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ra\Downloads\SEP-DIC 2020\CM CARGA ENE-ABRIL 2021\"/>
    </mc:Choice>
  </mc:AlternateContent>
  <bookViews>
    <workbookView xWindow="0" yWindow="0" windowWidth="20490" windowHeight="7620" firstSheet="4" activeTab="4"/>
  </bookViews>
  <sheets>
    <sheet name="1.-PTC" sheetId="1" state="hidden" r:id="rId1"/>
    <sheet name="2.-PAB " sheetId="2" state="hidden" r:id="rId2"/>
    <sheet name="3.-PA " sheetId="3" state="hidden" r:id="rId3"/>
    <sheet name="MATERIAS" sheetId="4" state="hidden" r:id="rId4"/>
    <sheet name="RUSLTADOS 1 CONV. " sheetId="5" r:id="rId5"/>
  </sheets>
  <definedNames>
    <definedName name="Print_Area" localSheetId="1">'2.-PAB '!$B$3:$BI$677</definedName>
    <definedName name="Print_Area" localSheetId="2">'3.-PA '!$B$3:$BK$605</definedName>
    <definedName name="Print_Titles" localSheetId="1">'2.-PAB '!$B$3:$IW$4</definedName>
    <definedName name="Print_Titles" localSheetId="2">'3.-PA '!$B$3:$IY$4</definedName>
  </definedNames>
  <calcPr calcId="162913"/>
</workbook>
</file>

<file path=xl/calcChain.xml><?xml version="1.0" encoding="utf-8"?>
<calcChain xmlns="http://schemas.openxmlformats.org/spreadsheetml/2006/main">
  <c r="I83" i="5" l="1"/>
  <c r="I82" i="5"/>
  <c r="I80" i="5"/>
  <c r="I79" i="5"/>
  <c r="I78" i="5"/>
  <c r="I77" i="5"/>
  <c r="H65" i="5"/>
  <c r="G65" i="5"/>
  <c r="F65" i="5"/>
  <c r="E65" i="5"/>
  <c r="D65" i="5"/>
  <c r="H64" i="5"/>
  <c r="I64" i="5" s="1"/>
  <c r="G64" i="5"/>
  <c r="F64" i="5"/>
  <c r="E64" i="5"/>
  <c r="D64" i="5"/>
  <c r="H63" i="5"/>
  <c r="G63" i="5"/>
  <c r="F63" i="5"/>
  <c r="E63" i="5"/>
  <c r="H62" i="5"/>
  <c r="G62" i="5"/>
  <c r="F62" i="5"/>
  <c r="E62" i="5"/>
  <c r="H61" i="5"/>
  <c r="G61" i="5"/>
  <c r="F61" i="5"/>
  <c r="E61" i="5"/>
  <c r="H60" i="5"/>
  <c r="G60" i="5"/>
  <c r="F60" i="5"/>
  <c r="E60" i="5"/>
  <c r="H59" i="5"/>
  <c r="G59" i="5"/>
  <c r="F59" i="5"/>
  <c r="E59" i="5"/>
  <c r="H58" i="5"/>
  <c r="G58" i="5"/>
  <c r="F58" i="5"/>
  <c r="E58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H78" i="4"/>
  <c r="G78" i="4"/>
  <c r="F78" i="4"/>
  <c r="I73" i="4"/>
  <c r="I72" i="4"/>
  <c r="I71" i="4"/>
  <c r="I70" i="4"/>
  <c r="I69" i="4"/>
  <c r="I68" i="4"/>
  <c r="I67" i="4"/>
  <c r="I66" i="4"/>
  <c r="I65" i="4"/>
  <c r="C65" i="4"/>
  <c r="C66" i="4" s="1"/>
  <c r="C67" i="4" s="1"/>
  <c r="C68" i="4" s="1"/>
  <c r="C69" i="4" s="1"/>
  <c r="C70" i="4" s="1"/>
  <c r="C71" i="4" s="1"/>
  <c r="C72" i="4" s="1"/>
  <c r="C73" i="4" s="1"/>
  <c r="I64" i="4"/>
  <c r="I63" i="4"/>
  <c r="I62" i="4"/>
  <c r="I61" i="4"/>
  <c r="I60" i="4"/>
  <c r="I59" i="4"/>
  <c r="I58" i="4"/>
  <c r="I57" i="4"/>
  <c r="C57" i="4"/>
  <c r="C58" i="4" s="1"/>
  <c r="C59" i="4" s="1"/>
  <c r="C60" i="4" s="1"/>
  <c r="C61" i="4" s="1"/>
  <c r="C62" i="4" s="1"/>
  <c r="C63" i="4" s="1"/>
  <c r="C64" i="4" s="1"/>
  <c r="I56" i="4"/>
  <c r="C56" i="4"/>
  <c r="I42" i="4"/>
  <c r="I41" i="4"/>
  <c r="I40" i="4"/>
  <c r="I39" i="4"/>
  <c r="I38" i="4"/>
  <c r="I37" i="4"/>
  <c r="I36" i="4"/>
  <c r="I29" i="4"/>
  <c r="I28" i="4"/>
  <c r="I27" i="4"/>
  <c r="I26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BG605" i="3"/>
  <c r="BF605" i="3"/>
  <c r="BE605" i="3"/>
  <c r="BD605" i="3"/>
  <c r="BC605" i="3"/>
  <c r="BB605" i="3"/>
  <c r="BA605" i="3"/>
  <c r="AZ605" i="3"/>
  <c r="AY605" i="3"/>
  <c r="AX605" i="3"/>
  <c r="AW605" i="3"/>
  <c r="AT605" i="3"/>
  <c r="AR605" i="3"/>
  <c r="AQ605" i="3"/>
  <c r="AO605" i="3"/>
  <c r="AN605" i="3"/>
  <c r="AL605" i="3"/>
  <c r="AI605" i="3"/>
  <c r="AH605" i="3"/>
  <c r="AF605" i="3"/>
  <c r="AE605" i="3"/>
  <c r="AC605" i="3"/>
  <c r="AB605" i="3"/>
  <c r="Z605" i="3"/>
  <c r="Y605" i="3"/>
  <c r="W605" i="3"/>
  <c r="V605" i="3"/>
  <c r="T605" i="3"/>
  <c r="S605" i="3"/>
  <c r="Q605" i="3"/>
  <c r="P605" i="3"/>
  <c r="N605" i="3"/>
  <c r="M605" i="3"/>
  <c r="K605" i="3"/>
  <c r="I605" i="3"/>
  <c r="AS595" i="3"/>
  <c r="AP595" i="3"/>
  <c r="AM595" i="3"/>
  <c r="AJ595" i="3"/>
  <c r="AG595" i="3"/>
  <c r="AD595" i="3"/>
  <c r="AA595" i="3"/>
  <c r="X595" i="3"/>
  <c r="U595" i="3"/>
  <c r="R595" i="3"/>
  <c r="O595" i="3"/>
  <c r="L595" i="3"/>
  <c r="AV595" i="3" s="1"/>
  <c r="AU595" i="3" s="1"/>
  <c r="AS585" i="3"/>
  <c r="AP585" i="3"/>
  <c r="AM585" i="3"/>
  <c r="AJ585" i="3"/>
  <c r="AG585" i="3"/>
  <c r="AD585" i="3"/>
  <c r="AA585" i="3"/>
  <c r="X585" i="3"/>
  <c r="U585" i="3"/>
  <c r="R585" i="3"/>
  <c r="O585" i="3"/>
  <c r="L585" i="3"/>
  <c r="AV585" i="3" s="1"/>
  <c r="AU585" i="3" s="1"/>
  <c r="AS575" i="3"/>
  <c r="AP575" i="3"/>
  <c r="AM575" i="3"/>
  <c r="AJ575" i="3"/>
  <c r="AG575" i="3"/>
  <c r="AD575" i="3"/>
  <c r="AA575" i="3"/>
  <c r="X575" i="3"/>
  <c r="U575" i="3"/>
  <c r="R575" i="3"/>
  <c r="O575" i="3"/>
  <c r="AV575" i="3" s="1"/>
  <c r="AU575" i="3" s="1"/>
  <c r="L575" i="3"/>
  <c r="AS565" i="3"/>
  <c r="AP565" i="3"/>
  <c r="AM565" i="3"/>
  <c r="AJ565" i="3"/>
  <c r="AG565" i="3"/>
  <c r="AD565" i="3"/>
  <c r="AA565" i="3"/>
  <c r="X565" i="3"/>
  <c r="U565" i="3"/>
  <c r="R565" i="3"/>
  <c r="O565" i="3"/>
  <c r="L565" i="3"/>
  <c r="AS555" i="3"/>
  <c r="AP555" i="3"/>
  <c r="AM555" i="3"/>
  <c r="AJ555" i="3"/>
  <c r="AG555" i="3"/>
  <c r="AD555" i="3"/>
  <c r="AA555" i="3"/>
  <c r="X555" i="3"/>
  <c r="U555" i="3"/>
  <c r="R555" i="3"/>
  <c r="O555" i="3"/>
  <c r="L555" i="3"/>
  <c r="AV555" i="3" s="1"/>
  <c r="AU555" i="3" s="1"/>
  <c r="AS545" i="3"/>
  <c r="AP545" i="3"/>
  <c r="AM545" i="3"/>
  <c r="AJ545" i="3"/>
  <c r="AG545" i="3"/>
  <c r="AD545" i="3"/>
  <c r="AA545" i="3"/>
  <c r="X545" i="3"/>
  <c r="U545" i="3"/>
  <c r="R545" i="3"/>
  <c r="O545" i="3"/>
  <c r="L545" i="3"/>
  <c r="AV545" i="3" s="1"/>
  <c r="AU545" i="3" s="1"/>
  <c r="AS535" i="3"/>
  <c r="AP535" i="3"/>
  <c r="AM535" i="3"/>
  <c r="AJ535" i="3"/>
  <c r="AG535" i="3"/>
  <c r="AD535" i="3"/>
  <c r="AA535" i="3"/>
  <c r="X535" i="3"/>
  <c r="U535" i="3"/>
  <c r="R535" i="3"/>
  <c r="O535" i="3"/>
  <c r="AV535" i="3" s="1"/>
  <c r="AU535" i="3" s="1"/>
  <c r="L535" i="3"/>
  <c r="AS525" i="3"/>
  <c r="AP525" i="3"/>
  <c r="AM525" i="3"/>
  <c r="AJ525" i="3"/>
  <c r="AG525" i="3"/>
  <c r="AD525" i="3"/>
  <c r="AA525" i="3"/>
  <c r="X525" i="3"/>
  <c r="U525" i="3"/>
  <c r="R525" i="3"/>
  <c r="O525" i="3"/>
  <c r="L525" i="3"/>
  <c r="AS515" i="3"/>
  <c r="AP515" i="3"/>
  <c r="AM515" i="3"/>
  <c r="AJ515" i="3"/>
  <c r="AG515" i="3"/>
  <c r="AD515" i="3"/>
  <c r="AA515" i="3"/>
  <c r="X515" i="3"/>
  <c r="U515" i="3"/>
  <c r="R515" i="3"/>
  <c r="O515" i="3"/>
  <c r="L515" i="3"/>
  <c r="AV515" i="3" s="1"/>
  <c r="AU515" i="3" s="1"/>
  <c r="AS505" i="3"/>
  <c r="AP505" i="3"/>
  <c r="AM505" i="3"/>
  <c r="AJ505" i="3"/>
  <c r="AG505" i="3"/>
  <c r="AD505" i="3"/>
  <c r="AA505" i="3"/>
  <c r="X505" i="3"/>
  <c r="U505" i="3"/>
  <c r="R505" i="3"/>
  <c r="O505" i="3"/>
  <c r="L505" i="3"/>
  <c r="AV505" i="3" s="1"/>
  <c r="AU505" i="3" s="1"/>
  <c r="J496" i="3"/>
  <c r="AS495" i="3"/>
  <c r="AP495" i="3"/>
  <c r="AM495" i="3"/>
  <c r="AJ495" i="3"/>
  <c r="AG495" i="3"/>
  <c r="AD495" i="3"/>
  <c r="AA495" i="3"/>
  <c r="X495" i="3"/>
  <c r="U495" i="3"/>
  <c r="R495" i="3"/>
  <c r="O495" i="3"/>
  <c r="J495" i="3"/>
  <c r="AS485" i="3"/>
  <c r="AP485" i="3"/>
  <c r="AM485" i="3"/>
  <c r="AJ485" i="3"/>
  <c r="AG485" i="3"/>
  <c r="AD485" i="3"/>
  <c r="AA485" i="3"/>
  <c r="X485" i="3"/>
  <c r="U485" i="3"/>
  <c r="R485" i="3"/>
  <c r="O485" i="3"/>
  <c r="L485" i="3"/>
  <c r="AV485" i="3" s="1"/>
  <c r="AU485" i="3" s="1"/>
  <c r="AS475" i="3"/>
  <c r="AP475" i="3"/>
  <c r="AM475" i="3"/>
  <c r="AJ475" i="3"/>
  <c r="AG475" i="3"/>
  <c r="AD475" i="3"/>
  <c r="AA475" i="3"/>
  <c r="X475" i="3"/>
  <c r="U475" i="3"/>
  <c r="R475" i="3"/>
  <c r="O475" i="3"/>
  <c r="L475" i="3"/>
  <c r="AV475" i="3" s="1"/>
  <c r="AU475" i="3" s="1"/>
  <c r="AS465" i="3"/>
  <c r="AP465" i="3"/>
  <c r="AM465" i="3"/>
  <c r="AJ465" i="3"/>
  <c r="AG465" i="3"/>
  <c r="AD465" i="3"/>
  <c r="AA465" i="3"/>
  <c r="X465" i="3"/>
  <c r="U465" i="3"/>
  <c r="R465" i="3"/>
  <c r="O465" i="3"/>
  <c r="AV465" i="3" s="1"/>
  <c r="AU465" i="3" s="1"/>
  <c r="L465" i="3"/>
  <c r="AS455" i="3"/>
  <c r="AP455" i="3"/>
  <c r="AM455" i="3"/>
  <c r="AJ455" i="3"/>
  <c r="AG455" i="3"/>
  <c r="AD455" i="3"/>
  <c r="AA455" i="3"/>
  <c r="X455" i="3"/>
  <c r="U455" i="3"/>
  <c r="R455" i="3"/>
  <c r="O455" i="3"/>
  <c r="L455" i="3"/>
  <c r="AS445" i="3"/>
  <c r="AP445" i="3"/>
  <c r="AM445" i="3"/>
  <c r="AJ445" i="3"/>
  <c r="AG445" i="3"/>
  <c r="AD445" i="3"/>
  <c r="AA445" i="3"/>
  <c r="X445" i="3"/>
  <c r="U445" i="3"/>
  <c r="R445" i="3"/>
  <c r="O445" i="3"/>
  <c r="L445" i="3"/>
  <c r="AS435" i="3"/>
  <c r="AP435" i="3"/>
  <c r="AM435" i="3"/>
  <c r="AJ435" i="3"/>
  <c r="AG435" i="3"/>
  <c r="AD435" i="3"/>
  <c r="AA435" i="3"/>
  <c r="X435" i="3"/>
  <c r="U435" i="3"/>
  <c r="R435" i="3"/>
  <c r="O435" i="3"/>
  <c r="AV435" i="3" s="1"/>
  <c r="AU435" i="3" s="1"/>
  <c r="AS425" i="3"/>
  <c r="AP425" i="3"/>
  <c r="AM425" i="3"/>
  <c r="AJ425" i="3"/>
  <c r="AG425" i="3"/>
  <c r="AD425" i="3"/>
  <c r="AA425" i="3"/>
  <c r="X425" i="3"/>
  <c r="U425" i="3"/>
  <c r="R425" i="3"/>
  <c r="O425" i="3"/>
  <c r="L425" i="3"/>
  <c r="AV425" i="3" s="1"/>
  <c r="AU425" i="3" s="1"/>
  <c r="AS415" i="3"/>
  <c r="AP415" i="3"/>
  <c r="AM415" i="3"/>
  <c r="AJ415" i="3"/>
  <c r="AG415" i="3"/>
  <c r="AD415" i="3"/>
  <c r="AA415" i="3"/>
  <c r="X415" i="3"/>
  <c r="U415" i="3"/>
  <c r="R415" i="3"/>
  <c r="O415" i="3"/>
  <c r="AV415" i="3" s="1"/>
  <c r="AU415" i="3" s="1"/>
  <c r="L415" i="3"/>
  <c r="AS405" i="3"/>
  <c r="AP405" i="3"/>
  <c r="AM405" i="3"/>
  <c r="AJ405" i="3"/>
  <c r="AG405" i="3"/>
  <c r="AD405" i="3"/>
  <c r="AA405" i="3"/>
  <c r="X405" i="3"/>
  <c r="U405" i="3"/>
  <c r="R405" i="3"/>
  <c r="O405" i="3"/>
  <c r="L405" i="3"/>
  <c r="AV395" i="3"/>
  <c r="AU395" i="3" s="1"/>
  <c r="AS395" i="3"/>
  <c r="AP395" i="3"/>
  <c r="AM395" i="3"/>
  <c r="AJ395" i="3"/>
  <c r="AG395" i="3"/>
  <c r="AD395" i="3"/>
  <c r="AA395" i="3"/>
  <c r="X395" i="3"/>
  <c r="U395" i="3"/>
  <c r="R395" i="3"/>
  <c r="O395" i="3"/>
  <c r="L395" i="3"/>
  <c r="AS385" i="3"/>
  <c r="AP385" i="3"/>
  <c r="AM385" i="3"/>
  <c r="AJ385" i="3"/>
  <c r="AG385" i="3"/>
  <c r="AD385" i="3"/>
  <c r="AA385" i="3"/>
  <c r="X385" i="3"/>
  <c r="U385" i="3"/>
  <c r="R385" i="3"/>
  <c r="O385" i="3"/>
  <c r="L385" i="3"/>
  <c r="AV385" i="3" s="1"/>
  <c r="AU385" i="3" s="1"/>
  <c r="AS375" i="3"/>
  <c r="AP375" i="3"/>
  <c r="AM375" i="3"/>
  <c r="AJ375" i="3"/>
  <c r="AG375" i="3"/>
  <c r="AD375" i="3"/>
  <c r="AA375" i="3"/>
  <c r="X375" i="3"/>
  <c r="U375" i="3"/>
  <c r="R375" i="3"/>
  <c r="O375" i="3"/>
  <c r="AV375" i="3" s="1"/>
  <c r="AU375" i="3" s="1"/>
  <c r="L375" i="3"/>
  <c r="AS365" i="3"/>
  <c r="AP365" i="3"/>
  <c r="AM365" i="3"/>
  <c r="AJ365" i="3"/>
  <c r="AG365" i="3"/>
  <c r="AD365" i="3"/>
  <c r="AA365" i="3"/>
  <c r="X365" i="3"/>
  <c r="U365" i="3"/>
  <c r="R365" i="3"/>
  <c r="O365" i="3"/>
  <c r="L365" i="3"/>
  <c r="AV355" i="3"/>
  <c r="AU355" i="3" s="1"/>
  <c r="AS355" i="3"/>
  <c r="AP355" i="3"/>
  <c r="AM355" i="3"/>
  <c r="AJ355" i="3"/>
  <c r="AG355" i="3"/>
  <c r="AD355" i="3"/>
  <c r="AA355" i="3"/>
  <c r="X355" i="3"/>
  <c r="U355" i="3"/>
  <c r="R355" i="3"/>
  <c r="O355" i="3"/>
  <c r="L355" i="3"/>
  <c r="AS345" i="3"/>
  <c r="AP345" i="3"/>
  <c r="AM345" i="3"/>
  <c r="AJ345" i="3"/>
  <c r="AG345" i="3"/>
  <c r="AD345" i="3"/>
  <c r="AA345" i="3"/>
  <c r="X345" i="3"/>
  <c r="U345" i="3"/>
  <c r="R345" i="3"/>
  <c r="O345" i="3"/>
  <c r="L345" i="3"/>
  <c r="AV345" i="3" s="1"/>
  <c r="AU345" i="3" s="1"/>
  <c r="AS335" i="3"/>
  <c r="AP335" i="3"/>
  <c r="AM335" i="3"/>
  <c r="AJ335" i="3"/>
  <c r="AG335" i="3"/>
  <c r="AD335" i="3"/>
  <c r="AA335" i="3"/>
  <c r="X335" i="3"/>
  <c r="U335" i="3"/>
  <c r="R335" i="3"/>
  <c r="O335" i="3"/>
  <c r="AV335" i="3" s="1"/>
  <c r="AU335" i="3" s="1"/>
  <c r="L335" i="3"/>
  <c r="AS325" i="3"/>
  <c r="AP325" i="3"/>
  <c r="AM325" i="3"/>
  <c r="AJ325" i="3"/>
  <c r="AG325" i="3"/>
  <c r="AD325" i="3"/>
  <c r="AA325" i="3"/>
  <c r="X325" i="3"/>
  <c r="U325" i="3"/>
  <c r="R325" i="3"/>
  <c r="O325" i="3"/>
  <c r="L325" i="3"/>
  <c r="AK319" i="3"/>
  <c r="AS315" i="3"/>
  <c r="AP315" i="3"/>
  <c r="AJ315" i="3"/>
  <c r="AG315" i="3"/>
  <c r="AD315" i="3"/>
  <c r="AA315" i="3"/>
  <c r="X315" i="3"/>
  <c r="U315" i="3"/>
  <c r="R315" i="3"/>
  <c r="O315" i="3"/>
  <c r="L315" i="3"/>
  <c r="AS305" i="3"/>
  <c r="AP305" i="3"/>
  <c r="AM305" i="3"/>
  <c r="AJ305" i="3"/>
  <c r="AG305" i="3"/>
  <c r="AD305" i="3"/>
  <c r="AA305" i="3"/>
  <c r="X305" i="3"/>
  <c r="U305" i="3"/>
  <c r="R305" i="3"/>
  <c r="O305" i="3"/>
  <c r="L305" i="3"/>
  <c r="AV305" i="3" s="1"/>
  <c r="AU305" i="3" s="1"/>
  <c r="AS295" i="3"/>
  <c r="AP295" i="3"/>
  <c r="AM295" i="3"/>
  <c r="AJ295" i="3"/>
  <c r="AG295" i="3"/>
  <c r="AD295" i="3"/>
  <c r="AA295" i="3"/>
  <c r="X295" i="3"/>
  <c r="U295" i="3"/>
  <c r="R295" i="3"/>
  <c r="O295" i="3"/>
  <c r="L295" i="3"/>
  <c r="AV295" i="3" s="1"/>
  <c r="AU295" i="3" s="1"/>
  <c r="AS285" i="3"/>
  <c r="AP285" i="3"/>
  <c r="AM285" i="3"/>
  <c r="AJ285" i="3"/>
  <c r="AG285" i="3"/>
  <c r="AD285" i="3"/>
  <c r="AA285" i="3"/>
  <c r="X285" i="3"/>
  <c r="U285" i="3"/>
  <c r="R285" i="3"/>
  <c r="O285" i="3"/>
  <c r="AV285" i="3" s="1"/>
  <c r="AU285" i="3" s="1"/>
  <c r="L285" i="3"/>
  <c r="AS275" i="3"/>
  <c r="AP275" i="3"/>
  <c r="AM275" i="3"/>
  <c r="AJ275" i="3"/>
  <c r="AG275" i="3"/>
  <c r="AD275" i="3"/>
  <c r="AA275" i="3"/>
  <c r="X275" i="3"/>
  <c r="U275" i="3"/>
  <c r="R275" i="3"/>
  <c r="O275" i="3"/>
  <c r="L275" i="3"/>
  <c r="AS265" i="3"/>
  <c r="AP265" i="3"/>
  <c r="AM265" i="3"/>
  <c r="AJ265" i="3"/>
  <c r="AG265" i="3"/>
  <c r="AD265" i="3"/>
  <c r="AA265" i="3"/>
  <c r="X265" i="3"/>
  <c r="U265" i="3"/>
  <c r="R265" i="3"/>
  <c r="O265" i="3"/>
  <c r="L265" i="3"/>
  <c r="AV265" i="3" s="1"/>
  <c r="AU265" i="3" s="1"/>
  <c r="AS255" i="3"/>
  <c r="AP255" i="3"/>
  <c r="AM255" i="3"/>
  <c r="AJ255" i="3"/>
  <c r="AG255" i="3"/>
  <c r="AD255" i="3"/>
  <c r="AA255" i="3"/>
  <c r="X255" i="3"/>
  <c r="U255" i="3"/>
  <c r="R255" i="3"/>
  <c r="O255" i="3"/>
  <c r="L255" i="3"/>
  <c r="AV255" i="3" s="1"/>
  <c r="AU255" i="3" s="1"/>
  <c r="AS245" i="3"/>
  <c r="AP245" i="3"/>
  <c r="AM245" i="3"/>
  <c r="AJ245" i="3"/>
  <c r="AG245" i="3"/>
  <c r="AD245" i="3"/>
  <c r="AA245" i="3"/>
  <c r="X245" i="3"/>
  <c r="U245" i="3"/>
  <c r="R245" i="3"/>
  <c r="O245" i="3"/>
  <c r="AV245" i="3" s="1"/>
  <c r="AU245" i="3" s="1"/>
  <c r="L245" i="3"/>
  <c r="AS235" i="3"/>
  <c r="AP235" i="3"/>
  <c r="AM235" i="3"/>
  <c r="AJ235" i="3"/>
  <c r="AG235" i="3"/>
  <c r="AD235" i="3"/>
  <c r="AA235" i="3"/>
  <c r="X235" i="3"/>
  <c r="U235" i="3"/>
  <c r="R235" i="3"/>
  <c r="O235" i="3"/>
  <c r="L235" i="3"/>
  <c r="AS225" i="3"/>
  <c r="AP225" i="3"/>
  <c r="AM225" i="3"/>
  <c r="AJ225" i="3"/>
  <c r="AG225" i="3"/>
  <c r="AD225" i="3"/>
  <c r="AA225" i="3"/>
  <c r="X225" i="3"/>
  <c r="U225" i="3"/>
  <c r="R225" i="3"/>
  <c r="O225" i="3"/>
  <c r="L225" i="3"/>
  <c r="AV225" i="3" s="1"/>
  <c r="AU225" i="3" s="1"/>
  <c r="AS215" i="3"/>
  <c r="AP215" i="3"/>
  <c r="AM215" i="3"/>
  <c r="AJ215" i="3"/>
  <c r="AG215" i="3"/>
  <c r="AD215" i="3"/>
  <c r="AA215" i="3"/>
  <c r="X215" i="3"/>
  <c r="U215" i="3"/>
  <c r="R215" i="3"/>
  <c r="O215" i="3"/>
  <c r="L215" i="3"/>
  <c r="AV215" i="3" s="1"/>
  <c r="AU215" i="3" s="1"/>
  <c r="AS205" i="3"/>
  <c r="AP205" i="3"/>
  <c r="AM205" i="3"/>
  <c r="AJ205" i="3"/>
  <c r="AG205" i="3"/>
  <c r="AD205" i="3"/>
  <c r="AA205" i="3"/>
  <c r="X205" i="3"/>
  <c r="U205" i="3"/>
  <c r="R205" i="3"/>
  <c r="O205" i="3"/>
  <c r="AV205" i="3" s="1"/>
  <c r="AU205" i="3" s="1"/>
  <c r="L205" i="3"/>
  <c r="AS195" i="3"/>
  <c r="AP195" i="3"/>
  <c r="AM195" i="3"/>
  <c r="AJ195" i="3"/>
  <c r="AG195" i="3"/>
  <c r="AD195" i="3"/>
  <c r="AA195" i="3"/>
  <c r="X195" i="3"/>
  <c r="U195" i="3"/>
  <c r="R195" i="3"/>
  <c r="O195" i="3"/>
  <c r="L195" i="3"/>
  <c r="AS185" i="3"/>
  <c r="AP185" i="3"/>
  <c r="AM185" i="3"/>
  <c r="AJ185" i="3"/>
  <c r="AG185" i="3"/>
  <c r="AD185" i="3"/>
  <c r="AA185" i="3"/>
  <c r="X185" i="3"/>
  <c r="U185" i="3"/>
  <c r="R185" i="3"/>
  <c r="O185" i="3"/>
  <c r="L185" i="3"/>
  <c r="AV185" i="3" s="1"/>
  <c r="AU185" i="3" s="1"/>
  <c r="AS175" i="3"/>
  <c r="AP175" i="3"/>
  <c r="AM175" i="3"/>
  <c r="AJ175" i="3"/>
  <c r="AG175" i="3"/>
  <c r="AD175" i="3"/>
  <c r="AA175" i="3"/>
  <c r="X175" i="3"/>
  <c r="U175" i="3"/>
  <c r="R175" i="3"/>
  <c r="O175" i="3"/>
  <c r="L175" i="3"/>
  <c r="AV175" i="3" s="1"/>
  <c r="AU175" i="3" s="1"/>
  <c r="AS165" i="3"/>
  <c r="AP165" i="3"/>
  <c r="AM165" i="3"/>
  <c r="AJ165" i="3"/>
  <c r="AG165" i="3"/>
  <c r="AD165" i="3"/>
  <c r="AA165" i="3"/>
  <c r="X165" i="3"/>
  <c r="U165" i="3"/>
  <c r="R165" i="3"/>
  <c r="O165" i="3"/>
  <c r="AV165" i="3" s="1"/>
  <c r="AU165" i="3" s="1"/>
  <c r="L165" i="3"/>
  <c r="AS155" i="3"/>
  <c r="AP155" i="3"/>
  <c r="AM155" i="3"/>
  <c r="AJ155" i="3"/>
  <c r="AG155" i="3"/>
  <c r="AD155" i="3"/>
  <c r="AA155" i="3"/>
  <c r="X155" i="3"/>
  <c r="U155" i="3"/>
  <c r="R155" i="3"/>
  <c r="O155" i="3"/>
  <c r="L155" i="3"/>
  <c r="AS145" i="3"/>
  <c r="AP145" i="3"/>
  <c r="AM145" i="3"/>
  <c r="AJ145" i="3"/>
  <c r="AG145" i="3"/>
  <c r="AD145" i="3"/>
  <c r="AA145" i="3"/>
  <c r="X145" i="3"/>
  <c r="AV145" i="3" s="1"/>
  <c r="AU145" i="3" s="1"/>
  <c r="U145" i="3"/>
  <c r="O145" i="3"/>
  <c r="AS135" i="3"/>
  <c r="AP135" i="3"/>
  <c r="AM135" i="3"/>
  <c r="AJ135" i="3"/>
  <c r="AG135" i="3"/>
  <c r="AD135" i="3"/>
  <c r="AA135" i="3"/>
  <c r="X135" i="3"/>
  <c r="U135" i="3"/>
  <c r="R135" i="3"/>
  <c r="O135" i="3"/>
  <c r="L135" i="3"/>
  <c r="AV135" i="3" s="1"/>
  <c r="AU135" i="3" s="1"/>
  <c r="AS125" i="3"/>
  <c r="AP125" i="3"/>
  <c r="AM125" i="3"/>
  <c r="AJ125" i="3"/>
  <c r="AG125" i="3"/>
  <c r="AD125" i="3"/>
  <c r="AA125" i="3"/>
  <c r="X125" i="3"/>
  <c r="U125" i="3"/>
  <c r="R125" i="3"/>
  <c r="O125" i="3"/>
  <c r="L125" i="3"/>
  <c r="AV125" i="3" s="1"/>
  <c r="AU125" i="3" s="1"/>
  <c r="AS115" i="3"/>
  <c r="AP115" i="3"/>
  <c r="AM115" i="3"/>
  <c r="AJ115" i="3"/>
  <c r="AG115" i="3"/>
  <c r="AD115" i="3"/>
  <c r="AA115" i="3"/>
  <c r="X115" i="3"/>
  <c r="U115" i="3"/>
  <c r="R115" i="3"/>
  <c r="O115" i="3"/>
  <c r="AV115" i="3" s="1"/>
  <c r="AU115" i="3" s="1"/>
  <c r="L115" i="3"/>
  <c r="AS105" i="3"/>
  <c r="AP105" i="3"/>
  <c r="AM105" i="3"/>
  <c r="AJ105" i="3"/>
  <c r="AG105" i="3"/>
  <c r="AD105" i="3"/>
  <c r="AA105" i="3"/>
  <c r="X105" i="3"/>
  <c r="U105" i="3"/>
  <c r="R105" i="3"/>
  <c r="O105" i="3"/>
  <c r="L105" i="3"/>
  <c r="AS95" i="3"/>
  <c r="AP95" i="3"/>
  <c r="AM95" i="3"/>
  <c r="AJ95" i="3"/>
  <c r="AG95" i="3"/>
  <c r="AD95" i="3"/>
  <c r="AA95" i="3"/>
  <c r="X95" i="3"/>
  <c r="U95" i="3"/>
  <c r="R95" i="3"/>
  <c r="O95" i="3"/>
  <c r="L95" i="3"/>
  <c r="AV95" i="3" s="1"/>
  <c r="AU95" i="3" s="1"/>
  <c r="AS85" i="3"/>
  <c r="AP85" i="3"/>
  <c r="AM85" i="3"/>
  <c r="AJ85" i="3"/>
  <c r="AG85" i="3"/>
  <c r="AD85" i="3"/>
  <c r="AA85" i="3"/>
  <c r="X85" i="3"/>
  <c r="U85" i="3"/>
  <c r="R85" i="3"/>
  <c r="O85" i="3"/>
  <c r="L85" i="3"/>
  <c r="AV85" i="3" s="1"/>
  <c r="AU85" i="3" s="1"/>
  <c r="AS75" i="3"/>
  <c r="AP75" i="3"/>
  <c r="AM75" i="3"/>
  <c r="AJ75" i="3"/>
  <c r="AG75" i="3"/>
  <c r="AD75" i="3"/>
  <c r="AA75" i="3"/>
  <c r="X75" i="3"/>
  <c r="U75" i="3"/>
  <c r="R75" i="3"/>
  <c r="O75" i="3"/>
  <c r="AV75" i="3" s="1"/>
  <c r="AU75" i="3" s="1"/>
  <c r="L75" i="3"/>
  <c r="J68" i="3"/>
  <c r="J605" i="3" s="1"/>
  <c r="AS65" i="3"/>
  <c r="AP65" i="3"/>
  <c r="AM65" i="3"/>
  <c r="AJ65" i="3"/>
  <c r="AG65" i="3"/>
  <c r="AD65" i="3"/>
  <c r="AA65" i="3"/>
  <c r="X65" i="3"/>
  <c r="U65" i="3"/>
  <c r="R65" i="3"/>
  <c r="O65" i="3"/>
  <c r="L65" i="3"/>
  <c r="AV65" i="3" s="1"/>
  <c r="AU65" i="3" s="1"/>
  <c r="AS55" i="3"/>
  <c r="AP55" i="3"/>
  <c r="AM55" i="3"/>
  <c r="AJ55" i="3"/>
  <c r="AG55" i="3"/>
  <c r="AD55" i="3"/>
  <c r="AA55" i="3"/>
  <c r="X55" i="3"/>
  <c r="U55" i="3"/>
  <c r="R55" i="3"/>
  <c r="O55" i="3"/>
  <c r="L55" i="3"/>
  <c r="AS45" i="3"/>
  <c r="AP45" i="3"/>
  <c r="AM45" i="3"/>
  <c r="AJ45" i="3"/>
  <c r="AG45" i="3"/>
  <c r="AD45" i="3"/>
  <c r="AA45" i="3"/>
  <c r="X45" i="3"/>
  <c r="U45" i="3"/>
  <c r="R45" i="3"/>
  <c r="O45" i="3"/>
  <c r="L45" i="3"/>
  <c r="AV35" i="3"/>
  <c r="AU35" i="3" s="1"/>
  <c r="AS35" i="3"/>
  <c r="AP35" i="3"/>
  <c r="AM35" i="3"/>
  <c r="AJ35" i="3"/>
  <c r="AG35" i="3"/>
  <c r="AD35" i="3"/>
  <c r="AA35" i="3"/>
  <c r="X35" i="3"/>
  <c r="U35" i="3"/>
  <c r="R35" i="3"/>
  <c r="O35" i="3"/>
  <c r="L35" i="3"/>
  <c r="AS25" i="3"/>
  <c r="AP25" i="3"/>
  <c r="AM25" i="3"/>
  <c r="AJ25" i="3"/>
  <c r="AG25" i="3"/>
  <c r="AD25" i="3"/>
  <c r="AA25" i="3"/>
  <c r="X25" i="3"/>
  <c r="U25" i="3"/>
  <c r="R25" i="3"/>
  <c r="O25" i="3"/>
  <c r="L25" i="3"/>
  <c r="AV25" i="3" s="1"/>
  <c r="AU25" i="3" s="1"/>
  <c r="AS15" i="3"/>
  <c r="AP15" i="3"/>
  <c r="AM15" i="3"/>
  <c r="AJ15" i="3"/>
  <c r="AG15" i="3"/>
  <c r="AD15" i="3"/>
  <c r="AA15" i="3"/>
  <c r="AA605" i="3" s="1"/>
  <c r="X15" i="3"/>
  <c r="U15" i="3"/>
  <c r="R15" i="3"/>
  <c r="O15" i="3"/>
  <c r="L15" i="3"/>
  <c r="AS5" i="3"/>
  <c r="AP5" i="3"/>
  <c r="AM5" i="3"/>
  <c r="AJ5" i="3"/>
  <c r="AG5" i="3"/>
  <c r="AD5" i="3"/>
  <c r="AA5" i="3"/>
  <c r="X5" i="3"/>
  <c r="U5" i="3"/>
  <c r="R5" i="3"/>
  <c r="O5" i="3"/>
  <c r="L5" i="3"/>
  <c r="AR677" i="2"/>
  <c r="AQ677" i="2"/>
  <c r="AO677" i="2"/>
  <c r="AN677" i="2"/>
  <c r="AK677" i="2"/>
  <c r="AI677" i="2"/>
  <c r="AH677" i="2"/>
  <c r="AF677" i="2"/>
  <c r="AE677" i="2"/>
  <c r="AC677" i="2"/>
  <c r="AB677" i="2"/>
  <c r="Z677" i="2"/>
  <c r="Y677" i="2"/>
  <c r="W677" i="2"/>
  <c r="V677" i="2"/>
  <c r="T677" i="2"/>
  <c r="S677" i="2"/>
  <c r="Q677" i="2"/>
  <c r="P677" i="2"/>
  <c r="N677" i="2"/>
  <c r="M677" i="2"/>
  <c r="I677" i="2"/>
  <c r="B677" i="2"/>
  <c r="AS670" i="2"/>
  <c r="AP670" i="2"/>
  <c r="AM670" i="2"/>
  <c r="AJ670" i="2"/>
  <c r="AG670" i="2"/>
  <c r="AD670" i="2"/>
  <c r="AA670" i="2"/>
  <c r="X670" i="2"/>
  <c r="U670" i="2"/>
  <c r="R670" i="2"/>
  <c r="O670" i="2"/>
  <c r="L670" i="2"/>
  <c r="AS663" i="2"/>
  <c r="AP663" i="2"/>
  <c r="AM663" i="2"/>
  <c r="AJ663" i="2"/>
  <c r="AG663" i="2"/>
  <c r="AD663" i="2"/>
  <c r="AA663" i="2"/>
  <c r="X663" i="2"/>
  <c r="U663" i="2"/>
  <c r="R663" i="2"/>
  <c r="O663" i="2"/>
  <c r="L663" i="2"/>
  <c r="AS656" i="2"/>
  <c r="AP656" i="2"/>
  <c r="AM656" i="2"/>
  <c r="AU656" i="2" s="1"/>
  <c r="AT656" i="2" s="1"/>
  <c r="A656" i="2" s="1"/>
  <c r="AJ656" i="2"/>
  <c r="AG656" i="2"/>
  <c r="AD656" i="2"/>
  <c r="AA656" i="2"/>
  <c r="X656" i="2"/>
  <c r="U656" i="2"/>
  <c r="R656" i="2"/>
  <c r="O656" i="2"/>
  <c r="L656" i="2"/>
  <c r="J650" i="2"/>
  <c r="AS649" i="2"/>
  <c r="AP649" i="2"/>
  <c r="AU649" i="2" s="1"/>
  <c r="AT649" i="2" s="1"/>
  <c r="A649" i="2" s="1"/>
  <c r="AM649" i="2"/>
  <c r="AJ649" i="2"/>
  <c r="AG649" i="2"/>
  <c r="AD649" i="2"/>
  <c r="AA649" i="2"/>
  <c r="X649" i="2"/>
  <c r="U649" i="2"/>
  <c r="R649" i="2"/>
  <c r="O649" i="2"/>
  <c r="L649" i="2"/>
  <c r="AU642" i="2"/>
  <c r="AT642" i="2" s="1"/>
  <c r="A642" i="2" s="1"/>
  <c r="AS642" i="2"/>
  <c r="AM642" i="2"/>
  <c r="AJ642" i="2"/>
  <c r="AG642" i="2"/>
  <c r="AD642" i="2"/>
  <c r="AA642" i="2"/>
  <c r="X642" i="2"/>
  <c r="U642" i="2"/>
  <c r="R642" i="2"/>
  <c r="O642" i="2"/>
  <c r="L642" i="2"/>
  <c r="AS635" i="2"/>
  <c r="AP635" i="2"/>
  <c r="AM635" i="2"/>
  <c r="AJ635" i="2"/>
  <c r="AG635" i="2"/>
  <c r="AD635" i="2"/>
  <c r="AA635" i="2"/>
  <c r="X635" i="2"/>
  <c r="U635" i="2"/>
  <c r="R635" i="2"/>
  <c r="O635" i="2"/>
  <c r="L635" i="2"/>
  <c r="J630" i="2"/>
  <c r="L628" i="2" s="1"/>
  <c r="AS628" i="2"/>
  <c r="AP628" i="2"/>
  <c r="AM628" i="2"/>
  <c r="AJ628" i="2"/>
  <c r="AG628" i="2"/>
  <c r="AD628" i="2"/>
  <c r="AA628" i="2"/>
  <c r="X628" i="2"/>
  <c r="U628" i="2"/>
  <c r="R628" i="2"/>
  <c r="O628" i="2"/>
  <c r="AS621" i="2"/>
  <c r="AP621" i="2"/>
  <c r="AM621" i="2"/>
  <c r="AJ621" i="2"/>
  <c r="AG621" i="2"/>
  <c r="AD621" i="2"/>
  <c r="AA621" i="2"/>
  <c r="X621" i="2"/>
  <c r="U621" i="2"/>
  <c r="R621" i="2"/>
  <c r="O621" i="2"/>
  <c r="L621" i="2"/>
  <c r="AS614" i="2"/>
  <c r="AP614" i="2"/>
  <c r="AM614" i="2"/>
  <c r="AU614" i="2" s="1"/>
  <c r="AT614" i="2" s="1"/>
  <c r="A614" i="2" s="1"/>
  <c r="AJ614" i="2"/>
  <c r="AG614" i="2"/>
  <c r="AD614" i="2"/>
  <c r="AA614" i="2"/>
  <c r="X614" i="2"/>
  <c r="U614" i="2"/>
  <c r="R614" i="2"/>
  <c r="O614" i="2"/>
  <c r="L614" i="2"/>
  <c r="AS607" i="2"/>
  <c r="AP607" i="2"/>
  <c r="AM607" i="2"/>
  <c r="AJ607" i="2"/>
  <c r="AG607" i="2"/>
  <c r="AD607" i="2"/>
  <c r="AA607" i="2"/>
  <c r="X607" i="2"/>
  <c r="U607" i="2"/>
  <c r="R607" i="2"/>
  <c r="O607" i="2"/>
  <c r="L607" i="2"/>
  <c r="AS600" i="2"/>
  <c r="AP600" i="2"/>
  <c r="AM600" i="2"/>
  <c r="AJ600" i="2"/>
  <c r="AG600" i="2"/>
  <c r="AD600" i="2"/>
  <c r="AA600" i="2"/>
  <c r="X600" i="2"/>
  <c r="U600" i="2"/>
  <c r="R600" i="2"/>
  <c r="O600" i="2"/>
  <c r="L600" i="2"/>
  <c r="AS593" i="2"/>
  <c r="AP593" i="2"/>
  <c r="AM593" i="2"/>
  <c r="AJ593" i="2"/>
  <c r="AG593" i="2"/>
  <c r="AD593" i="2"/>
  <c r="AA593" i="2"/>
  <c r="X593" i="2"/>
  <c r="U593" i="2"/>
  <c r="R593" i="2"/>
  <c r="O593" i="2"/>
  <c r="L593" i="2"/>
  <c r="AS586" i="2"/>
  <c r="AP586" i="2"/>
  <c r="AM586" i="2"/>
  <c r="AU586" i="2" s="1"/>
  <c r="AT586" i="2" s="1"/>
  <c r="A586" i="2" s="1"/>
  <c r="AJ586" i="2"/>
  <c r="AG586" i="2"/>
  <c r="AD586" i="2"/>
  <c r="AA586" i="2"/>
  <c r="X586" i="2"/>
  <c r="U586" i="2"/>
  <c r="R586" i="2"/>
  <c r="O586" i="2"/>
  <c r="L586" i="2"/>
  <c r="AS579" i="2"/>
  <c r="AP579" i="2"/>
  <c r="AM579" i="2"/>
  <c r="AJ579" i="2"/>
  <c r="AG579" i="2"/>
  <c r="AD579" i="2"/>
  <c r="AA579" i="2"/>
  <c r="X579" i="2"/>
  <c r="U579" i="2"/>
  <c r="R579" i="2"/>
  <c r="O579" i="2"/>
  <c r="L579" i="2"/>
  <c r="AS572" i="2"/>
  <c r="AP572" i="2"/>
  <c r="AM572" i="2"/>
  <c r="AJ572" i="2"/>
  <c r="AG572" i="2"/>
  <c r="AD572" i="2"/>
  <c r="AA572" i="2"/>
  <c r="X572" i="2"/>
  <c r="U572" i="2"/>
  <c r="R572" i="2"/>
  <c r="O572" i="2"/>
  <c r="L572" i="2"/>
  <c r="AU565" i="2"/>
  <c r="AT565" i="2" s="1"/>
  <c r="A565" i="2" s="1"/>
  <c r="AS565" i="2"/>
  <c r="AP565" i="2"/>
  <c r="AM565" i="2"/>
  <c r="AJ565" i="2"/>
  <c r="AG565" i="2"/>
  <c r="AD565" i="2"/>
  <c r="AA565" i="2"/>
  <c r="X565" i="2"/>
  <c r="U565" i="2"/>
  <c r="R565" i="2"/>
  <c r="O565" i="2"/>
  <c r="L565" i="2"/>
  <c r="AS558" i="2"/>
  <c r="AP558" i="2"/>
  <c r="AM558" i="2"/>
  <c r="AU558" i="2" s="1"/>
  <c r="AT558" i="2" s="1"/>
  <c r="A558" i="2" s="1"/>
  <c r="AJ558" i="2"/>
  <c r="AG558" i="2"/>
  <c r="AD558" i="2"/>
  <c r="AA558" i="2"/>
  <c r="X558" i="2"/>
  <c r="U558" i="2"/>
  <c r="R558" i="2"/>
  <c r="O558" i="2"/>
  <c r="L558" i="2"/>
  <c r="AS551" i="2"/>
  <c r="AP551" i="2"/>
  <c r="AM551" i="2"/>
  <c r="AJ551" i="2"/>
  <c r="AG551" i="2"/>
  <c r="AD551" i="2"/>
  <c r="AA551" i="2"/>
  <c r="X551" i="2"/>
  <c r="U551" i="2"/>
  <c r="R551" i="2"/>
  <c r="O551" i="2"/>
  <c r="L551" i="2"/>
  <c r="AS544" i="2"/>
  <c r="AP544" i="2"/>
  <c r="AM544" i="2"/>
  <c r="AJ544" i="2"/>
  <c r="AG544" i="2"/>
  <c r="AD544" i="2"/>
  <c r="AA544" i="2"/>
  <c r="X544" i="2"/>
  <c r="U544" i="2"/>
  <c r="R544" i="2"/>
  <c r="O544" i="2"/>
  <c r="L544" i="2"/>
  <c r="AS537" i="2"/>
  <c r="AP537" i="2"/>
  <c r="AM537" i="2"/>
  <c r="AJ537" i="2"/>
  <c r="AG537" i="2"/>
  <c r="AD537" i="2"/>
  <c r="AA537" i="2"/>
  <c r="X537" i="2"/>
  <c r="U537" i="2"/>
  <c r="R537" i="2"/>
  <c r="O537" i="2"/>
  <c r="L537" i="2"/>
  <c r="AS530" i="2"/>
  <c r="AP530" i="2"/>
  <c r="AM530" i="2"/>
  <c r="AU530" i="2" s="1"/>
  <c r="AT530" i="2" s="1"/>
  <c r="A530" i="2" s="1"/>
  <c r="AJ530" i="2"/>
  <c r="AG530" i="2"/>
  <c r="AD530" i="2"/>
  <c r="AA530" i="2"/>
  <c r="X530" i="2"/>
  <c r="U530" i="2"/>
  <c r="R530" i="2"/>
  <c r="O530" i="2"/>
  <c r="L530" i="2"/>
  <c r="AS523" i="2"/>
  <c r="AP523" i="2"/>
  <c r="AM523" i="2"/>
  <c r="AJ523" i="2"/>
  <c r="AG523" i="2"/>
  <c r="AD523" i="2"/>
  <c r="AA523" i="2"/>
  <c r="X523" i="2"/>
  <c r="U523" i="2"/>
  <c r="R523" i="2"/>
  <c r="O523" i="2"/>
  <c r="L523" i="2"/>
  <c r="AS516" i="2"/>
  <c r="AP516" i="2"/>
  <c r="AM516" i="2"/>
  <c r="AJ516" i="2"/>
  <c r="AG516" i="2"/>
  <c r="AD516" i="2"/>
  <c r="AA516" i="2"/>
  <c r="X516" i="2"/>
  <c r="U516" i="2"/>
  <c r="R516" i="2"/>
  <c r="O516" i="2"/>
  <c r="L516" i="2"/>
  <c r="AU509" i="2"/>
  <c r="AT509" i="2" s="1"/>
  <c r="A509" i="2" s="1"/>
  <c r="AS509" i="2"/>
  <c r="AP509" i="2"/>
  <c r="AM509" i="2"/>
  <c r="AJ509" i="2"/>
  <c r="AG509" i="2"/>
  <c r="AD509" i="2"/>
  <c r="AA509" i="2"/>
  <c r="X509" i="2"/>
  <c r="U509" i="2"/>
  <c r="R509" i="2"/>
  <c r="O509" i="2"/>
  <c r="L509" i="2"/>
  <c r="AU502" i="2"/>
  <c r="AT502" i="2" s="1"/>
  <c r="A502" i="2" s="1"/>
  <c r="AS502" i="2"/>
  <c r="AP502" i="2"/>
  <c r="AM502" i="2"/>
  <c r="AJ502" i="2"/>
  <c r="AG502" i="2"/>
  <c r="AD502" i="2"/>
  <c r="AA502" i="2"/>
  <c r="X502" i="2"/>
  <c r="U502" i="2"/>
  <c r="R502" i="2"/>
  <c r="O502" i="2"/>
  <c r="L502" i="2"/>
  <c r="AS495" i="2"/>
  <c r="AP495" i="2"/>
  <c r="AM495" i="2"/>
  <c r="AJ495" i="2"/>
  <c r="AG495" i="2"/>
  <c r="AD495" i="2"/>
  <c r="AA495" i="2"/>
  <c r="X495" i="2"/>
  <c r="U495" i="2"/>
  <c r="R495" i="2"/>
  <c r="O495" i="2"/>
  <c r="L495" i="2"/>
  <c r="K492" i="2"/>
  <c r="J491" i="2"/>
  <c r="J490" i="2"/>
  <c r="J489" i="2"/>
  <c r="AS488" i="2"/>
  <c r="AP488" i="2"/>
  <c r="AM488" i="2"/>
  <c r="AJ488" i="2"/>
  <c r="AG488" i="2"/>
  <c r="AD488" i="2"/>
  <c r="AA488" i="2"/>
  <c r="X488" i="2"/>
  <c r="U488" i="2"/>
  <c r="R488" i="2"/>
  <c r="O488" i="2"/>
  <c r="J488" i="2"/>
  <c r="L488" i="2" s="1"/>
  <c r="J483" i="2"/>
  <c r="J482" i="2"/>
  <c r="AS481" i="2"/>
  <c r="AP481" i="2"/>
  <c r="AM481" i="2"/>
  <c r="AU481" i="2" s="1"/>
  <c r="AT481" i="2" s="1"/>
  <c r="A481" i="2" s="1"/>
  <c r="AJ481" i="2"/>
  <c r="AG481" i="2"/>
  <c r="AD481" i="2"/>
  <c r="AA481" i="2"/>
  <c r="X481" i="2"/>
  <c r="U481" i="2"/>
  <c r="R481" i="2"/>
  <c r="O481" i="2"/>
  <c r="L481" i="2"/>
  <c r="AS474" i="2"/>
  <c r="AP474" i="2"/>
  <c r="AM474" i="2"/>
  <c r="AJ474" i="2"/>
  <c r="AG474" i="2"/>
  <c r="AD474" i="2"/>
  <c r="AA474" i="2"/>
  <c r="X474" i="2"/>
  <c r="U474" i="2"/>
  <c r="R474" i="2"/>
  <c r="O474" i="2"/>
  <c r="L474" i="2"/>
  <c r="AS467" i="2"/>
  <c r="AP467" i="2"/>
  <c r="AM467" i="2"/>
  <c r="AJ467" i="2"/>
  <c r="AG467" i="2"/>
  <c r="AD467" i="2"/>
  <c r="AA467" i="2"/>
  <c r="X467" i="2"/>
  <c r="U467" i="2"/>
  <c r="R467" i="2"/>
  <c r="O467" i="2"/>
  <c r="L467" i="2"/>
  <c r="AU460" i="2"/>
  <c r="AT460" i="2" s="1"/>
  <c r="A460" i="2" s="1"/>
  <c r="AS460" i="2"/>
  <c r="AP460" i="2"/>
  <c r="AM460" i="2"/>
  <c r="AJ460" i="2"/>
  <c r="AG460" i="2"/>
  <c r="AD460" i="2"/>
  <c r="AA460" i="2"/>
  <c r="X460" i="2"/>
  <c r="U460" i="2"/>
  <c r="R460" i="2"/>
  <c r="O460" i="2"/>
  <c r="L460" i="2"/>
  <c r="AS453" i="2"/>
  <c r="AP453" i="2"/>
  <c r="AM453" i="2"/>
  <c r="AU453" i="2" s="1"/>
  <c r="AT453" i="2" s="1"/>
  <c r="A453" i="2" s="1"/>
  <c r="AJ453" i="2"/>
  <c r="AG453" i="2"/>
  <c r="AD453" i="2"/>
  <c r="AA453" i="2"/>
  <c r="X453" i="2"/>
  <c r="U453" i="2"/>
  <c r="R453" i="2"/>
  <c r="O453" i="2"/>
  <c r="L453" i="2"/>
  <c r="AS446" i="2"/>
  <c r="AP446" i="2"/>
  <c r="AM446" i="2"/>
  <c r="AJ446" i="2"/>
  <c r="AG446" i="2"/>
  <c r="AD446" i="2"/>
  <c r="AA446" i="2"/>
  <c r="X446" i="2"/>
  <c r="U446" i="2"/>
  <c r="R446" i="2"/>
  <c r="O446" i="2"/>
  <c r="L446" i="2"/>
  <c r="J446" i="2"/>
  <c r="AS439" i="2"/>
  <c r="AP439" i="2"/>
  <c r="AM439" i="2"/>
  <c r="AJ439" i="2"/>
  <c r="AG439" i="2"/>
  <c r="AD439" i="2"/>
  <c r="AA439" i="2"/>
  <c r="X439" i="2"/>
  <c r="U439" i="2"/>
  <c r="R439" i="2"/>
  <c r="O439" i="2"/>
  <c r="L439" i="2"/>
  <c r="AS432" i="2"/>
  <c r="AP432" i="2"/>
  <c r="AM432" i="2"/>
  <c r="AJ432" i="2"/>
  <c r="AG432" i="2"/>
  <c r="AD432" i="2"/>
  <c r="AA432" i="2"/>
  <c r="X432" i="2"/>
  <c r="U432" i="2"/>
  <c r="R432" i="2"/>
  <c r="O432" i="2"/>
  <c r="L432" i="2"/>
  <c r="AS425" i="2"/>
  <c r="AP425" i="2"/>
  <c r="AM425" i="2"/>
  <c r="AJ425" i="2"/>
  <c r="AG425" i="2"/>
  <c r="AD425" i="2"/>
  <c r="AA425" i="2"/>
  <c r="AU425" i="2" s="1"/>
  <c r="AT425" i="2" s="1"/>
  <c r="A425" i="2" s="1"/>
  <c r="X425" i="2"/>
  <c r="U425" i="2"/>
  <c r="R425" i="2"/>
  <c r="O425" i="2"/>
  <c r="L425" i="2"/>
  <c r="AS418" i="2"/>
  <c r="AP418" i="2"/>
  <c r="AM418" i="2"/>
  <c r="AU418" i="2" s="1"/>
  <c r="AT418" i="2" s="1"/>
  <c r="A418" i="2" s="1"/>
  <c r="AJ418" i="2"/>
  <c r="AG418" i="2"/>
  <c r="AD418" i="2"/>
  <c r="AA418" i="2"/>
  <c r="X418" i="2"/>
  <c r="U418" i="2"/>
  <c r="R418" i="2"/>
  <c r="O418" i="2"/>
  <c r="L418" i="2"/>
  <c r="AS411" i="2"/>
  <c r="AP411" i="2"/>
  <c r="AM411" i="2"/>
  <c r="AJ411" i="2"/>
  <c r="AG411" i="2"/>
  <c r="AD411" i="2"/>
  <c r="AA411" i="2"/>
  <c r="X411" i="2"/>
  <c r="U411" i="2"/>
  <c r="R411" i="2"/>
  <c r="O411" i="2"/>
  <c r="L411" i="2"/>
  <c r="AS404" i="2"/>
  <c r="AP404" i="2"/>
  <c r="AM404" i="2"/>
  <c r="AJ404" i="2"/>
  <c r="AG404" i="2"/>
  <c r="AD404" i="2"/>
  <c r="AA404" i="2"/>
  <c r="X404" i="2"/>
  <c r="U404" i="2"/>
  <c r="R404" i="2"/>
  <c r="O404" i="2"/>
  <c r="L404" i="2"/>
  <c r="AS397" i="2"/>
  <c r="AP397" i="2"/>
  <c r="AM397" i="2"/>
  <c r="AJ397" i="2"/>
  <c r="AG397" i="2"/>
  <c r="AD397" i="2"/>
  <c r="AA397" i="2"/>
  <c r="X397" i="2"/>
  <c r="U397" i="2"/>
  <c r="R397" i="2"/>
  <c r="O397" i="2"/>
  <c r="L397" i="2"/>
  <c r="K393" i="2"/>
  <c r="J392" i="2"/>
  <c r="J391" i="2"/>
  <c r="AS390" i="2"/>
  <c r="AP390" i="2"/>
  <c r="AM390" i="2"/>
  <c r="AJ390" i="2"/>
  <c r="AG390" i="2"/>
  <c r="AD390" i="2"/>
  <c r="AA390" i="2"/>
  <c r="X390" i="2"/>
  <c r="U390" i="2"/>
  <c r="R390" i="2"/>
  <c r="O390" i="2"/>
  <c r="J390" i="2"/>
  <c r="L390" i="2" s="1"/>
  <c r="J387" i="2"/>
  <c r="J386" i="2"/>
  <c r="K385" i="2"/>
  <c r="J384" i="2"/>
  <c r="AS383" i="2"/>
  <c r="AP383" i="2"/>
  <c r="AM383" i="2"/>
  <c r="AJ383" i="2"/>
  <c r="AG383" i="2"/>
  <c r="AD383" i="2"/>
  <c r="AA383" i="2"/>
  <c r="X383" i="2"/>
  <c r="U383" i="2"/>
  <c r="R383" i="2"/>
  <c r="O383" i="2"/>
  <c r="L383" i="2"/>
  <c r="AS376" i="2"/>
  <c r="AP376" i="2"/>
  <c r="AM376" i="2"/>
  <c r="AJ376" i="2"/>
  <c r="AG376" i="2"/>
  <c r="AD376" i="2"/>
  <c r="AA376" i="2"/>
  <c r="X376" i="2"/>
  <c r="U376" i="2"/>
  <c r="R376" i="2"/>
  <c r="O376" i="2"/>
  <c r="L376" i="2"/>
  <c r="AS369" i="2"/>
  <c r="AP369" i="2"/>
  <c r="AU369" i="2" s="1"/>
  <c r="AT369" i="2" s="1"/>
  <c r="A369" i="2" s="1"/>
  <c r="AM369" i="2"/>
  <c r="AJ369" i="2"/>
  <c r="AG369" i="2"/>
  <c r="AD369" i="2"/>
  <c r="AA369" i="2"/>
  <c r="X369" i="2"/>
  <c r="U369" i="2"/>
  <c r="R369" i="2"/>
  <c r="O369" i="2"/>
  <c r="L369" i="2"/>
  <c r="AS362" i="2"/>
  <c r="AP362" i="2"/>
  <c r="AM362" i="2"/>
  <c r="AJ362" i="2"/>
  <c r="AG362" i="2"/>
  <c r="AD362" i="2"/>
  <c r="AA362" i="2"/>
  <c r="X362" i="2"/>
  <c r="U362" i="2"/>
  <c r="R362" i="2"/>
  <c r="O362" i="2"/>
  <c r="L362" i="2"/>
  <c r="AS355" i="2"/>
  <c r="AP355" i="2"/>
  <c r="AM355" i="2"/>
  <c r="AJ355" i="2"/>
  <c r="AG355" i="2"/>
  <c r="AD355" i="2"/>
  <c r="AA355" i="2"/>
  <c r="X355" i="2"/>
  <c r="U355" i="2"/>
  <c r="R355" i="2"/>
  <c r="O355" i="2"/>
  <c r="L355" i="2"/>
  <c r="AS348" i="2"/>
  <c r="AP348" i="2"/>
  <c r="AM348" i="2"/>
  <c r="AJ348" i="2"/>
  <c r="AG348" i="2"/>
  <c r="AD348" i="2"/>
  <c r="AA348" i="2"/>
  <c r="X348" i="2"/>
  <c r="U348" i="2"/>
  <c r="AU348" i="2" s="1"/>
  <c r="AT348" i="2" s="1"/>
  <c r="A348" i="2" s="1"/>
  <c r="R348" i="2"/>
  <c r="O348" i="2"/>
  <c r="L348" i="2"/>
  <c r="J344" i="2"/>
  <c r="J343" i="2"/>
  <c r="AS341" i="2"/>
  <c r="AP341" i="2"/>
  <c r="AM341" i="2"/>
  <c r="AJ341" i="2"/>
  <c r="AG341" i="2"/>
  <c r="AD341" i="2"/>
  <c r="AA341" i="2"/>
  <c r="X341" i="2"/>
  <c r="U341" i="2"/>
  <c r="R341" i="2"/>
  <c r="O341" i="2"/>
  <c r="L341" i="2"/>
  <c r="AS334" i="2"/>
  <c r="AP334" i="2"/>
  <c r="AM334" i="2"/>
  <c r="AJ334" i="2"/>
  <c r="AG334" i="2"/>
  <c r="AD334" i="2"/>
  <c r="AA334" i="2"/>
  <c r="X334" i="2"/>
  <c r="U334" i="2"/>
  <c r="R334" i="2"/>
  <c r="O334" i="2"/>
  <c r="L334" i="2"/>
  <c r="AS327" i="2"/>
  <c r="AP327" i="2"/>
  <c r="AM327" i="2"/>
  <c r="AU327" i="2" s="1"/>
  <c r="AT327" i="2" s="1"/>
  <c r="A327" i="2" s="1"/>
  <c r="AJ327" i="2"/>
  <c r="AG327" i="2"/>
  <c r="AD327" i="2"/>
  <c r="AA327" i="2"/>
  <c r="X327" i="2"/>
  <c r="U327" i="2"/>
  <c r="R327" i="2"/>
  <c r="O327" i="2"/>
  <c r="L327" i="2"/>
  <c r="AS320" i="2"/>
  <c r="AP320" i="2"/>
  <c r="AM320" i="2"/>
  <c r="AU320" i="2" s="1"/>
  <c r="AT320" i="2" s="1"/>
  <c r="A320" i="2" s="1"/>
  <c r="AJ320" i="2"/>
  <c r="AG320" i="2"/>
  <c r="AD320" i="2"/>
  <c r="AA320" i="2"/>
  <c r="X320" i="2"/>
  <c r="U320" i="2"/>
  <c r="R320" i="2"/>
  <c r="O320" i="2"/>
  <c r="L320" i="2"/>
  <c r="AS313" i="2"/>
  <c r="AP313" i="2"/>
  <c r="AM313" i="2"/>
  <c r="AJ313" i="2"/>
  <c r="AG313" i="2"/>
  <c r="AD313" i="2"/>
  <c r="AA313" i="2"/>
  <c r="X313" i="2"/>
  <c r="U313" i="2"/>
  <c r="R313" i="2"/>
  <c r="O313" i="2"/>
  <c r="L313" i="2"/>
  <c r="AS306" i="2"/>
  <c r="AP306" i="2"/>
  <c r="AM306" i="2"/>
  <c r="AJ306" i="2"/>
  <c r="AG306" i="2"/>
  <c r="AD306" i="2"/>
  <c r="AA306" i="2"/>
  <c r="X306" i="2"/>
  <c r="U306" i="2"/>
  <c r="R306" i="2"/>
  <c r="O306" i="2"/>
  <c r="L306" i="2"/>
  <c r="AS299" i="2"/>
  <c r="AP299" i="2"/>
  <c r="AU299" i="2" s="1"/>
  <c r="AT299" i="2" s="1"/>
  <c r="A299" i="2" s="1"/>
  <c r="AM299" i="2"/>
  <c r="AJ299" i="2"/>
  <c r="AG299" i="2"/>
  <c r="AD299" i="2"/>
  <c r="AA299" i="2"/>
  <c r="X299" i="2"/>
  <c r="U299" i="2"/>
  <c r="R299" i="2"/>
  <c r="O299" i="2"/>
  <c r="L299" i="2"/>
  <c r="AS292" i="2"/>
  <c r="AP292" i="2"/>
  <c r="AM292" i="2"/>
  <c r="AU292" i="2" s="1"/>
  <c r="AT292" i="2" s="1"/>
  <c r="A292" i="2" s="1"/>
  <c r="AJ292" i="2"/>
  <c r="AG292" i="2"/>
  <c r="AD292" i="2"/>
  <c r="AA292" i="2"/>
  <c r="X292" i="2"/>
  <c r="U292" i="2"/>
  <c r="R292" i="2"/>
  <c r="O292" i="2"/>
  <c r="L292" i="2"/>
  <c r="AS285" i="2"/>
  <c r="AP285" i="2"/>
  <c r="AM285" i="2"/>
  <c r="AJ285" i="2"/>
  <c r="AG285" i="2"/>
  <c r="AD285" i="2"/>
  <c r="AA285" i="2"/>
  <c r="X285" i="2"/>
  <c r="U285" i="2"/>
  <c r="R285" i="2"/>
  <c r="O285" i="2"/>
  <c r="L285" i="2"/>
  <c r="AS278" i="2"/>
  <c r="AP278" i="2"/>
  <c r="AM278" i="2"/>
  <c r="AJ278" i="2"/>
  <c r="AG278" i="2"/>
  <c r="AD278" i="2"/>
  <c r="AA278" i="2"/>
  <c r="X278" i="2"/>
  <c r="U278" i="2"/>
  <c r="R278" i="2"/>
  <c r="O278" i="2"/>
  <c r="L278" i="2"/>
  <c r="AS271" i="2"/>
  <c r="AP271" i="2"/>
  <c r="AM271" i="2"/>
  <c r="AU271" i="2" s="1"/>
  <c r="AT271" i="2" s="1"/>
  <c r="A271" i="2" s="1"/>
  <c r="AJ271" i="2"/>
  <c r="AG271" i="2"/>
  <c r="AD271" i="2"/>
  <c r="AA271" i="2"/>
  <c r="X271" i="2"/>
  <c r="U271" i="2"/>
  <c r="R271" i="2"/>
  <c r="O271" i="2"/>
  <c r="L271" i="2"/>
  <c r="K266" i="2"/>
  <c r="J265" i="2"/>
  <c r="AS264" i="2"/>
  <c r="AP264" i="2"/>
  <c r="AM264" i="2"/>
  <c r="AJ264" i="2"/>
  <c r="AG264" i="2"/>
  <c r="AD264" i="2"/>
  <c r="AA264" i="2"/>
  <c r="X264" i="2"/>
  <c r="U264" i="2"/>
  <c r="R264" i="2"/>
  <c r="O264" i="2"/>
  <c r="AU257" i="2"/>
  <c r="AT257" i="2" s="1"/>
  <c r="A257" i="2" s="1"/>
  <c r="AS257" i="2"/>
  <c r="AP257" i="2"/>
  <c r="AM257" i="2"/>
  <c r="AJ257" i="2"/>
  <c r="AG257" i="2"/>
  <c r="AD257" i="2"/>
  <c r="AA257" i="2"/>
  <c r="X257" i="2"/>
  <c r="U257" i="2"/>
  <c r="R257" i="2"/>
  <c r="O257" i="2"/>
  <c r="L257" i="2"/>
  <c r="AS250" i="2"/>
  <c r="AP250" i="2"/>
  <c r="AM250" i="2"/>
  <c r="AU250" i="2" s="1"/>
  <c r="AT250" i="2" s="1"/>
  <c r="A250" i="2" s="1"/>
  <c r="AJ250" i="2"/>
  <c r="AG250" i="2"/>
  <c r="AD250" i="2"/>
  <c r="AA250" i="2"/>
  <c r="X250" i="2"/>
  <c r="U250" i="2"/>
  <c r="R250" i="2"/>
  <c r="O250" i="2"/>
  <c r="L250" i="2"/>
  <c r="J245" i="2"/>
  <c r="AS243" i="2"/>
  <c r="AP243" i="2"/>
  <c r="AM243" i="2"/>
  <c r="AU243" i="2" s="1"/>
  <c r="AT243" i="2" s="1"/>
  <c r="A243" i="2" s="1"/>
  <c r="AJ243" i="2"/>
  <c r="AG243" i="2"/>
  <c r="AD243" i="2"/>
  <c r="AA243" i="2"/>
  <c r="X243" i="2"/>
  <c r="U243" i="2"/>
  <c r="R243" i="2"/>
  <c r="O243" i="2"/>
  <c r="L243" i="2"/>
  <c r="AS236" i="2"/>
  <c r="AP236" i="2"/>
  <c r="AM236" i="2"/>
  <c r="AJ236" i="2"/>
  <c r="AG236" i="2"/>
  <c r="AD236" i="2"/>
  <c r="AA236" i="2"/>
  <c r="X236" i="2"/>
  <c r="U236" i="2"/>
  <c r="R236" i="2"/>
  <c r="O236" i="2"/>
  <c r="L236" i="2"/>
  <c r="AS229" i="2"/>
  <c r="AP229" i="2"/>
  <c r="AM229" i="2"/>
  <c r="AJ229" i="2"/>
  <c r="AG229" i="2"/>
  <c r="AD229" i="2"/>
  <c r="AA229" i="2"/>
  <c r="X229" i="2"/>
  <c r="U229" i="2"/>
  <c r="R229" i="2"/>
  <c r="O229" i="2"/>
  <c r="L229" i="2"/>
  <c r="AS222" i="2"/>
  <c r="AP222" i="2"/>
  <c r="AM222" i="2"/>
  <c r="AU222" i="2" s="1"/>
  <c r="AT222" i="2" s="1"/>
  <c r="A222" i="2" s="1"/>
  <c r="AJ222" i="2"/>
  <c r="AG222" i="2"/>
  <c r="AD222" i="2"/>
  <c r="AA222" i="2"/>
  <c r="X222" i="2"/>
  <c r="U222" i="2"/>
  <c r="R222" i="2"/>
  <c r="O222" i="2"/>
  <c r="L222" i="2"/>
  <c r="AS215" i="2"/>
  <c r="AP215" i="2"/>
  <c r="AM215" i="2"/>
  <c r="AU215" i="2" s="1"/>
  <c r="AT215" i="2" s="1"/>
  <c r="A215" i="2" s="1"/>
  <c r="AJ215" i="2"/>
  <c r="AG215" i="2"/>
  <c r="AD215" i="2"/>
  <c r="AA215" i="2"/>
  <c r="X215" i="2"/>
  <c r="U215" i="2"/>
  <c r="R215" i="2"/>
  <c r="O215" i="2"/>
  <c r="L215" i="2"/>
  <c r="J215" i="2"/>
  <c r="AS208" i="2"/>
  <c r="AP208" i="2"/>
  <c r="AM208" i="2"/>
  <c r="AU208" i="2" s="1"/>
  <c r="AT208" i="2" s="1"/>
  <c r="A208" i="2" s="1"/>
  <c r="AJ208" i="2"/>
  <c r="AG208" i="2"/>
  <c r="AD208" i="2"/>
  <c r="AA208" i="2"/>
  <c r="X208" i="2"/>
  <c r="U208" i="2"/>
  <c r="R208" i="2"/>
  <c r="O208" i="2"/>
  <c r="L208" i="2"/>
  <c r="AL204" i="2"/>
  <c r="AS201" i="2"/>
  <c r="AP201" i="2"/>
  <c r="AM201" i="2"/>
  <c r="AU201" i="2" s="1"/>
  <c r="AT201" i="2" s="1"/>
  <c r="A201" i="2" s="1"/>
  <c r="AJ201" i="2"/>
  <c r="AG201" i="2"/>
  <c r="AD201" i="2"/>
  <c r="AA201" i="2"/>
  <c r="X201" i="2"/>
  <c r="U201" i="2"/>
  <c r="R201" i="2"/>
  <c r="O201" i="2"/>
  <c r="L201" i="2"/>
  <c r="AS194" i="2"/>
  <c r="AP194" i="2"/>
  <c r="AM194" i="2"/>
  <c r="AJ194" i="2"/>
  <c r="AG194" i="2"/>
  <c r="AD194" i="2"/>
  <c r="AA194" i="2"/>
  <c r="X194" i="2"/>
  <c r="U194" i="2"/>
  <c r="R194" i="2"/>
  <c r="O194" i="2"/>
  <c r="L194" i="2"/>
  <c r="AS187" i="2"/>
  <c r="AP187" i="2"/>
  <c r="AM187" i="2"/>
  <c r="AJ187" i="2"/>
  <c r="AG187" i="2"/>
  <c r="AD187" i="2"/>
  <c r="AA187" i="2"/>
  <c r="X187" i="2"/>
  <c r="U187" i="2"/>
  <c r="R187" i="2"/>
  <c r="O187" i="2"/>
  <c r="L187" i="2"/>
  <c r="AS180" i="2"/>
  <c r="AP180" i="2"/>
  <c r="AM180" i="2"/>
  <c r="AU180" i="2" s="1"/>
  <c r="AT180" i="2" s="1"/>
  <c r="A180" i="2" s="1"/>
  <c r="AJ180" i="2"/>
  <c r="AG180" i="2"/>
  <c r="AD180" i="2"/>
  <c r="AA180" i="2"/>
  <c r="X180" i="2"/>
  <c r="U180" i="2"/>
  <c r="R180" i="2"/>
  <c r="O180" i="2"/>
  <c r="L180" i="2"/>
  <c r="J176" i="2"/>
  <c r="L173" i="2" s="1"/>
  <c r="AS173" i="2"/>
  <c r="AP173" i="2"/>
  <c r="AU173" i="2" s="1"/>
  <c r="AT173" i="2" s="1"/>
  <c r="A173" i="2" s="1"/>
  <c r="AM173" i="2"/>
  <c r="AJ173" i="2"/>
  <c r="AG173" i="2"/>
  <c r="AD173" i="2"/>
  <c r="AA173" i="2"/>
  <c r="X173" i="2"/>
  <c r="U173" i="2"/>
  <c r="R173" i="2"/>
  <c r="O173" i="2"/>
  <c r="AS166" i="2"/>
  <c r="AP166" i="2"/>
  <c r="AM166" i="2"/>
  <c r="AU166" i="2" s="1"/>
  <c r="AT166" i="2" s="1"/>
  <c r="A166" i="2" s="1"/>
  <c r="AJ166" i="2"/>
  <c r="AG166" i="2"/>
  <c r="AD166" i="2"/>
  <c r="AA166" i="2"/>
  <c r="X166" i="2"/>
  <c r="U166" i="2"/>
  <c r="R166" i="2"/>
  <c r="O166" i="2"/>
  <c r="L166" i="2"/>
  <c r="AS159" i="2"/>
  <c r="AP159" i="2"/>
  <c r="AM159" i="2"/>
  <c r="AJ159" i="2"/>
  <c r="AG159" i="2"/>
  <c r="AD159" i="2"/>
  <c r="AA159" i="2"/>
  <c r="X159" i="2"/>
  <c r="U159" i="2"/>
  <c r="R159" i="2"/>
  <c r="O159" i="2"/>
  <c r="L159" i="2"/>
  <c r="AS152" i="2"/>
  <c r="AP152" i="2"/>
  <c r="AM152" i="2"/>
  <c r="AJ152" i="2"/>
  <c r="AG152" i="2"/>
  <c r="AD152" i="2"/>
  <c r="AA152" i="2"/>
  <c r="X152" i="2"/>
  <c r="U152" i="2"/>
  <c r="R152" i="2"/>
  <c r="O152" i="2"/>
  <c r="L152" i="2"/>
  <c r="AU145" i="2"/>
  <c r="AT145" i="2" s="1"/>
  <c r="A145" i="2" s="1"/>
  <c r="AS145" i="2"/>
  <c r="AP145" i="2"/>
  <c r="AM145" i="2"/>
  <c r="AJ145" i="2"/>
  <c r="AG145" i="2"/>
  <c r="AD145" i="2"/>
  <c r="AA145" i="2"/>
  <c r="X145" i="2"/>
  <c r="U145" i="2"/>
  <c r="R145" i="2"/>
  <c r="O145" i="2"/>
  <c r="L145" i="2"/>
  <c r="AS138" i="2"/>
  <c r="AP138" i="2"/>
  <c r="AM138" i="2"/>
  <c r="AU138" i="2" s="1"/>
  <c r="AT138" i="2" s="1"/>
  <c r="A138" i="2" s="1"/>
  <c r="AJ138" i="2"/>
  <c r="AG138" i="2"/>
  <c r="AD138" i="2"/>
  <c r="AA138" i="2"/>
  <c r="X138" i="2"/>
  <c r="U138" i="2"/>
  <c r="R138" i="2"/>
  <c r="O138" i="2"/>
  <c r="L138" i="2"/>
  <c r="AS131" i="2"/>
  <c r="AP131" i="2"/>
  <c r="AM131" i="2"/>
  <c r="AJ131" i="2"/>
  <c r="AG131" i="2"/>
  <c r="AD131" i="2"/>
  <c r="AA131" i="2"/>
  <c r="X131" i="2"/>
  <c r="U131" i="2"/>
  <c r="R131" i="2"/>
  <c r="O131" i="2"/>
  <c r="L131" i="2"/>
  <c r="AS124" i="2"/>
  <c r="AP124" i="2"/>
  <c r="AM124" i="2"/>
  <c r="AJ124" i="2"/>
  <c r="AG124" i="2"/>
  <c r="AD124" i="2"/>
  <c r="AA124" i="2"/>
  <c r="X124" i="2"/>
  <c r="U124" i="2"/>
  <c r="R124" i="2"/>
  <c r="O124" i="2"/>
  <c r="L124" i="2"/>
  <c r="AS117" i="2"/>
  <c r="AP117" i="2"/>
  <c r="AU117" i="2" s="1"/>
  <c r="AT117" i="2" s="1"/>
  <c r="A117" i="2" s="1"/>
  <c r="AM117" i="2"/>
  <c r="AJ117" i="2"/>
  <c r="AG117" i="2"/>
  <c r="AD117" i="2"/>
  <c r="AA117" i="2"/>
  <c r="X117" i="2"/>
  <c r="U117" i="2"/>
  <c r="R117" i="2"/>
  <c r="O117" i="2"/>
  <c r="L117" i="2"/>
  <c r="AS110" i="2"/>
  <c r="AP110" i="2"/>
  <c r="AM110" i="2"/>
  <c r="AU110" i="2" s="1"/>
  <c r="AT110" i="2" s="1"/>
  <c r="A110" i="2" s="1"/>
  <c r="AJ110" i="2"/>
  <c r="AG110" i="2"/>
  <c r="AD110" i="2"/>
  <c r="AA110" i="2"/>
  <c r="X110" i="2"/>
  <c r="U110" i="2"/>
  <c r="R110" i="2"/>
  <c r="O110" i="2"/>
  <c r="L110" i="2"/>
  <c r="AS103" i="2"/>
  <c r="AP103" i="2"/>
  <c r="AM103" i="2"/>
  <c r="AJ103" i="2"/>
  <c r="AG103" i="2"/>
  <c r="AD103" i="2"/>
  <c r="AA103" i="2"/>
  <c r="X103" i="2"/>
  <c r="U103" i="2"/>
  <c r="R103" i="2"/>
  <c r="O103" i="2"/>
  <c r="L103" i="2"/>
  <c r="AS96" i="2"/>
  <c r="AU96" i="2" s="1"/>
  <c r="AT96" i="2" s="1"/>
  <c r="A96" i="2" s="1"/>
  <c r="AP96" i="2"/>
  <c r="AM96" i="2"/>
  <c r="AJ96" i="2"/>
  <c r="AG96" i="2"/>
  <c r="AD96" i="2"/>
  <c r="AA96" i="2"/>
  <c r="X96" i="2"/>
  <c r="U96" i="2"/>
  <c r="R96" i="2"/>
  <c r="O96" i="2"/>
  <c r="L96" i="2"/>
  <c r="AL92" i="2"/>
  <c r="AL677" i="2" s="1"/>
  <c r="AS89" i="2"/>
  <c r="AP89" i="2"/>
  <c r="AU89" i="2" s="1"/>
  <c r="AT89" i="2" s="1"/>
  <c r="A89" i="2" s="1"/>
  <c r="AM89" i="2"/>
  <c r="AJ89" i="2"/>
  <c r="AG89" i="2"/>
  <c r="AD89" i="2"/>
  <c r="AA89" i="2"/>
  <c r="X89" i="2"/>
  <c r="U89" i="2"/>
  <c r="R89" i="2"/>
  <c r="O89" i="2"/>
  <c r="L89" i="2"/>
  <c r="AS82" i="2"/>
  <c r="AP82" i="2"/>
  <c r="AM82" i="2"/>
  <c r="AU82" i="2" s="1"/>
  <c r="AT82" i="2" s="1"/>
  <c r="A82" i="2" s="1"/>
  <c r="AJ82" i="2"/>
  <c r="AG82" i="2"/>
  <c r="AD82" i="2"/>
  <c r="AA82" i="2"/>
  <c r="X82" i="2"/>
  <c r="U82" i="2"/>
  <c r="R82" i="2"/>
  <c r="O82" i="2"/>
  <c r="L82" i="2"/>
  <c r="J79" i="2"/>
  <c r="AS75" i="2"/>
  <c r="AP75" i="2"/>
  <c r="AU75" i="2" s="1"/>
  <c r="AT75" i="2" s="1"/>
  <c r="A75" i="2" s="1"/>
  <c r="AM75" i="2"/>
  <c r="AJ75" i="2"/>
  <c r="AG75" i="2"/>
  <c r="AD75" i="2"/>
  <c r="AA75" i="2"/>
  <c r="X75" i="2"/>
  <c r="U75" i="2"/>
  <c r="R75" i="2"/>
  <c r="O75" i="2"/>
  <c r="L75" i="2"/>
  <c r="AS68" i="2"/>
  <c r="AP68" i="2"/>
  <c r="AM68" i="2"/>
  <c r="AU68" i="2" s="1"/>
  <c r="AT68" i="2" s="1"/>
  <c r="A68" i="2" s="1"/>
  <c r="AJ68" i="2"/>
  <c r="AG68" i="2"/>
  <c r="AD68" i="2"/>
  <c r="AA68" i="2"/>
  <c r="X68" i="2"/>
  <c r="U68" i="2"/>
  <c r="R68" i="2"/>
  <c r="O68" i="2"/>
  <c r="L68" i="2"/>
  <c r="AS61" i="2"/>
  <c r="AP61" i="2"/>
  <c r="AM61" i="2"/>
  <c r="AJ61" i="2"/>
  <c r="AG61" i="2"/>
  <c r="AD61" i="2"/>
  <c r="AA61" i="2"/>
  <c r="X61" i="2"/>
  <c r="U61" i="2"/>
  <c r="R61" i="2"/>
  <c r="O61" i="2"/>
  <c r="L61" i="2"/>
  <c r="AS54" i="2"/>
  <c r="AP54" i="2"/>
  <c r="AU54" i="2" s="1"/>
  <c r="AT54" i="2" s="1"/>
  <c r="A54" i="2" s="1"/>
  <c r="AM54" i="2"/>
  <c r="AJ54" i="2"/>
  <c r="AG54" i="2"/>
  <c r="AD54" i="2"/>
  <c r="AA54" i="2"/>
  <c r="X54" i="2"/>
  <c r="U54" i="2"/>
  <c r="R54" i="2"/>
  <c r="O54" i="2"/>
  <c r="L54" i="2"/>
  <c r="AS47" i="2"/>
  <c r="AP47" i="2"/>
  <c r="AM47" i="2"/>
  <c r="AU47" i="2" s="1"/>
  <c r="AT47" i="2" s="1"/>
  <c r="A47" i="2" s="1"/>
  <c r="AJ47" i="2"/>
  <c r="AG47" i="2"/>
  <c r="AD47" i="2"/>
  <c r="AA47" i="2"/>
  <c r="X47" i="2"/>
  <c r="U47" i="2"/>
  <c r="R47" i="2"/>
  <c r="O47" i="2"/>
  <c r="L47" i="2"/>
  <c r="AS40" i="2"/>
  <c r="AU40" i="2" s="1"/>
  <c r="AT40" i="2" s="1"/>
  <c r="A40" i="2" s="1"/>
  <c r="AP40" i="2"/>
  <c r="AM40" i="2"/>
  <c r="AJ40" i="2"/>
  <c r="AG40" i="2"/>
  <c r="AD40" i="2"/>
  <c r="AA40" i="2"/>
  <c r="X40" i="2"/>
  <c r="U40" i="2"/>
  <c r="O40" i="2"/>
  <c r="L40" i="2"/>
  <c r="AS33" i="2"/>
  <c r="AP33" i="2"/>
  <c r="AM33" i="2"/>
  <c r="AJ33" i="2"/>
  <c r="AG33" i="2"/>
  <c r="AD33" i="2"/>
  <c r="AA33" i="2"/>
  <c r="X33" i="2"/>
  <c r="U33" i="2"/>
  <c r="R33" i="2"/>
  <c r="O33" i="2"/>
  <c r="L33" i="2"/>
  <c r="AS26" i="2"/>
  <c r="AP26" i="2"/>
  <c r="AU26" i="2" s="1"/>
  <c r="AT26" i="2" s="1"/>
  <c r="A26" i="2" s="1"/>
  <c r="AM26" i="2"/>
  <c r="AJ26" i="2"/>
  <c r="AG26" i="2"/>
  <c r="AD26" i="2"/>
  <c r="AA26" i="2"/>
  <c r="X26" i="2"/>
  <c r="U26" i="2"/>
  <c r="R26" i="2"/>
  <c r="R40" i="2" s="1"/>
  <c r="O26" i="2"/>
  <c r="L26" i="2"/>
  <c r="J23" i="2"/>
  <c r="L19" i="2" s="1"/>
  <c r="J22" i="2"/>
  <c r="K21" i="2"/>
  <c r="K677" i="2" s="1"/>
  <c r="J20" i="2"/>
  <c r="AS19" i="2"/>
  <c r="AP19" i="2"/>
  <c r="AM19" i="2"/>
  <c r="AU19" i="2" s="1"/>
  <c r="AT19" i="2" s="1"/>
  <c r="A19" i="2" s="1"/>
  <c r="AJ19" i="2"/>
  <c r="AG19" i="2"/>
  <c r="AD19" i="2"/>
  <c r="AA19" i="2"/>
  <c r="X19" i="2"/>
  <c r="U19" i="2"/>
  <c r="R19" i="2"/>
  <c r="O19" i="2"/>
  <c r="J19" i="2"/>
  <c r="AS12" i="2"/>
  <c r="AP12" i="2"/>
  <c r="AM12" i="2"/>
  <c r="AU12" i="2" s="1"/>
  <c r="AT12" i="2" s="1"/>
  <c r="A12" i="2" s="1"/>
  <c r="AJ12" i="2"/>
  <c r="AG12" i="2"/>
  <c r="AD12" i="2"/>
  <c r="AA12" i="2"/>
  <c r="X12" i="2"/>
  <c r="U12" i="2"/>
  <c r="R12" i="2"/>
  <c r="O12" i="2"/>
  <c r="L12" i="2"/>
  <c r="AS5" i="2"/>
  <c r="AS677" i="2" s="1"/>
  <c r="AP5" i="2"/>
  <c r="AM5" i="2"/>
  <c r="AJ5" i="2"/>
  <c r="AG5" i="2"/>
  <c r="AG677" i="2" s="1"/>
  <c r="AD5" i="2"/>
  <c r="AA5" i="2"/>
  <c r="X5" i="2"/>
  <c r="U5" i="2"/>
  <c r="U677" i="2" s="1"/>
  <c r="R5" i="2"/>
  <c r="O5" i="2"/>
  <c r="O677" i="2" s="1"/>
  <c r="L5" i="2"/>
  <c r="L426" i="1"/>
  <c r="L406" i="1"/>
  <c r="L408" i="1" s="1"/>
  <c r="K406" i="1"/>
  <c r="J406" i="1"/>
  <c r="F402" i="1"/>
  <c r="J398" i="1"/>
  <c r="F398" i="1"/>
  <c r="F394" i="1"/>
  <c r="F390" i="1"/>
  <c r="F406" i="1" s="1"/>
  <c r="L388" i="1"/>
  <c r="K388" i="1"/>
  <c r="K408" i="1" s="1"/>
  <c r="F384" i="1"/>
  <c r="F380" i="1"/>
  <c r="F376" i="1"/>
  <c r="F372" i="1"/>
  <c r="F368" i="1"/>
  <c r="F364" i="1"/>
  <c r="F360" i="1"/>
  <c r="F356" i="1"/>
  <c r="F352" i="1"/>
  <c r="F348" i="1"/>
  <c r="E422" i="1" s="1"/>
  <c r="F344" i="1"/>
  <c r="F340" i="1"/>
  <c r="F336" i="1"/>
  <c r="F332" i="1"/>
  <c r="F328" i="1"/>
  <c r="F324" i="1"/>
  <c r="F320" i="1"/>
  <c r="F316" i="1"/>
  <c r="E421" i="1" s="1"/>
  <c r="F312" i="1"/>
  <c r="F308" i="1"/>
  <c r="F304" i="1"/>
  <c r="F300" i="1"/>
  <c r="F296" i="1"/>
  <c r="F292" i="1"/>
  <c r="F288" i="1"/>
  <c r="E420" i="1" s="1"/>
  <c r="F284" i="1"/>
  <c r="F280" i="1"/>
  <c r="F276" i="1"/>
  <c r="F272" i="1"/>
  <c r="F268" i="1"/>
  <c r="F264" i="1"/>
  <c r="F260" i="1"/>
  <c r="F256" i="1"/>
  <c r="F252" i="1"/>
  <c r="F248" i="1"/>
  <c r="F244" i="1"/>
  <c r="E419" i="1" s="1"/>
  <c r="F240" i="1"/>
  <c r="F236" i="1"/>
  <c r="F232" i="1"/>
  <c r="F228" i="1"/>
  <c r="F224" i="1"/>
  <c r="E418" i="1" s="1"/>
  <c r="F220" i="1"/>
  <c r="F216" i="1"/>
  <c r="F212" i="1"/>
  <c r="F208" i="1"/>
  <c r="F204" i="1"/>
  <c r="F200" i="1"/>
  <c r="F196" i="1"/>
  <c r="F192" i="1"/>
  <c r="F188" i="1"/>
  <c r="E417" i="1" s="1"/>
  <c r="F184" i="1"/>
  <c r="F180" i="1"/>
  <c r="F176" i="1"/>
  <c r="F172" i="1"/>
  <c r="F168" i="1"/>
  <c r="F164" i="1"/>
  <c r="F160" i="1"/>
  <c r="F156" i="1"/>
  <c r="F152" i="1"/>
  <c r="F148" i="1"/>
  <c r="F144" i="1"/>
  <c r="F140" i="1"/>
  <c r="E416" i="1" s="1"/>
  <c r="F136" i="1"/>
  <c r="F132" i="1"/>
  <c r="E415" i="1" s="1"/>
  <c r="F128" i="1"/>
  <c r="F124" i="1"/>
  <c r="F120" i="1"/>
  <c r="F116" i="1"/>
  <c r="F112" i="1"/>
  <c r="F104" i="1"/>
  <c r="E414" i="1" s="1"/>
  <c r="F100" i="1"/>
  <c r="F92" i="1"/>
  <c r="E413" i="1" s="1"/>
  <c r="F88" i="1"/>
  <c r="F84" i="1"/>
  <c r="F80" i="1"/>
  <c r="F76" i="1"/>
  <c r="F72" i="1"/>
  <c r="F68" i="1"/>
  <c r="F64" i="1"/>
  <c r="F60" i="1"/>
  <c r="F56" i="1"/>
  <c r="F52" i="1"/>
  <c r="E412" i="1" s="1"/>
  <c r="F48" i="1"/>
  <c r="F44" i="1"/>
  <c r="T43" i="1"/>
  <c r="T42" i="1"/>
  <c r="T41" i="1"/>
  <c r="T40" i="1"/>
  <c r="J40" i="1" s="1"/>
  <c r="F40" i="1" s="1"/>
  <c r="C40" i="1"/>
  <c r="T39" i="1"/>
  <c r="T38" i="1"/>
  <c r="T37" i="1"/>
  <c r="T36" i="1"/>
  <c r="J36" i="1"/>
  <c r="F36" i="1" s="1"/>
  <c r="T35" i="1"/>
  <c r="T34" i="1"/>
  <c r="T33" i="1"/>
  <c r="J32" i="1" s="1"/>
  <c r="F32" i="1" s="1"/>
  <c r="T32" i="1"/>
  <c r="T31" i="1"/>
  <c r="T30" i="1"/>
  <c r="T29" i="1"/>
  <c r="T28" i="1"/>
  <c r="J28" i="1" s="1"/>
  <c r="F28" i="1" s="1"/>
  <c r="T27" i="1"/>
  <c r="T26" i="1"/>
  <c r="T25" i="1"/>
  <c r="T24" i="1"/>
  <c r="J24" i="1"/>
  <c r="F24" i="1" s="1"/>
  <c r="T23" i="1"/>
  <c r="T22" i="1"/>
  <c r="T21" i="1"/>
  <c r="T20" i="1"/>
  <c r="J20" i="1" s="1"/>
  <c r="F20" i="1" s="1"/>
  <c r="T19" i="1"/>
  <c r="T18" i="1"/>
  <c r="T17" i="1"/>
  <c r="J16" i="1" s="1"/>
  <c r="F16" i="1" s="1"/>
  <c r="T16" i="1"/>
  <c r="T15" i="1"/>
  <c r="T14" i="1"/>
  <c r="T13" i="1"/>
  <c r="T12" i="1"/>
  <c r="J12" i="1" s="1"/>
  <c r="F12" i="1" s="1"/>
  <c r="T11" i="1"/>
  <c r="T10" i="1"/>
  <c r="T9" i="1"/>
  <c r="T8" i="1"/>
  <c r="J8" i="1"/>
  <c r="F8" i="1" s="1"/>
  <c r="C8" i="1"/>
  <c r="C12" i="1" s="1"/>
  <c r="C16" i="1" s="1"/>
  <c r="C20" i="1" s="1"/>
  <c r="C24" i="1" s="1"/>
  <c r="C28" i="1" s="1"/>
  <c r="C32" i="1" s="1"/>
  <c r="T7" i="1"/>
  <c r="T6" i="1"/>
  <c r="U43" i="1" s="1"/>
  <c r="V43" i="1" s="1"/>
  <c r="T5" i="1"/>
  <c r="T4" i="1"/>
  <c r="J4" i="1" s="1"/>
  <c r="I59" i="5" l="1"/>
  <c r="I60" i="5"/>
  <c r="I62" i="5"/>
  <c r="I61" i="5"/>
  <c r="I65" i="5"/>
  <c r="J388" i="1"/>
  <c r="F4" i="1"/>
  <c r="AU187" i="2"/>
  <c r="AT187" i="2" s="1"/>
  <c r="A187" i="2" s="1"/>
  <c r="AU229" i="2"/>
  <c r="AT229" i="2" s="1"/>
  <c r="A229" i="2" s="1"/>
  <c r="AU278" i="2"/>
  <c r="AT278" i="2" s="1"/>
  <c r="A278" i="2" s="1"/>
  <c r="AU334" i="2"/>
  <c r="AT334" i="2" s="1"/>
  <c r="A334" i="2" s="1"/>
  <c r="AU551" i="2"/>
  <c r="AT551" i="2" s="1"/>
  <c r="A551" i="2" s="1"/>
  <c r="AV445" i="3"/>
  <c r="AU445" i="3" s="1"/>
  <c r="K407" i="1"/>
  <c r="E425" i="1"/>
  <c r="L677" i="2"/>
  <c r="X677" i="2"/>
  <c r="AJ677" i="2"/>
  <c r="AU152" i="2"/>
  <c r="AT152" i="2" s="1"/>
  <c r="A152" i="2" s="1"/>
  <c r="AU194" i="2"/>
  <c r="AT194" i="2" s="1"/>
  <c r="A194" i="2" s="1"/>
  <c r="AU236" i="2"/>
  <c r="AT236" i="2" s="1"/>
  <c r="A236" i="2" s="1"/>
  <c r="L264" i="2"/>
  <c r="AU264" i="2" s="1"/>
  <c r="AT264" i="2" s="1"/>
  <c r="A264" i="2" s="1"/>
  <c r="AU285" i="2"/>
  <c r="AT285" i="2" s="1"/>
  <c r="A285" i="2" s="1"/>
  <c r="AU341" i="2"/>
  <c r="AT341" i="2" s="1"/>
  <c r="A341" i="2" s="1"/>
  <c r="AU397" i="2"/>
  <c r="AT397" i="2" s="1"/>
  <c r="A397" i="2" s="1"/>
  <c r="AU593" i="2"/>
  <c r="AT593" i="2" s="1"/>
  <c r="A593" i="2" s="1"/>
  <c r="L605" i="3"/>
  <c r="AU131" i="2"/>
  <c r="AT131" i="2" s="1"/>
  <c r="A131" i="2" s="1"/>
  <c r="AU103" i="2"/>
  <c r="AT103" i="2" s="1"/>
  <c r="A103" i="2" s="1"/>
  <c r="AU159" i="2"/>
  <c r="AT159" i="2" s="1"/>
  <c r="A159" i="2" s="1"/>
  <c r="AU306" i="2"/>
  <c r="AT306" i="2" s="1"/>
  <c r="A306" i="2" s="1"/>
  <c r="AU376" i="2"/>
  <c r="AT376" i="2" s="1"/>
  <c r="A376" i="2" s="1"/>
  <c r="AU432" i="2"/>
  <c r="AT432" i="2" s="1"/>
  <c r="A432" i="2" s="1"/>
  <c r="AU467" i="2"/>
  <c r="AT467" i="2" s="1"/>
  <c r="A467" i="2" s="1"/>
  <c r="AU537" i="2"/>
  <c r="AT537" i="2" s="1"/>
  <c r="A537" i="2" s="1"/>
  <c r="AU495" i="2"/>
  <c r="AT495" i="2" s="1"/>
  <c r="A495" i="2" s="1"/>
  <c r="AU635" i="2"/>
  <c r="AT635" i="2" s="1"/>
  <c r="A635" i="2" s="1"/>
  <c r="O605" i="3"/>
  <c r="AV15" i="3"/>
  <c r="AU15" i="3" s="1"/>
  <c r="L407" i="1"/>
  <c r="AA677" i="2"/>
  <c r="AM677" i="2"/>
  <c r="AU5" i="2"/>
  <c r="AU33" i="2"/>
  <c r="AT33" i="2" s="1"/>
  <c r="A33" i="2" s="1"/>
  <c r="AU61" i="2"/>
  <c r="AT61" i="2" s="1"/>
  <c r="A61" i="2" s="1"/>
  <c r="AU124" i="2"/>
  <c r="AT124" i="2" s="1"/>
  <c r="A124" i="2" s="1"/>
  <c r="AU313" i="2"/>
  <c r="AT313" i="2" s="1"/>
  <c r="A313" i="2" s="1"/>
  <c r="AU362" i="2"/>
  <c r="AT362" i="2" s="1"/>
  <c r="A362" i="2" s="1"/>
  <c r="AU390" i="2"/>
  <c r="AT390" i="2" s="1"/>
  <c r="A390" i="2" s="1"/>
  <c r="AU411" i="2"/>
  <c r="AT411" i="2" s="1"/>
  <c r="A411" i="2" s="1"/>
  <c r="AU446" i="2"/>
  <c r="AT446" i="2" s="1"/>
  <c r="A446" i="2" s="1"/>
  <c r="AU488" i="2"/>
  <c r="AT488" i="2" s="1"/>
  <c r="A488" i="2" s="1"/>
  <c r="AU607" i="2"/>
  <c r="AT607" i="2" s="1"/>
  <c r="A607" i="2" s="1"/>
  <c r="AJ605" i="3"/>
  <c r="R677" i="2"/>
  <c r="AD677" i="2"/>
  <c r="AP677" i="2"/>
  <c r="J677" i="2"/>
  <c r="AU355" i="2"/>
  <c r="AT355" i="2" s="1"/>
  <c r="A355" i="2" s="1"/>
  <c r="AU439" i="2"/>
  <c r="AT439" i="2" s="1"/>
  <c r="A439" i="2" s="1"/>
  <c r="AU474" i="2"/>
  <c r="AT474" i="2" s="1"/>
  <c r="A474" i="2" s="1"/>
  <c r="AU516" i="2"/>
  <c r="AT516" i="2" s="1"/>
  <c r="A516" i="2" s="1"/>
  <c r="AU572" i="2"/>
  <c r="AT572" i="2" s="1"/>
  <c r="A572" i="2" s="1"/>
  <c r="AU621" i="2"/>
  <c r="AT621" i="2" s="1"/>
  <c r="A621" i="2" s="1"/>
  <c r="AU628" i="2"/>
  <c r="AT628" i="2" s="1"/>
  <c r="A628" i="2" s="1"/>
  <c r="AU670" i="2"/>
  <c r="AT670" i="2" s="1"/>
  <c r="A670" i="2" s="1"/>
  <c r="R605" i="3"/>
  <c r="AD605" i="3"/>
  <c r="AP605" i="3"/>
  <c r="AU383" i="2"/>
  <c r="AT383" i="2" s="1"/>
  <c r="A383" i="2" s="1"/>
  <c r="AU404" i="2"/>
  <c r="AT404" i="2" s="1"/>
  <c r="A404" i="2" s="1"/>
  <c r="AU523" i="2"/>
  <c r="AT523" i="2" s="1"/>
  <c r="A523" i="2" s="1"/>
  <c r="AU579" i="2"/>
  <c r="AT579" i="2" s="1"/>
  <c r="A579" i="2" s="1"/>
  <c r="U605" i="3"/>
  <c r="AG605" i="3"/>
  <c r="AS605" i="3"/>
  <c r="AV55" i="3"/>
  <c r="AU55" i="3" s="1"/>
  <c r="AU544" i="2"/>
  <c r="AT544" i="2" s="1"/>
  <c r="A544" i="2" s="1"/>
  <c r="AU600" i="2"/>
  <c r="AT600" i="2" s="1"/>
  <c r="A600" i="2" s="1"/>
  <c r="AU663" i="2"/>
  <c r="AT663" i="2" s="1"/>
  <c r="A663" i="2" s="1"/>
  <c r="X605" i="3"/>
  <c r="AM315" i="3"/>
  <c r="AM605" i="3" s="1"/>
  <c r="AK605" i="3"/>
  <c r="I78" i="4"/>
  <c r="L63" i="4"/>
  <c r="AV5" i="3"/>
  <c r="AV45" i="3"/>
  <c r="AU45" i="3" s="1"/>
  <c r="AV105" i="3"/>
  <c r="AU105" i="3" s="1"/>
  <c r="AV155" i="3"/>
  <c r="AU155" i="3" s="1"/>
  <c r="AV195" i="3"/>
  <c r="AU195" i="3" s="1"/>
  <c r="AV235" i="3"/>
  <c r="AU235" i="3" s="1"/>
  <c r="AV275" i="3"/>
  <c r="AU275" i="3" s="1"/>
  <c r="AV315" i="3"/>
  <c r="AU315" i="3" s="1"/>
  <c r="AV325" i="3"/>
  <c r="AU325" i="3" s="1"/>
  <c r="AV365" i="3"/>
  <c r="AU365" i="3" s="1"/>
  <c r="AV405" i="3"/>
  <c r="AU405" i="3" s="1"/>
  <c r="AV455" i="3"/>
  <c r="AU455" i="3" s="1"/>
  <c r="L495" i="3"/>
  <c r="AV495" i="3" s="1"/>
  <c r="AU495" i="3" s="1"/>
  <c r="AV525" i="3"/>
  <c r="AU525" i="3" s="1"/>
  <c r="AV565" i="3"/>
  <c r="AU565" i="3" s="1"/>
  <c r="I58" i="5"/>
  <c r="I63" i="5"/>
  <c r="J65" i="5" l="1"/>
  <c r="E411" i="1"/>
  <c r="E426" i="1" s="1"/>
  <c r="F388" i="1"/>
  <c r="AU677" i="2"/>
  <c r="AT5" i="2"/>
  <c r="AU5" i="3"/>
  <c r="AU605" i="3" s="1"/>
  <c r="AV605" i="3"/>
  <c r="J408" i="1"/>
  <c r="J407" i="1"/>
  <c r="F408" i="1" l="1"/>
  <c r="F407" i="1"/>
  <c r="AT677" i="2"/>
  <c r="A5" i="2"/>
  <c r="A677" i="2" s="1"/>
</calcChain>
</file>

<file path=xl/comments1.xml><?xml version="1.0" encoding="utf-8"?>
<comments xmlns="http://schemas.openxmlformats.org/spreadsheetml/2006/main">
  <authors>
    <author/>
  </authors>
  <commentList>
    <comment ref="D236" authorId="0" shapeId="0">
      <text>
        <r>
          <rPr>
            <sz val="10"/>
            <color rgb="FF000000"/>
            <rFont val="Arial"/>
          </rPr>
          <t>Definir actividades para su regreso
	-Secretaría Académica UT Hermosillo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V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W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X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Y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Z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A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B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C3" authorId="0" shapeId="0">
      <text>
        <r>
          <rPr>
            <sz val="10"/>
            <color rgb="FF000000"/>
            <rFont val="Arial"/>
          </rPr>
          <t>En esta columna se cargarán las horas correspondientes a capacitación programada por docente en el cuatrimestre mayo - agosto 2018
	-Secretaría Académica UT Hermosillo</t>
        </r>
      </text>
    </comment>
    <comment ref="BD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E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H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I3" authorId="0" shapeId="0">
      <text>
        <r>
          <rPr>
            <sz val="10"/>
            <color rgb="FF000000"/>
            <rFont val="Arial"/>
          </rPr>
          <t>En esta columna se captura información relevante para la toma de decisiones. Esta columna es exclusiva para referencias.
	-Secretaría Académica UT Hermosillo</t>
        </r>
      </text>
    </comment>
    <comment ref="BJ3" authorId="0" shapeId="0">
      <text>
        <r>
          <rPr>
            <sz val="10"/>
            <color rgb="FF000000"/>
            <rFont val="Arial"/>
          </rPr>
          <t>En esta columna se captura la fecha en la que se realizo la observación de la columna anterior
	-Secretaría Académica UT Hermosillo</t>
        </r>
      </text>
    </comment>
    <comment ref="E4" authorId="0" shapeId="0">
      <text>
        <r>
          <rPr>
            <sz val="10"/>
            <color rgb="FF000000"/>
            <rFont val="Arial"/>
          </rPr>
          <t>En esta columna se captura el / los Programas Educativos en los que impartirá clases el docente. En caso de ser mas de uno, favor de separarlo usando una diagonal (/)
	-Secretaría Académica UT Hermosillo</t>
        </r>
      </text>
    </comment>
    <comment ref="F4" authorId="0" shapeId="0">
      <text>
        <r>
          <rPr>
            <sz val="10"/>
            <color rgb="FF000000"/>
            <rFont val="Arial"/>
          </rPr>
          <t>En esta columna se capturarán las asignaturas a impartir en el cuatrimestre mayo - agosto 2018, especificando la carrera al final. Usando un reglón por asignatura.
	-Secretaría Académica UT Hermosillo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W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X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Y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AZ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A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B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C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D3" authorId="0" shapeId="0">
      <text>
        <r>
          <rPr>
            <sz val="10"/>
            <color rgb="FF000000"/>
            <rFont val="Arial"/>
          </rPr>
          <t>En esta columna se cargarán las horas correspondientes a capacitación programada por docente en el cuatrimestre mayo - agosto 2018
	-Secretaría Académica UT Hermosillo</t>
        </r>
      </text>
    </comment>
    <comment ref="BE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F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I3" authorId="0" shapeId="0">
      <text>
        <r>
          <rPr>
            <sz val="10"/>
            <color rgb="FF000000"/>
            <rFont val="Arial"/>
          </rPr>
          <t>En caso de requerir asignar horas en los siguientes campos, se deberán solicitar a S. Académica para su autorización
	-Secretaría Académica UT Hermosillo</t>
        </r>
      </text>
    </comment>
    <comment ref="BJ3" authorId="0" shapeId="0">
      <text>
        <r>
          <rPr>
            <sz val="10"/>
            <color rgb="FF000000"/>
            <rFont val="Arial"/>
          </rPr>
          <t>En esta columna se captura información relevante para la toma de decisiones. Esta columna es exclusiva para referencias.
	-Secretaría Académica UT Hermosillo</t>
        </r>
      </text>
    </comment>
    <comment ref="BK3" authorId="0" shapeId="0">
      <text>
        <r>
          <rPr>
            <sz val="10"/>
            <color rgb="FF000000"/>
            <rFont val="Arial"/>
          </rPr>
          <t>En esta columna se captura la fecha en la que se realizo la observación de la columna anterior
	-Secretaría Académica UT Hermosillo</t>
        </r>
      </text>
    </comment>
    <comment ref="B4" authorId="0" shapeId="0">
      <text>
        <r>
          <rPr>
            <sz val="10"/>
            <color rgb="FF000000"/>
            <rFont val="Arial"/>
          </rPr>
          <t>Esta columna Indica el numero consecutivo de docentes (PA) por orden alfabético
	-Secretaría Académica UT Hermosillo</t>
        </r>
      </text>
    </comment>
    <comment ref="C4" authorId="0" shapeId="0">
      <text>
        <r>
          <rPr>
            <sz val="10"/>
            <color rgb="FF000000"/>
            <rFont val="Arial"/>
          </rPr>
          <t>En esta columna esta registrado el Número de Empleado dado de alta en Recursos Humanos
	-Secretaría Académica UT Hermosillo</t>
        </r>
      </text>
    </comment>
    <comment ref="D4" authorId="0" shapeId="0">
      <text>
        <r>
          <rPr>
            <sz val="10"/>
            <color rgb="FF000000"/>
            <rFont val="Arial"/>
          </rPr>
          <t>En esta columna encontramos Docentes activos en el cuatrimestre enero - abril 2018
	-Secretaría Académica UT Hermosillo</t>
        </r>
      </text>
    </comment>
    <comment ref="E4" authorId="0" shapeId="0">
      <text>
        <r>
          <rPr>
            <sz val="10"/>
            <color rgb="FF000000"/>
            <rFont val="Arial"/>
          </rPr>
          <t>En esta columna se captura el / los Programas Educativos en los que impartirá clases el docente. En caso de ser mas de uno, favor de separarlo usando una diagonal (/)
	-Secretaría Académica UT Hermosillo</t>
        </r>
      </text>
    </comment>
    <comment ref="F4" authorId="0" shapeId="0">
      <text>
        <r>
          <rPr>
            <sz val="10"/>
            <color rgb="FF000000"/>
            <rFont val="Arial"/>
          </rPr>
          <t>En esta columna se capturarán las asignaturas a impartir en el cuatrimestre mayo - agosto 2018, especificando la carrera al final. Usando un reglón por asignatura.
	-Secretaría Académica UT Hermosillo</t>
        </r>
      </text>
    </comment>
  </commentList>
</comments>
</file>

<file path=xl/sharedStrings.xml><?xml version="1.0" encoding="utf-8"?>
<sst xmlns="http://schemas.openxmlformats.org/spreadsheetml/2006/main" count="2036" uniqueCount="961">
  <si>
    <t xml:space="preserve"> </t>
  </si>
  <si>
    <t>PROFESOR DE TIEMPO COMPLETO CUATRIMESTRE ENERO - ABRIL 2021</t>
  </si>
  <si>
    <t>#</t>
  </si>
  <si>
    <t>PE</t>
  </si>
  <si>
    <t>NO. POR  PE</t>
  </si>
  <si>
    <t>PROFESOR DE TIEMPO COMPLETO</t>
  </si>
  <si>
    <t>CATEGORÍA</t>
  </si>
  <si>
    <t>TOTAL</t>
  </si>
  <si>
    <t>CLASE</t>
  </si>
  <si>
    <t>ESTADÍAS</t>
  </si>
  <si>
    <t>HORAS DE PROYECTOS
INSTITUCIONALES</t>
  </si>
  <si>
    <t>PROYECTOS
DESCRIPCIÓN DE INSTITUCIONALES</t>
  </si>
  <si>
    <t>NO. DE GRUPOS</t>
  </si>
  <si>
    <t>NO. DE 
ASIGNATURAS</t>
  </si>
  <si>
    <t>NIVEL EDUCATIVO</t>
  </si>
  <si>
    <t>ASIGNATURAS</t>
  </si>
  <si>
    <t>AFP</t>
  </si>
  <si>
    <t>CRUZ SILVA BLANCA GUADALUPE</t>
  </si>
  <si>
    <t>PRODEP (RIP, RCA, CA, PD)</t>
  </si>
  <si>
    <t>TSU</t>
  </si>
  <si>
    <t>Innovación y Emprendimiento (1 x 5 Hs)</t>
  </si>
  <si>
    <t>FLORES MONROY MARÍA DOLORES</t>
  </si>
  <si>
    <t>Metodología de la Investigación (4 x 4 Hs)</t>
  </si>
  <si>
    <t>PEDROZA MONTERO FRANCISCA</t>
  </si>
  <si>
    <t>PRODEP (RCA, CA, PD)</t>
  </si>
  <si>
    <t xml:space="preserve">Diseño de Procesos y Gestión de la Calidad (2 x 5 Hs) </t>
  </si>
  <si>
    <t>PEILLERON ASIAIN PAUL ANTONIN</t>
  </si>
  <si>
    <t xml:space="preserve">Contabilidad Intermedia (3 x 5 Hs </t>
  </si>
  <si>
    <t>PÉREZ ARGÜELLES MARÍA DEL ROSARIO</t>
  </si>
  <si>
    <t>PRODEP (CA, PD)</t>
  </si>
  <si>
    <t>Diseño de Procesos y Gestión de la Calidad (1 x 5 Hs)</t>
  </si>
  <si>
    <t>Lic</t>
  </si>
  <si>
    <t>Investigación de Operaciones (2 x 5 Hs)</t>
  </si>
  <si>
    <t xml:space="preserve">PILLADO SOTO BONIFACIO </t>
  </si>
  <si>
    <t xml:space="preserve">Matemáticas Financiera (4 x 3 Hs) </t>
  </si>
  <si>
    <t>SÁNCHEZ HERNÁNDEZ RICARDO JAVIER</t>
  </si>
  <si>
    <t xml:space="preserve">Evaluación Financiera (3 x 5 Hs) </t>
  </si>
  <si>
    <t xml:space="preserve">ROBLES ZAMORA ENRIQUE </t>
  </si>
  <si>
    <t>Contabilidad Intermedia (1 x 5 Hs)</t>
  </si>
  <si>
    <t>Integradora II (1 x 2 Hs)</t>
  </si>
  <si>
    <t>Lic.</t>
  </si>
  <si>
    <t>Consultoría Empresarial (1 x 6 Hs)</t>
  </si>
  <si>
    <t>SANZARRIC AGUILAR CONRRADO</t>
  </si>
  <si>
    <t>Innovación y Emprendimiento (2 x 5 Hs)</t>
  </si>
  <si>
    <t>Proyectos de Innovación Tecnológica (1 x 7 Hs)</t>
  </si>
  <si>
    <t>VÁSQUEZ ORTIZ JOSÉ MARTÍN</t>
  </si>
  <si>
    <t>Administración de Proyectos II (3 x 5 Hs)</t>
  </si>
  <si>
    <t xml:space="preserve"> Consultoría Empresarial (1 x 6 Hs)</t>
  </si>
  <si>
    <t>Hs PROMEDIO</t>
  </si>
  <si>
    <t>DN</t>
  </si>
  <si>
    <t>ACEVES GUTIÉRREZ ERNESTO</t>
  </si>
  <si>
    <t>FORMACIÓN SOCIOCULTURAL II (4 X 3 HRS)</t>
  </si>
  <si>
    <t>ALVARADO BRISEÑO SAÚL</t>
  </si>
  <si>
    <t>CONTABILIDAD (3 X 5 HRS)</t>
  </si>
  <si>
    <t>ANTILLON NAVARRO HECTOR</t>
  </si>
  <si>
    <t>VENTAS (2 X 5 HRS)</t>
  </si>
  <si>
    <t>BAÑUELOS MARTÍNEZ AMÉRICA</t>
  </si>
  <si>
    <t>FERRALES MONTES JOSÉ JESÚS</t>
  </si>
  <si>
    <t>TENDENCIAS DEL MERCADO Y CONSUMIDOR GLOBAL (3 X 4 HRS)</t>
  </si>
  <si>
    <t>GASTELUM ZONIA AYDEE</t>
  </si>
  <si>
    <t>ESTADÍSTICA (2 X 5 HRS)</t>
  </si>
  <si>
    <t>GASTELUM RODRÍGUEZ ISMAEL ALONSO</t>
  </si>
  <si>
    <t>OPTATIVA I (SUELDOS Y SALARIOS) (3 X 4 HRS)</t>
  </si>
  <si>
    <t>IBARRA JESÚS MANUEL</t>
  </si>
  <si>
    <t>GESTIÓN DEL TALENTO HUMANO (3 X 6 HRS)</t>
  </si>
  <si>
    <t>JUÁREZ ROSALES BEATRIZ ADRIANA</t>
  </si>
  <si>
    <t>MEZCLA PROMOCIONAL II (2 X 7 HRS)</t>
  </si>
  <si>
    <t>PAREDES BARCELO RAÚL GUADALUPE</t>
  </si>
  <si>
    <t>INTEGRADORA II (5 X 2 HRS)</t>
  </si>
  <si>
    <t xml:space="preserve">RIVAS LÓPEZ SELENE </t>
  </si>
  <si>
    <t>MERCADOTECNIA ESTRATÉGICA (3 X 5 HRS)</t>
  </si>
  <si>
    <t>VACIO HERNÁNDEZ IVAN ALEJANDRO</t>
  </si>
  <si>
    <t>ER</t>
  </si>
  <si>
    <t>PALAFOX MOYERS RICARDO ARTURO</t>
  </si>
  <si>
    <t>MÁQUINAS TÉRMICAS</t>
  </si>
  <si>
    <t>FUNCIONES MATEMATICAS</t>
  </si>
  <si>
    <t>PRODEP (PD, CA, RCA)</t>
  </si>
  <si>
    <t>GA</t>
  </si>
  <si>
    <t>ESQUER TREVIÑO JUAN GALO</t>
  </si>
  <si>
    <t>PRODEP(PD, CA)</t>
  </si>
  <si>
    <t>MÉTODOS Y TÉCNICAS DE INVESTIGACIÓN APLICADAS A LA GASTRONOMÍA (1X4 HRS.)
 CA(3 HRS.)</t>
  </si>
  <si>
    <t>*Solicitará autorización de carga 10 HSM para realizar proyecto.</t>
  </si>
  <si>
    <t>*Solicitará autorización ante la instancia correspondiente, para realizar proyecto de investigación y una carga 10 HSM.</t>
  </si>
  <si>
    <t>GALINDO GARZÓN DORIANN IVETH</t>
  </si>
  <si>
    <t>Transferencia de Tecnología
Sindicato
PRODEP (PD, CA)</t>
  </si>
  <si>
    <t>LIC</t>
  </si>
  <si>
    <t>LICENCIA SINDICAL</t>
  </si>
  <si>
    <t>GARCÍA MEXÍA LAURA ELENA</t>
  </si>
  <si>
    <t>TSU y LIC</t>
  </si>
  <si>
    <t>Integradora II</t>
  </si>
  <si>
    <t>HERNÁNDEZ MIRANDA MARISELA</t>
  </si>
  <si>
    <t>PRODEP(PD, CA, RCA)</t>
  </si>
  <si>
    <t>LEÓN MORENO MARÍA DEL CARMEN</t>
  </si>
  <si>
    <t>Métodos y Técnicas Culinarias</t>
  </si>
  <si>
    <t>MATUS REDONDO JULIO CÉSAR</t>
  </si>
  <si>
    <t>Cocina Mexicana II</t>
  </si>
  <si>
    <t>Cocina Europea</t>
  </si>
  <si>
    <t>MISQUEZ MERCADO JOSEFINA ARACELI</t>
  </si>
  <si>
    <t>Estadística</t>
  </si>
  <si>
    <t>TRUJILLO MONTOYA GUILLERMINA</t>
  </si>
  <si>
    <t>Fundamentos de Nutrición</t>
  </si>
  <si>
    <t xml:space="preserve">VALENZUELA AMAVIZCA OTILA NOEMA </t>
  </si>
  <si>
    <t>TSU Y LIC</t>
  </si>
  <si>
    <t>Panadería (Teoría)</t>
  </si>
  <si>
    <t>MAE</t>
  </si>
  <si>
    <t>BARRERAS NIEBLAS RAMONA ONEYDA</t>
  </si>
  <si>
    <t>ME</t>
  </si>
  <si>
    <t>PROBABILIDAD Y ESTADÍSTICA (1X5HRS)</t>
  </si>
  <si>
    <t>MELT</t>
  </si>
  <si>
    <t>ELECTRICIDAD Y MAGNETISMO (1X3 HRS)</t>
  </si>
  <si>
    <t>MI</t>
  </si>
  <si>
    <t>AVILÉS ORTIZ IRENE</t>
  </si>
  <si>
    <t>FORMACION SOCIOCULTURAL II. ER</t>
  </si>
  <si>
    <t>FORMACIÓN SOCIOCULTURAL IV. MI</t>
  </si>
  <si>
    <t>PRODEP CA</t>
  </si>
  <si>
    <t>BOJÓRQUEZ FÉLIX LUIS FRANCISCO</t>
  </si>
  <si>
    <t>INSTALACIONES ELÉCTRICAS. MI</t>
  </si>
  <si>
    <t>INSTALACIONES ELÉCTR. INDUSTRIALES. ER</t>
  </si>
  <si>
    <t>DISEÑO DE SISTEMAS. IER</t>
  </si>
  <si>
    <t>CHENOWETH CHENOWETH IZA IRIS</t>
  </si>
  <si>
    <t>ENSAYOS DESTRUCTIVOS. IMI</t>
  </si>
  <si>
    <t>PRODEP (PD, CA)</t>
  </si>
  <si>
    <t>CRUZ MARTÍNEZ RAÚL</t>
  </si>
  <si>
    <t>MANT. PROCESOS DE MANUFACTURA. MI</t>
  </si>
  <si>
    <t>MECANICA INDUSTRIAL. ER</t>
  </si>
  <si>
    <t xml:space="preserve">GERMAN CELAYA JOSÉ ALBERTO </t>
  </si>
  <si>
    <t>COSTOS Y PRESUPUESTOS</t>
  </si>
  <si>
    <t>Apoyo SA</t>
  </si>
  <si>
    <t>IRIGOLLEN GLICELDA</t>
  </si>
  <si>
    <t>EXPRESIÓN ORAL Y ESCRITA II. MI</t>
  </si>
  <si>
    <t>EXPRESIÓN ORAL Y ESCRITA II. ER</t>
  </si>
  <si>
    <t>PLANEACIÓN Y ORG. DEL TRABAJO</t>
  </si>
  <si>
    <t xml:space="preserve">MALDONADO FLORES JORGE ALBERTO </t>
  </si>
  <si>
    <t>CALIDAD DE LA ENERGÍA. ER</t>
  </si>
  <si>
    <t>MATEOS FARFÁN DAVID</t>
  </si>
  <si>
    <t>INGLES II. ER</t>
  </si>
  <si>
    <t>INGLES II. MI</t>
  </si>
  <si>
    <t>SALAS HERNANDÉZ MARTÍN</t>
  </si>
  <si>
    <t>METODOS Y SISTEMAS DE TRABAJO. MI</t>
  </si>
  <si>
    <t>SIERRAS RUBÉN</t>
  </si>
  <si>
    <t>ELECTRICIDAD Y MAGNETISMO. MI</t>
  </si>
  <si>
    <t>SUÁREZ JIMÉNEZ MARTHA OLIVIA</t>
  </si>
  <si>
    <t>CALIDAD EN EL MANTENIMIENTO. MI</t>
  </si>
  <si>
    <t>VILLEGAS GONZÁLEZ OSCAR</t>
  </si>
  <si>
    <t>AUTOMATIZACIÓN Y ROBÓTICA. MI</t>
  </si>
  <si>
    <t>ZAZUETA RODRÍGUEZ JORGE ALBERTO</t>
  </si>
  <si>
    <t>FISICA. MI</t>
  </si>
  <si>
    <t>MATEMÁTICAS PARA INGENIERÍA II. IER</t>
  </si>
  <si>
    <t>ARTEAGA GARCÍA FRANCISCO</t>
  </si>
  <si>
    <t>PROBABILIDAD Y ESTADÍSTICA (2X5HRS)</t>
  </si>
  <si>
    <t>PROBABILIDAD Y ESTADÍSTICA (1X5 HRS)</t>
  </si>
  <si>
    <t>DAMASO OCHOA LANDÍN</t>
  </si>
  <si>
    <t xml:space="preserve"> ME</t>
  </si>
  <si>
    <t>FÍSICA (3X4 HRS)</t>
  </si>
  <si>
    <t>IMAN</t>
  </si>
  <si>
    <t>FÍSICA PARA INGENIERÍA (1X4 HRS)</t>
  </si>
  <si>
    <t>CORDOVA MURRIETA ROMÁN</t>
  </si>
  <si>
    <t>ELECTRICIDAD Y MAGNETISMO (3X3 HRS)</t>
  </si>
  <si>
    <t>MANUFACTURA I (1X6 HRS)</t>
  </si>
  <si>
    <t>HALLACK SOTOMAYOR SERGIO MICHEL</t>
  </si>
  <si>
    <t>Academia Institucional de Matemáticas</t>
  </si>
  <si>
    <t>FUNCIONES MATEMÁTICAS (2X4 HRS)</t>
  </si>
  <si>
    <t>MAN</t>
  </si>
  <si>
    <t>FUNCIONES MATEMÁTICAS (1X4 HRS)</t>
  </si>
  <si>
    <t>MARTÍNEZ ARVAYO LYDIA</t>
  </si>
  <si>
    <t>MANUFACTURA I (3X6 HRS)</t>
  </si>
  <si>
    <t>PONCE RÍOS JESÚS ABEL</t>
  </si>
  <si>
    <t>INGENIERÍA INDUSTRIAL (2X4 HRS)</t>
  </si>
  <si>
    <t>IMM</t>
  </si>
  <si>
    <t>PROCESOS DE CONFORMADO (1X5 HRS)</t>
  </si>
  <si>
    <t>ADMINISTRACIÓN DE LA PRODUCCIÓN AERONÁUTICA (1X5 HRS)</t>
  </si>
  <si>
    <t>PORCHAS OROZCO MIGUEL</t>
  </si>
  <si>
    <t>AUTOMATIZACIÓN Y CONTROL (1X5 HRS)</t>
  </si>
  <si>
    <t>PLANEACIÓN Y ORGANIZACIÓN DEL TRABAJO (1X3 HRS)</t>
  </si>
  <si>
    <t>ZAMORA MARTÍNEZ MARTHA VERÓNICA</t>
  </si>
  <si>
    <t>Coordinación ME-MAN</t>
  </si>
  <si>
    <t>FUNDAMENTOS DE MANUFACTURA ESBELTA (1X4 HRS)</t>
  </si>
  <si>
    <t>VILLAREAL PERALTA DIANA KARINA</t>
  </si>
  <si>
    <t>TSU ME</t>
  </si>
  <si>
    <t>DISEÑO ASISTIDO POR COMPUTADORA (2X7 HRS)</t>
  </si>
  <si>
    <t>MIN</t>
  </si>
  <si>
    <t>CHÁVEZ ORDUÑO JORGE</t>
  </si>
  <si>
    <t>PROCESAMIENTO DE MINERALES II</t>
  </si>
  <si>
    <t>INTEGRADORA II</t>
  </si>
  <si>
    <t>HUERTA ANCHETA FERNANDO</t>
  </si>
  <si>
    <t>EXPLOTACIÓN DE MINAS A CIELO ABIERTO</t>
  </si>
  <si>
    <t>MONTES GARCÍA ELBA MARCELA</t>
  </si>
  <si>
    <t>PROCESOS HIDRO- ELECTROMETALURGICOS</t>
  </si>
  <si>
    <t>REYES MALDONADO GLADYS EDILIA</t>
  </si>
  <si>
    <t>FÍSICA</t>
  </si>
  <si>
    <t>MT</t>
  </si>
  <si>
    <t>ÁLVAREZ CABRALES DORA NOELIA</t>
  </si>
  <si>
    <t>QUÍMICA BÁSICA (3X5 HRS)</t>
  </si>
  <si>
    <t>BAÑUELOS MARTÍNEZ ALEJANDRO NAYAR</t>
  </si>
  <si>
    <t>DISC</t>
  </si>
  <si>
    <t>Área adscripción en la Dirección de Sistemas</t>
  </si>
  <si>
    <t>CASAS LUNA HUGO ALEJANDRO</t>
  </si>
  <si>
    <t>MECANIZADO CNC (1X7 HRS)</t>
  </si>
  <si>
    <t>INTEGRACIÓN DE SISTEMAS AUTOMÁTICOS (1x5 HRS)</t>
  </si>
  <si>
    <t>CASTAÑEDA SALAZAR CARLOS</t>
  </si>
  <si>
    <t>ELECTRÓNICA ANALÓGICA (1X6 HRS)</t>
  </si>
  <si>
    <t>ING</t>
  </si>
  <si>
    <t>MECÁNICA PARA LA AUTOMATIZACIÓN (2X4 HRS)</t>
  </si>
  <si>
    <t>CHÁVEZ MENDIOLA EDUARDO</t>
  </si>
  <si>
    <t>MICROCONTROLADORES (2X5 HRS)</t>
  </si>
  <si>
    <t>DUARTE DELGADO SERGIO OCTAVIO</t>
  </si>
  <si>
    <t>SISTEMAS HIDRÁULICOS Y NEUMÁTICOS (2X6 HRS)</t>
  </si>
  <si>
    <t>LARIOS RODRÍGUEZ GUADALUPE RICARDO</t>
  </si>
  <si>
    <t>LÓPEZ OCHOA ROSA ISELA</t>
  </si>
  <si>
    <t>RIVERA NIEBLAS JORGE OSWALDO</t>
  </si>
  <si>
    <t>SISTEMAS DE CONTROL (2X4 HRS)</t>
  </si>
  <si>
    <t>CONTROL DE MOTORES II (1X5 HRS)</t>
  </si>
  <si>
    <t>RENDON LÓPEZ ISMAEL GERARDO</t>
  </si>
  <si>
    <t>Coordinador MT</t>
  </si>
  <si>
    <t>FUNDAMENTOS DE INSTRUMENTACIÓN VIRTUAL (1X5 HRS)</t>
  </si>
  <si>
    <t>RODRÍGUEZ CORRALES LILIANA ALICIA</t>
  </si>
  <si>
    <t>PROGRAMACIÓN VISUAL (2X5 HRS)</t>
  </si>
  <si>
    <t>VILLA BRACAMONTES MARTÍN ANTONIO</t>
  </si>
  <si>
    <t>CIRCUITOS ELÉCTRICOS (2X3 HRS)</t>
  </si>
  <si>
    <t>PA</t>
  </si>
  <si>
    <t>BÁSACA LOYA GUADALUPE ADRIANA</t>
  </si>
  <si>
    <t>PRODEP</t>
  </si>
  <si>
    <t>LIC.</t>
  </si>
  <si>
    <t>FISICOQUÍMICA Y MATERIALES PELIGROSOS</t>
  </si>
  <si>
    <t>CASTAÑEDA PORRAS JEZABEL IRAZEMA</t>
  </si>
  <si>
    <t>SEGURIDAD INDUSTRIAL II</t>
  </si>
  <si>
    <t>GUTIÉRREZ GUTIÉRREZ MARIO</t>
  </si>
  <si>
    <t>FISIOLOGÍA</t>
  </si>
  <si>
    <t>MARMOLEJO LÓPEZ MARÍA GUADALUPE</t>
  </si>
  <si>
    <t>RAMÍREZ QUIHUI LUZ IRENE</t>
  </si>
  <si>
    <t>PROBABILIDAD Y ESTADÍSTICAS</t>
  </si>
  <si>
    <t>VEGA AMAYA XÓCHITL</t>
  </si>
  <si>
    <t>ADMINISTRACIÓN PARA EL SERVICIO</t>
  </si>
  <si>
    <t>WONG MOLINA AMPARO</t>
  </si>
  <si>
    <t>BIOQUÍMICA</t>
  </si>
  <si>
    <t>PIAG</t>
  </si>
  <si>
    <t>BELTRÁN GARCÍA ALÁN</t>
  </si>
  <si>
    <t>Tecnologías alternativas de impresión (2x3 hrs.)</t>
  </si>
  <si>
    <t>Integradora II (2x2 hrs.)</t>
  </si>
  <si>
    <t>LÓPEZ MALDONADO MATILDE</t>
  </si>
  <si>
    <t>INTEGRADORA II. MI</t>
  </si>
  <si>
    <t>INTEGRADORA I. IMI</t>
  </si>
  <si>
    <t>OPTATIVA I. GESTIÓN AMBIENTAL. IMI</t>
  </si>
  <si>
    <t>INTEGRADORA II. ER</t>
  </si>
  <si>
    <t>MEJÍA ZAMUDIO ALMA NAYEELÉ</t>
  </si>
  <si>
    <t>Métodos y sistemas de trabajo I (2x5 hrs.)</t>
  </si>
  <si>
    <t>Distribución de Planta (2x3 hrs.)</t>
  </si>
  <si>
    <t xml:space="preserve">RAMÍREZ MARTÍNEZ LILIA CATALINA </t>
  </si>
  <si>
    <t>Funciones matemáticas (2x4 hrs).</t>
  </si>
  <si>
    <t>Probabilidad y Estadística (2x5 hrs)</t>
  </si>
  <si>
    <t>VALDEZ ANGULO SANDRA DINORAH</t>
  </si>
  <si>
    <t>VALENZUELA LÓPEZ PETRA</t>
  </si>
  <si>
    <t>Física (2x4 hrs.)</t>
  </si>
  <si>
    <t>Ingeniería de Materiales (1x3 hrs.)</t>
  </si>
  <si>
    <t>ZACARÍAS CASAS NANCY NOHEMÍ</t>
  </si>
  <si>
    <t>Formación sociocultural IV (2x3 hrs.)</t>
  </si>
  <si>
    <t>Planeación y organización del trabajo (1x3 hrs.)</t>
  </si>
  <si>
    <t>TIC</t>
  </si>
  <si>
    <t>ABRIL GARCÍA JOSÉ HUMBERTO</t>
  </si>
  <si>
    <t>Perfil PRODEP</t>
  </si>
  <si>
    <t>BASE DE DATOS - TSU (1 x 4hrs)</t>
  </si>
  <si>
    <t>CA PRODEP</t>
  </si>
  <si>
    <t>APLICACIONES DE IoT (1x6 hrs)</t>
  </si>
  <si>
    <t>BASES DE DATOS PARA CÓMPUTO EN LA NUBE (1 x 6 hrs)</t>
  </si>
  <si>
    <t>ALCÁNTAR MARTÍNEZ ADELINA DEL CARMEN</t>
  </si>
  <si>
    <t>INTRODUCCIÓN A BIG DATA ( 1 x 6 hrs)</t>
  </si>
  <si>
    <t>PLANEACIÓN Y ORGANIZACIÓN DEL TRABAJO - ITI (2 x 3hrs)</t>
  </si>
  <si>
    <t>Rep. CA PRODEP</t>
  </si>
  <si>
    <t>BALDERRAMA APODACA RAÚL</t>
  </si>
  <si>
    <t>CÁZARES CAMARGO NOÉ</t>
  </si>
  <si>
    <t xml:space="preserve">DESARROLLO DE APLICACIONES PARA NEGOCIOS DIGITALES  (1x7 hrs)  </t>
  </si>
  <si>
    <t>FLORES GONZÁLEZ GUSTAVO ADOLFO</t>
  </si>
  <si>
    <t>GÁMEZ CARRILLO CARLOS ALFONSO</t>
  </si>
  <si>
    <t>BASES DE DATOS PARA CÓMPUTO EN LA NUBE ( 1 x 6hrs)</t>
  </si>
  <si>
    <t>ADMINISTRACIÓN DE BASES DE DATOS (1 x 5hrs)</t>
  </si>
  <si>
    <t>LÓPEZ ROMO JOSÉ ALONSO</t>
  </si>
  <si>
    <t>METODOLOGÍAS Y MODELADO DE DESARROLLO DE SOFTWARE  (1 x 5hrs)</t>
  </si>
  <si>
    <t>PROGRAMACIÓN ORIENTADA A OBJETOS(1 x 6hrs)</t>
  </si>
  <si>
    <t>APLICACIONES WEB PARA I4.0 ( 1 x 5 hrs)</t>
  </si>
  <si>
    <t>MARTÍNEZ MADRID RODOLFO IVÁN</t>
  </si>
  <si>
    <t xml:space="preserve">FORMACIÓN SOCIOCULTURAL II - TSU(4 x 3hrs) </t>
  </si>
  <si>
    <t>MEZA IBARRA IVÁN DOSTOYEVSKY</t>
  </si>
  <si>
    <t>TSU
TSU
TSU</t>
  </si>
  <si>
    <t>INTERCONEXION DE REDES (  1 x 6 hrs)</t>
  </si>
  <si>
    <t>ADMINISTRACIÓN DE REDES DE DATOS (1 x 6hrs)</t>
  </si>
  <si>
    <t>CÓMPUTO EN LA NUBE ( 1x5 hrs)</t>
  </si>
  <si>
    <t xml:space="preserve">MONTIJO HARO FAUSTO </t>
  </si>
  <si>
    <t>INTEGRADORA II (1x2 hrs)</t>
  </si>
  <si>
    <t>DIRECCIÓN DE PROYECTOS I - ING  (1 x 4 hrs)</t>
  </si>
  <si>
    <t>OPTATIVA I  - ING (1x3 hrs)</t>
  </si>
  <si>
    <t>PADILLA DUARTE JOSÉ</t>
  </si>
  <si>
    <t>PROGRAMACION ORIENTADA A OBJETOS ( 2 x 6hrs)</t>
  </si>
  <si>
    <t>APLICACIONES WEB PARA I4.0 -  (1 x 5hrs)</t>
  </si>
  <si>
    <t>SUBTOTAL DE HORAS</t>
  </si>
  <si>
    <t>MORALES ROMERO FERNANDO</t>
  </si>
  <si>
    <t>Asignatura en TI</t>
  </si>
  <si>
    <t>ADMINISTRACIÓN DE SERVIDORES  II (1 x 6hrs)</t>
  </si>
  <si>
    <t xml:space="preserve">HIDALGO SÁNCHEZ JOSÉ JESÚS  </t>
  </si>
  <si>
    <t>RODRÍGUEZ OCEGUERA ALMA PATRICIA</t>
  </si>
  <si>
    <t>Modelos de Desarrollo Organizacional (3 X 3 Hs)</t>
  </si>
  <si>
    <t>BELTRÁN LÓPEZ CLAUDIA</t>
  </si>
  <si>
    <t>TOTAL DE HORAS</t>
  </si>
  <si>
    <t xml:space="preserve">HORAS PROMEDIO </t>
  </si>
  <si>
    <t>PROGRAMA EDUCATIVO</t>
  </si>
  <si>
    <t>HRS. PROMEDIO</t>
  </si>
  <si>
    <t>NÚM. PTC</t>
  </si>
  <si>
    <t>Administración, Área Formulación de Proyectos</t>
  </si>
  <si>
    <t>Desarrollo de Negocios, Área Mercadotecnia</t>
  </si>
  <si>
    <t>Energías Renovables, Área Energía Solar</t>
  </si>
  <si>
    <t>Gastronomía</t>
  </si>
  <si>
    <t>Manufactura Aeronaútica, Área Maquinado de Precisión</t>
  </si>
  <si>
    <t>Mantenimiento, Área Industrial</t>
  </si>
  <si>
    <t>Mecánica, Área Industrial</t>
  </si>
  <si>
    <t>Minería, Área Beneficio Minero</t>
  </si>
  <si>
    <t>Mecatrónica, Área Automatización</t>
  </si>
  <si>
    <t>Paramédico</t>
  </si>
  <si>
    <t>Procesos Industriales, Área Tecnología Gráfica</t>
  </si>
  <si>
    <t>Tecnologías de la Información, Área Desarrollo de Software Multiplataforma</t>
  </si>
  <si>
    <t>Tecnologías de la Información, Área Entornos virtuales y Negocios Digitales</t>
  </si>
  <si>
    <t>Tecnologías de la Información, Área Infraestructura de Redes Digitales</t>
  </si>
  <si>
    <t xml:space="preserve">Sin adscripción al área Académica </t>
  </si>
  <si>
    <t>TOTALES</t>
  </si>
  <si>
    <t>PROFESORES DE ASIGNATURA BASIFICADOS  ENERO ABRIL 2021</t>
  </si>
  <si>
    <t>AFEyP / LGP</t>
  </si>
  <si>
    <t>DNM / LGNyP</t>
  </si>
  <si>
    <t>ER / IER</t>
  </si>
  <si>
    <t>MT / IMT</t>
  </si>
  <si>
    <t>GA / LGA</t>
  </si>
  <si>
    <t>MI /  IMI</t>
  </si>
  <si>
    <t>ME / IMM</t>
  </si>
  <si>
    <t>PA / LPCyE</t>
  </si>
  <si>
    <t>PITG / ISP</t>
  </si>
  <si>
    <t>TI-DSM, TI-EVyNG, TI-IRD / ITI</t>
  </si>
  <si>
    <t>MIN / IMIN</t>
  </si>
  <si>
    <t>MA / IMA</t>
  </si>
  <si>
    <t>TOTAL DE HORAS ASIGNADAS</t>
  </si>
  <si>
    <t>TOTAL DE HORAS FRENTE A GRUPO</t>
  </si>
  <si>
    <t xml:space="preserve">ESTADIAS </t>
  </si>
  <si>
    <t xml:space="preserve">HORAS DE LABORATORIO </t>
  </si>
  <si>
    <t xml:space="preserve">HORAS EXTRACURRICULARES </t>
  </si>
  <si>
    <t xml:space="preserve">HORAS DE TUTORÍAS </t>
  </si>
  <si>
    <t xml:space="preserve">HORAS DE ASESORÍAS </t>
  </si>
  <si>
    <t xml:space="preserve">EXTRACURRICULARES </t>
  </si>
  <si>
    <t xml:space="preserve">LABORATORIO </t>
  </si>
  <si>
    <t>CAPACITACIÓN</t>
  </si>
  <si>
    <t>HORAS DE PROYECTOS DE INVESTIGACIÓN</t>
  </si>
  <si>
    <t>HORAS DE PROYECTOS INSTITUCIONALES</t>
  </si>
  <si>
    <t xml:space="preserve">HORAS POR ASIGNAR PROYECTO </t>
  </si>
  <si>
    <t xml:space="preserve">NOMBRE DEL PROYECTO </t>
  </si>
  <si>
    <t>OBSERVACIONES</t>
  </si>
  <si>
    <t>FECHA</t>
  </si>
  <si>
    <t>AUX</t>
  </si>
  <si>
    <t>No.</t>
  </si>
  <si>
    <t>No. EMPLEADO</t>
  </si>
  <si>
    <t>NOMBRE DEL PROFESOR</t>
  </si>
  <si>
    <t xml:space="preserve">ASIGNATURAS </t>
  </si>
  <si>
    <t>GRUPOS</t>
  </si>
  <si>
    <t>CANT. HORAS POR MATERIA</t>
  </si>
  <si>
    <t>BASIFICACIÓN</t>
  </si>
  <si>
    <t>020692</t>
  </si>
  <si>
    <t>Alcantar Nuñez Agueda Dayanara</t>
  </si>
  <si>
    <t>DNM</t>
  </si>
  <si>
    <t xml:space="preserve">SISTEMA DE INVESTIGACIÓN DE MERCADOS I </t>
  </si>
  <si>
    <t>MERCADOTECNIA ESTRATÉGICA</t>
  </si>
  <si>
    <t>MEZCLA PROMOCIONAL II</t>
  </si>
  <si>
    <t>020791</t>
  </si>
  <si>
    <t>Alvarado Molina Tzaira Jaqueline</t>
  </si>
  <si>
    <t xml:space="preserve">CONTINUA CON LICENCIA CUATRIMESTRAL </t>
  </si>
  <si>
    <t>020701</t>
  </si>
  <si>
    <t>Arias Guzman Claudia Leticia</t>
  </si>
  <si>
    <t>AFEP</t>
  </si>
  <si>
    <t>Modelos de Desarrollo Organizacional (2 X 3 Hs)</t>
  </si>
  <si>
    <t>Fundamentos de Economía (2 x 4 Hs)</t>
  </si>
  <si>
    <t xml:space="preserve">Innovación y Emprendimiento (1 x 5 Hs) </t>
  </si>
  <si>
    <t>Integradora II (3 x 2 Hs)</t>
  </si>
  <si>
    <t>020607</t>
  </si>
  <si>
    <t>Arvayo Bujanda Martha Cecilia</t>
  </si>
  <si>
    <t>SERVICIO DE ALIMENTOS Y BEBIDAS (4X4 HRS.)
 LOGÍSTICA DE EVENTOS (2X5 HRS.)</t>
  </si>
  <si>
    <t>020793</t>
  </si>
  <si>
    <t>Atondo Alday Adolfo Arturo</t>
  </si>
  <si>
    <t>TOPOGRAFÍA DE MINAS II</t>
  </si>
  <si>
    <t>TECNOLOGÍA DE LOS MECANISMOS</t>
  </si>
  <si>
    <t>INTERPRETACIÓN DE PLANOS</t>
  </si>
  <si>
    <t>020445</t>
  </si>
  <si>
    <t>Aviña Carrillo Arturo</t>
  </si>
  <si>
    <t>INGLÉS V</t>
  </si>
  <si>
    <t>INGLÉS II</t>
  </si>
  <si>
    <t>020613</t>
  </si>
  <si>
    <t>Barreras Verduzco Araceli</t>
  </si>
  <si>
    <t>PROGRAMACIÓN VISUAL</t>
  </si>
  <si>
    <t>IMT</t>
  </si>
  <si>
    <t>PLANEACIÓN Y ORGANIZACIÓN DEL TRABAJO</t>
  </si>
  <si>
    <t>020287</t>
  </si>
  <si>
    <t>Bobadilla Pardo Isidro</t>
  </si>
  <si>
    <t>FISICA</t>
  </si>
  <si>
    <t>020662</t>
  </si>
  <si>
    <t>Campillo Acuña Yomara Denisse</t>
  </si>
  <si>
    <t>INCAPACIDAD POR MATERNIDAD</t>
  </si>
  <si>
    <t>IMPARTIRÁ HORAS DE ASESORIAS DE ALGEBRA A 7 GRUPOS DE TSU, YA QUE A PARTIR DEL MES DE FEBRERO SE INCAPACITARÁ POR MATERNIDAD</t>
  </si>
  <si>
    <t>020557</t>
  </si>
  <si>
    <t>Campoy Figueroa José Guadalupe</t>
  </si>
  <si>
    <t>PM</t>
  </si>
  <si>
    <t>EXPRESIÓN ORAL Y ESCRITA II</t>
  </si>
  <si>
    <t>FORMACIÓN SOCIOCULTURAL II</t>
  </si>
  <si>
    <t>ADMINSITRACIÓN PARA EL SERVICIO</t>
  </si>
  <si>
    <t>020513</t>
  </si>
  <si>
    <t>Castañeda Canales Gerardo</t>
  </si>
  <si>
    <t xml:space="preserve">INFORMÁTICA II </t>
  </si>
  <si>
    <t>PLANEACIÓN ESTRATÉGICA</t>
  </si>
  <si>
    <t>020703</t>
  </si>
  <si>
    <t>Cervantes González Grisel</t>
  </si>
  <si>
    <t>CONTROL Y MANEJO DE ALMACÉN</t>
  </si>
  <si>
    <t>IMI</t>
  </si>
  <si>
    <t>INTEGRADORA I</t>
  </si>
  <si>
    <t>OPTATIVA I. GESTIÓN AMBIENTAL</t>
  </si>
  <si>
    <t>SEGURIDAD INDUSTRIAL</t>
  </si>
  <si>
    <t>020664</t>
  </si>
  <si>
    <t>Chenoweth Chenoweth Iván Rogelio</t>
  </si>
  <si>
    <t>TI</t>
  </si>
  <si>
    <t>INTERCONEXION DE REDES(1x6hrs)</t>
  </si>
  <si>
    <t>TI-IRIC</t>
  </si>
  <si>
    <t>GESTIÓN DE LA SEGURIDAD INFORMÁTICA- ING(1x6 hrs)</t>
  </si>
  <si>
    <t>Ti-idgs</t>
  </si>
  <si>
    <t>DESARROLLO WEB PROFESIONAL</t>
  </si>
  <si>
    <t>SEGURIDAD EN EL DESARROLLO DE APLICACIONES</t>
  </si>
  <si>
    <t>020614</t>
  </si>
  <si>
    <t>Chuffe Ancheta Priscilla</t>
  </si>
  <si>
    <t>DISEÑO ASISTIDO POR COMPUTADORA</t>
  </si>
  <si>
    <t>CAD-CAM</t>
  </si>
  <si>
    <t>020510</t>
  </si>
  <si>
    <t>Cons Martínez Nadia Carolina</t>
  </si>
  <si>
    <t>INGLÉS II (2X4 HRS.)</t>
  </si>
  <si>
    <t>SINDICATO</t>
  </si>
  <si>
    <t>020512</t>
  </si>
  <si>
    <t>Cortes Castañeda Linda Patricia</t>
  </si>
  <si>
    <t>GESTIÓN DEL MANTENIMIENTO</t>
  </si>
  <si>
    <t>METODOS Y SISTEMAS DE TRABAJO</t>
  </si>
  <si>
    <t>020288</t>
  </si>
  <si>
    <t>Dávila Rendon Alejandra Guadalupe</t>
  </si>
  <si>
    <t>020371</t>
  </si>
  <si>
    <t>Domínguez Castro Francisca</t>
  </si>
  <si>
    <t xml:space="preserve">METODOLOGÍAS Y MODELADO DE DESARROLLO DE SOFTWARE (4x 5hrs) </t>
  </si>
  <si>
    <t>HRS POR LACTANCIA</t>
  </si>
  <si>
    <t xml:space="preserve">LACTANCIA </t>
  </si>
  <si>
    <t>020448</t>
  </si>
  <si>
    <t xml:space="preserve">Elizarrarás Quiroz José De Jesús </t>
  </si>
  <si>
    <t>INTRODUCCION AL DISEÑO DIGITAL (2x3 hrs)</t>
  </si>
  <si>
    <t>FORMACIÓN SOCIOCULTURAL II ( 1 x 3hrs)</t>
  </si>
  <si>
    <t>INTEGRADORA II (2 x 2 hrs)</t>
  </si>
  <si>
    <t>EXPRESIÓN ORAL Y ESCRITA II ( 1 x 5 hrs)</t>
  </si>
  <si>
    <t>020147</t>
  </si>
  <si>
    <t>Enríquez Rangel José Carlos</t>
  </si>
  <si>
    <t>FUNCIONES MATEMÁTICAS</t>
  </si>
  <si>
    <t>020680</t>
  </si>
  <si>
    <t>Espinoza García Dulce Carolina</t>
  </si>
  <si>
    <t>ASIGNADA A PRODEP - RIP  (BLANQUITA)</t>
  </si>
  <si>
    <t>020548</t>
  </si>
  <si>
    <t>Ferreira Cortez Alma Armida</t>
  </si>
  <si>
    <t xml:space="preserve"> ASIGNADA A SALUD</t>
  </si>
  <si>
    <t>020719</t>
  </si>
  <si>
    <t>Figueroa Casanova María Teresa</t>
  </si>
  <si>
    <t>LPCE</t>
  </si>
  <si>
    <t>FISICOQUIMICA Y MATERIALES PELIGROSOS</t>
  </si>
  <si>
    <t>PROBABILIDAD Y ESTADÍSTICA</t>
  </si>
  <si>
    <t>020537</t>
  </si>
  <si>
    <t>Figueroa Preciado Beatriz Elena</t>
  </si>
  <si>
    <t>FORMACIÓN SOCIOCULTURAL I</t>
  </si>
  <si>
    <t>020514</t>
  </si>
  <si>
    <t>Flores Mariscal Jorge Antonio</t>
  </si>
  <si>
    <t>INGLÉS VII</t>
  </si>
  <si>
    <t>Ingles II (1 x 4 Hs)</t>
  </si>
  <si>
    <t>020393</t>
  </si>
  <si>
    <t>Flores Salcido Jacobo Eduardo</t>
  </si>
  <si>
    <t>FORMACIÓN SOCIOCULTURA IV</t>
  </si>
  <si>
    <t>020452</t>
  </si>
  <si>
    <t>Fuentes Gómez Juan Francisco</t>
  </si>
  <si>
    <t>MATEMÁTICAS PARA INGENIERÍA II</t>
  </si>
  <si>
    <t>020420</t>
  </si>
  <si>
    <t>Galindo Plascencia Ernesto</t>
  </si>
  <si>
    <t>MANEJO DE URGENCIAS I</t>
  </si>
  <si>
    <t>020297</t>
  </si>
  <si>
    <t>Gálvez Armendaríz Fatima Guadalupe</t>
  </si>
  <si>
    <t>INGLÉS  II - TSU (1x 4hrs)</t>
  </si>
  <si>
    <t>INGLÉS V - TSU (1x 4hrs)</t>
  </si>
  <si>
    <t>TI-IDGS</t>
  </si>
  <si>
    <t>INGLÉS VII - ING (1x 4hrs)</t>
  </si>
  <si>
    <t>020563</t>
  </si>
  <si>
    <t>Gálvez Franco Reyna Gisella</t>
  </si>
  <si>
    <t xml:space="preserve">EXPRESIÓN ORAL Y ESCRITA II (3x 5hrs) </t>
  </si>
  <si>
    <t>LACTANCIA</t>
  </si>
  <si>
    <t>Coordinar Estadias</t>
  </si>
  <si>
    <t>020515</t>
  </si>
  <si>
    <t>Gálvez Silvestre Nohemi</t>
  </si>
  <si>
    <t xml:space="preserve">Estadística Aplicada a la Administración (4 x 4 Hs) </t>
  </si>
  <si>
    <t>APOYO A PRODEP 2 hrs</t>
  </si>
  <si>
    <t>020381</t>
  </si>
  <si>
    <t>García Coronado Ramón Adan</t>
  </si>
  <si>
    <t>FUNCIONES MATEMÁTICAS (3 x 4 hrs)</t>
  </si>
  <si>
    <t>MATEMÁTICAS PARA INGENIERÍA II  - ING (1x 5 hrs)</t>
  </si>
  <si>
    <t>Academia Matematicas</t>
  </si>
  <si>
    <t>020502</t>
  </si>
  <si>
    <t>Gómez Contreras María De Jesús</t>
  </si>
  <si>
    <t>PLANEACIÓN Y ORGANIZACIÓN DEL TRABAJO (2X3 HRS.)</t>
  </si>
  <si>
    <t xml:space="preserve">PLANEACIÓN Y ORGANIZACIÓN DEL TRABAJO </t>
  </si>
  <si>
    <t>ESTADÍSTICA</t>
  </si>
  <si>
    <t>020199</t>
  </si>
  <si>
    <t>Gómez Issa César Roberto</t>
  </si>
  <si>
    <t>CONTABILIDAD</t>
  </si>
  <si>
    <t>POSIBLE PROYECTO CON VINCULACION</t>
  </si>
  <si>
    <t>020735</t>
  </si>
  <si>
    <t>Gracia González Germán</t>
  </si>
  <si>
    <t>INGLES V</t>
  </si>
  <si>
    <t>Ingles II (3 x 4 Hs)</t>
  </si>
  <si>
    <t>020361</t>
  </si>
  <si>
    <t>Hernández Hernández Erika</t>
  </si>
  <si>
    <t>PITG</t>
  </si>
  <si>
    <t>Expresión oral y escrita II (1x5 hrs.) Turno matutino</t>
  </si>
  <si>
    <t>Expresión oral y escrita II (2x5 hrs.) Turno matutino</t>
  </si>
  <si>
    <t>Expresión oral y escrita II (1x5 hrs.) Turno vespertino</t>
  </si>
  <si>
    <t>020566</t>
  </si>
  <si>
    <t>Hernández Noriega Cruz Areli</t>
  </si>
  <si>
    <t>EXPRESIÓN ORAL Y ESCRITA</t>
  </si>
  <si>
    <t>020517</t>
  </si>
  <si>
    <t>León Núñez Guadalupe</t>
  </si>
  <si>
    <t>Formación sociocultural II (2x3 hrs.)</t>
  </si>
  <si>
    <t>Formación sociocultural II (4 x 3 Hs)</t>
  </si>
  <si>
    <t xml:space="preserve">Planeación y organización del trabajo (1 x 3 Hs) </t>
  </si>
  <si>
    <t>020543</t>
  </si>
  <si>
    <t>Lizola Arvizu Blanca Ericka</t>
  </si>
  <si>
    <t>INGLES II</t>
  </si>
  <si>
    <t>INGLES VIII</t>
  </si>
  <si>
    <t>020518</t>
  </si>
  <si>
    <t>López López Miguel Francisco</t>
  </si>
  <si>
    <t>DIBUJO INDUSTRIAL</t>
  </si>
  <si>
    <t>020544</t>
  </si>
  <si>
    <t>López Viera Victor Hugo</t>
  </si>
  <si>
    <t>AUTOMATIZACIÓN Y ROBÓTICA</t>
  </si>
  <si>
    <t>AUTOMATIZACIÓN</t>
  </si>
  <si>
    <t>MICROCONTROLADORES</t>
  </si>
  <si>
    <t>FUNDAMENTOS DE INSTRUMENTACIÓN VIRTUAL</t>
  </si>
  <si>
    <t>020710</t>
  </si>
  <si>
    <t>Lorta Valdez Sergio Humberto</t>
  </si>
  <si>
    <t>SISTEMAS HIDRÁULICOS Y NEUMÁTICOS</t>
  </si>
  <si>
    <t>INTEGRACIÓN DE SISTEMAS AUTOMÁTICOS</t>
  </si>
  <si>
    <t>020439</t>
  </si>
  <si>
    <t>Luna Chomina Luz Esthela</t>
  </si>
  <si>
    <t xml:space="preserve">PM </t>
  </si>
  <si>
    <t>PROTOCOLOS DE SOPORTE VITAL</t>
  </si>
  <si>
    <t>SANIDAD EN EMERGENCIAS</t>
  </si>
  <si>
    <t>020684</t>
  </si>
  <si>
    <t xml:space="preserve">Machado Manjarrez Fernanda </t>
  </si>
  <si>
    <t>Gestión del mantenimiento industrial (2x3 hrs.)</t>
  </si>
  <si>
    <t>IIND</t>
  </si>
  <si>
    <t>Metrología industrial (1x3 hrs.)</t>
  </si>
  <si>
    <t>Ingeniería de diseño I (1x3 hrs.)</t>
  </si>
  <si>
    <t>020672</t>
  </si>
  <si>
    <t>Manuel Flores Berenice</t>
  </si>
  <si>
    <t>AUTOMATIZACIÓN Y CONTROL</t>
  </si>
  <si>
    <t>FUNDAMENTOS DE AUTOMATIZACCIÓN</t>
  </si>
  <si>
    <t>ELECTRÓNICA ANALÓGICA</t>
  </si>
  <si>
    <t>CIRCUITOS ELECTRICOS</t>
  </si>
  <si>
    <t>020570</t>
  </si>
  <si>
    <t>Mar Hernández Georgina</t>
  </si>
  <si>
    <t>EVALUACIÓN DE SERVICIOS GASTRONÓMICOS (2X3 HRS.)</t>
  </si>
  <si>
    <t>HA APOYADO EN SINDICATO</t>
  </si>
  <si>
    <t>020037</t>
  </si>
  <si>
    <t>Martínez Estrada Francisco Javier</t>
  </si>
  <si>
    <t>INGENIERIA DE MATERIALES</t>
  </si>
  <si>
    <t>TERMODINÁMICA</t>
  </si>
  <si>
    <t>ELECTRICIDAD Y MAGNETISMO</t>
  </si>
  <si>
    <t>020683</t>
  </si>
  <si>
    <t>Mejía Díaz Viridiana</t>
  </si>
  <si>
    <t>ACONDICIONAMIENTO FÍSICO INTERMEDIO</t>
  </si>
  <si>
    <t>ENTRENAMIENTO FÍSICO II</t>
  </si>
  <si>
    <t>020755</t>
  </si>
  <si>
    <t>Meza Montaño Erika Del Rosario</t>
  </si>
  <si>
    <t>Estadías en GA (4 hrs.)</t>
  </si>
  <si>
    <t>INGENIERÍA DE MENÚ (2X4 HRS.)</t>
  </si>
  <si>
    <t>Fundamentos de Economía (1 x 4 Hs)</t>
  </si>
  <si>
    <t>Comercialización y Logística (1 x 3 Hs)</t>
  </si>
  <si>
    <t>020635</t>
  </si>
  <si>
    <t>Munguía Arvayo Ramón Antonio</t>
  </si>
  <si>
    <t>020577</t>
  </si>
  <si>
    <t>Munguía Gámez Guadalupe Miguel</t>
  </si>
  <si>
    <t>Matemáticas para ingenieros II (1x5 hrs.)</t>
  </si>
  <si>
    <t>ACADEMIA DE MATEMÁTICAS</t>
  </si>
  <si>
    <t>IMB</t>
  </si>
  <si>
    <t>CÁLCULO MULTIVARIABLE</t>
  </si>
  <si>
    <t>020492</t>
  </si>
  <si>
    <t>Navarro Valdez Francisca Ramona</t>
  </si>
  <si>
    <t>020493</t>
  </si>
  <si>
    <t>Osorio Gálvez Alejandro</t>
  </si>
  <si>
    <t>Ti</t>
  </si>
  <si>
    <t>INTRODUCCION AL DISEÑO DIGITAL (3 x 3 hrs)</t>
  </si>
  <si>
    <t>PRODUCCIÓN AUDIOVISUAL ( 1 x 5 hrs)</t>
  </si>
  <si>
    <t>ANIMACIÓN 3D  (1 x 6 hrs)</t>
  </si>
  <si>
    <t>DESARROLLO DE APLICACIONES DE REALIDAD VIRTUAL ( 1 x 6hrs)</t>
  </si>
  <si>
    <t>020763</t>
  </si>
  <si>
    <t>Padilla Orpinela Jhoan Santiago</t>
  </si>
  <si>
    <t>PANADERÍA (2X6 HRS.)</t>
  </si>
  <si>
    <t>020345</t>
  </si>
  <si>
    <t>Pamplón Irigoyen Flora Imelda</t>
  </si>
  <si>
    <t>Ingles V (2 x 4 Hs)</t>
  </si>
  <si>
    <t>Inglés VI (2 x 4 Hs</t>
  </si>
  <si>
    <t>Inglés II (1 x 4 Hs)</t>
  </si>
  <si>
    <t>020525</t>
  </si>
  <si>
    <t>Parra Plaza Alma Fabiola</t>
  </si>
  <si>
    <t>Desarrollo y Crecimiento Económico  (3 x 5 Hs)</t>
  </si>
  <si>
    <t xml:space="preserve">Evaluación Financiera (1 x 5 Hs) </t>
  </si>
  <si>
    <t>020267</t>
  </si>
  <si>
    <t>Paz Alegría Efraín</t>
  </si>
  <si>
    <t>Tecnologías y desarrollo de producto gráfico (2x4 hrs.)</t>
  </si>
  <si>
    <t>020597</t>
  </si>
  <si>
    <t>Portillo Guevara Ricardo Alejandro</t>
  </si>
  <si>
    <t>FORMACIÓN SOCIOCULTURAL IV</t>
  </si>
  <si>
    <t>FORMACION SOCIOCULTURAL II</t>
  </si>
  <si>
    <t>020579</t>
  </si>
  <si>
    <t>Prado Díaz Bernardo</t>
  </si>
  <si>
    <t xml:space="preserve">BASE DE DATOS - TSU ( 3 x 4 hrs) </t>
  </si>
  <si>
    <t>020460</t>
  </si>
  <si>
    <t>Preciado Moreno Elda</t>
  </si>
  <si>
    <t>020634</t>
  </si>
  <si>
    <t>Quijada Valenzuela Eduardo</t>
  </si>
  <si>
    <t>020792</t>
  </si>
  <si>
    <t>Quiñones Gongora Ernesto</t>
  </si>
  <si>
    <t>INSTALACIONES ELÉCTRICAS</t>
  </si>
  <si>
    <t>TÉCNICAS TPM Y RCM</t>
  </si>
  <si>
    <t>MECANICA INDUSTRIAL</t>
  </si>
  <si>
    <t>MECANIZADO NO CONVENCIONAL</t>
  </si>
  <si>
    <t>020405</t>
  </si>
  <si>
    <t xml:space="preserve">Ramírez Chávez Delia María </t>
  </si>
  <si>
    <t>020484</t>
  </si>
  <si>
    <t>Ramírez Romero Jorge Alberto</t>
  </si>
  <si>
    <t>Administración de Proyectos II (1 x 5 Hs)</t>
  </si>
  <si>
    <t>ASIGNADO A SECRETARIA ACADEMICA</t>
  </si>
  <si>
    <t>020625</t>
  </si>
  <si>
    <t>Rendón Hoyos Gabriel</t>
  </si>
  <si>
    <t>CONFORMACIÓN DE MENÚ (2X8 HRS.)</t>
  </si>
  <si>
    <t>020528</t>
  </si>
  <si>
    <t>Rentería Juache Estela De Jesús</t>
  </si>
  <si>
    <t>020529</t>
  </si>
  <si>
    <t>Reséndiz Sandoval Noé Ricardo</t>
  </si>
  <si>
    <t>IER</t>
  </si>
  <si>
    <t>OPTATIVA I. MNTO SISTEMAS DE ER</t>
  </si>
  <si>
    <t>020712</t>
  </si>
  <si>
    <t>Reyes Limones José Luis</t>
  </si>
  <si>
    <t>020364</t>
  </si>
  <si>
    <t>Rivera Casanova Rosa Aurelia</t>
  </si>
  <si>
    <t>MERCADOTECNIA INTERNACIONAL</t>
  </si>
  <si>
    <t>Comercialización y Logística (3 x 3 Hs)</t>
  </si>
  <si>
    <t>020313</t>
  </si>
  <si>
    <t>Rivera Kisines Claudia Rocío</t>
  </si>
  <si>
    <t>Desarrollo y Crecimiento Económico (1 x 5 Hs)</t>
  </si>
  <si>
    <t>Metodología de la Investigación (1 x 4 Hs)</t>
  </si>
  <si>
    <t xml:space="preserve">Expresión Oral y Escrita II (1 x 5 Hs)              
</t>
  </si>
  <si>
    <t xml:space="preserve">Formación sociocultural II (1 x 3 Hs)           </t>
  </si>
  <si>
    <t>Planeación y organización del trabajo (1 x 3 Hs)</t>
  </si>
  <si>
    <t>020580</t>
  </si>
  <si>
    <t>Robles Ruiz Fernando José Maximiliano</t>
  </si>
  <si>
    <t xml:space="preserve">MERCADOTECNIA DIGITAL </t>
  </si>
  <si>
    <t>020314</t>
  </si>
  <si>
    <t>Rodríguez López Clara Verónica</t>
  </si>
  <si>
    <t>020399</t>
  </si>
  <si>
    <t>Rodríguez López Clariza María</t>
  </si>
  <si>
    <t>020373</t>
  </si>
  <si>
    <t>Roldán Limón Jacqueline</t>
  </si>
  <si>
    <t>020584</t>
  </si>
  <si>
    <t>Rosas Reyna Alma Angelina</t>
  </si>
  <si>
    <t>020387</t>
  </si>
  <si>
    <t>Ruiz Juárez Luz María</t>
  </si>
  <si>
    <t>020505</t>
  </si>
  <si>
    <t>Ruiz Meyer Martha María</t>
  </si>
  <si>
    <t>PROGRAMACION ORIENTADA A OBJETOS ( 2 x 6 hrs)</t>
  </si>
  <si>
    <t>BASE DE DATOS( 1 x 4 hrs)</t>
  </si>
  <si>
    <t>INTEGRADORA II (1X2 HRS )</t>
  </si>
  <si>
    <t>020606</t>
  </si>
  <si>
    <t>Salazar Granillo Oswaldo</t>
  </si>
  <si>
    <t>MÉTODOS Y TÉCNICAS CULINARIAS (2X8 HRS.)</t>
  </si>
  <si>
    <t>020157</t>
  </si>
  <si>
    <t>Salguero Islas David</t>
  </si>
  <si>
    <t>020714</t>
  </si>
  <si>
    <t>Samé Sosa Oscar</t>
  </si>
  <si>
    <t>Inglés II (2x4 hrs.)</t>
  </si>
  <si>
    <t>Inglés V (2x4 hrs.)</t>
  </si>
  <si>
    <t>Inglés VII (1x4 hrs.)</t>
  </si>
  <si>
    <t>020586</t>
  </si>
  <si>
    <t>Sánchez Ramírez Luz Rebeca</t>
  </si>
  <si>
    <t>020316</t>
  </si>
  <si>
    <t>Sánchez Valles Javier</t>
  </si>
  <si>
    <t>INTERCONEXION DE REDES( 3x 6 hrs)</t>
  </si>
  <si>
    <t>CIBERSEGURIDAD   ( 1 x 6 hrs)</t>
  </si>
  <si>
    <t>020464</t>
  </si>
  <si>
    <t>Sandoval Castro Ortencia</t>
  </si>
  <si>
    <t>020650</t>
  </si>
  <si>
    <t>Sesma Moreno Juan Manuel</t>
  </si>
  <si>
    <t>SISTEMAS DE CONTROL</t>
  </si>
  <si>
    <t>CONTROL DE MOTORES II</t>
  </si>
  <si>
    <t>120060</t>
  </si>
  <si>
    <t>Soto Duarte Jesús Armando</t>
  </si>
  <si>
    <t>AIRE ACONDICIONADO Y REFRIGERACIÓN</t>
  </si>
  <si>
    <t>020074</t>
  </si>
  <si>
    <t>Tarin Fontes Jesús Manuel</t>
  </si>
  <si>
    <t>020465</t>
  </si>
  <si>
    <t>Tejeda Ortiz Thadya Alejandra</t>
  </si>
  <si>
    <t>BAJA - CAMBIO DE CIUDAD</t>
  </si>
  <si>
    <t>020726</t>
  </si>
  <si>
    <t>Téllez Canizales Rahúm</t>
  </si>
  <si>
    <t>INGLÉS VIII</t>
  </si>
  <si>
    <t>LGA</t>
  </si>
  <si>
    <t>020717</t>
  </si>
  <si>
    <t>Torres Ramírez Martín Rafael</t>
  </si>
  <si>
    <t>020318</t>
  </si>
  <si>
    <t>Valencia Gómez Sonia Edith</t>
  </si>
  <si>
    <t>020506</t>
  </si>
  <si>
    <t>Valenzuela Contreras Denysse Elena</t>
  </si>
  <si>
    <t xml:space="preserve">ADMINISTRACIÓN DE LA PRODUCCIÓN </t>
  </si>
  <si>
    <t>020604</t>
  </si>
  <si>
    <t>Valenzuela Rivas Rosa Gabriela</t>
  </si>
  <si>
    <t>SISTEMAS DE COMBUSTIÓN Y CALDERAS</t>
  </si>
  <si>
    <t>QUÍMICA BÁSICA</t>
  </si>
  <si>
    <t>020677</t>
  </si>
  <si>
    <t>Venegas García Raquel</t>
  </si>
  <si>
    <t>FORMACIÓN SOCIOCULTURAL II (4X3)</t>
  </si>
  <si>
    <t xml:space="preserve">Expresión Oral y Escrita II (3 x 5 Hs) </t>
  </si>
  <si>
    <t>020731</t>
  </si>
  <si>
    <t>Villaescuza Trujillo Ignacio</t>
  </si>
  <si>
    <t>VEHÍCULOS AUTOMOTORES</t>
  </si>
  <si>
    <t>MANUFACTURA 1</t>
  </si>
  <si>
    <t>Villalobos Contreras Luis Carlos</t>
  </si>
  <si>
    <t>OPERACIÓN Y MANTO. DE AMBULANCIAS</t>
  </si>
  <si>
    <t>020061</t>
  </si>
  <si>
    <t>Zamudio Reyes Álvaro</t>
  </si>
  <si>
    <t>FUNCIONES MATEMÁTICAS ( 2 x 4 hrs)</t>
  </si>
  <si>
    <t>ASESORIAS adicionales que brinda y son muy necesarias</t>
  </si>
  <si>
    <t xml:space="preserve">Horas pendientes de asiganar a basificados </t>
  </si>
  <si>
    <t xml:space="preserve">Docentes con horas por asignar </t>
  </si>
  <si>
    <t>No. Empleado</t>
  </si>
  <si>
    <t>020659</t>
  </si>
  <si>
    <t>Amaro Corrales Silvia</t>
  </si>
  <si>
    <t>ACUÑA TANORI LUIS FRANCISCO</t>
  </si>
  <si>
    <t>APLICACIONES DE IoT</t>
  </si>
  <si>
    <t>DESARROLLO MÓVIL MULTIPLATAFORMA</t>
  </si>
  <si>
    <t>Contratación en SEP</t>
  </si>
  <si>
    <t>020878</t>
  </si>
  <si>
    <t>Avechuco Grijalva Francisco Rafael</t>
  </si>
  <si>
    <t>Nueva</t>
  </si>
  <si>
    <t>Avíla Díaz Jorge</t>
  </si>
  <si>
    <t>Contra-</t>
  </si>
  <si>
    <t>tación</t>
  </si>
  <si>
    <t>*ENTRO EN SEPT 2019**</t>
  </si>
  <si>
    <t>IMM-MT</t>
  </si>
  <si>
    <t>020890</t>
  </si>
  <si>
    <t>Campos Gracia Luis Carlos</t>
  </si>
  <si>
    <t>BAJA</t>
  </si>
  <si>
    <t>020874</t>
  </si>
  <si>
    <t>Chávez Velázquez Jesús Guillermo</t>
  </si>
  <si>
    <t>020812</t>
  </si>
  <si>
    <t>Cinco Fimbres Carmen Irene</t>
  </si>
  <si>
    <t>ESTRUCTURA Y PROPIEDADES DE LOS MATERIALES</t>
  </si>
  <si>
    <t xml:space="preserve">MIN </t>
  </si>
  <si>
    <t>Diseño de Procesos y Gestión de la Calidad (2 x 5 Hs)</t>
  </si>
  <si>
    <t>QUIMICA</t>
  </si>
  <si>
    <t>020146</t>
  </si>
  <si>
    <t>Cuellar Márquez Juan</t>
  </si>
  <si>
    <t>LABORATORIO DE ER Y MI</t>
  </si>
  <si>
    <t>Cruz Rodríguez Arturo</t>
  </si>
  <si>
    <t>020481</t>
  </si>
  <si>
    <t>Díaz Sotomayor María Del Socorro</t>
  </si>
  <si>
    <t>Terminado del producto gráfico</t>
  </si>
  <si>
    <t>Elizalde Corral José Andrés</t>
  </si>
  <si>
    <t>NO TRABAJO PERÍODO ENE- ABRIL 2020 NI  MAYO-AGO 2020.</t>
  </si>
  <si>
    <t>020006</t>
  </si>
  <si>
    <t>Ferrales Montes José Jesús</t>
  </si>
  <si>
    <t>020687</t>
  </si>
  <si>
    <t>Flores Flores Jesús Alberto</t>
  </si>
  <si>
    <t>RENUNCIA VOLUNTARIA EL 30 DE ENERO 2020</t>
  </si>
  <si>
    <t>020880</t>
  </si>
  <si>
    <t>Gálvez Miranda Cynthia Melissa</t>
  </si>
  <si>
    <t>Gerardo Perezmoreno Jesús</t>
  </si>
  <si>
    <t>Re-</t>
  </si>
  <si>
    <t>ingreso</t>
  </si>
  <si>
    <t>SISTEMAS DE AERONAVES</t>
  </si>
  <si>
    <t>Becerra Valerio Miguel Ángel</t>
  </si>
  <si>
    <t>NO CONtINUARÁ en TI e ITI</t>
  </si>
  <si>
    <t>020884</t>
  </si>
  <si>
    <t>García Burgueño Sachenka</t>
  </si>
  <si>
    <t>Guzmán Becerra Erick Ernesto</t>
  </si>
  <si>
    <t>020782</t>
  </si>
  <si>
    <t>Grijalva Miranda Maria Jesus</t>
  </si>
  <si>
    <t>Explotación de minas a cielo abierto</t>
  </si>
  <si>
    <t>Administración en la industria minera</t>
  </si>
  <si>
    <t>Hechavarría García Pedro Pablo</t>
  </si>
  <si>
    <t>CIRCUITOS ELÉCTRICOS</t>
  </si>
  <si>
    <t>CONTROL DE MOTORES 1</t>
  </si>
  <si>
    <t>Nuevo</t>
  </si>
  <si>
    <t>Halimi Hazbi</t>
  </si>
  <si>
    <t>FRANCÉS II</t>
  </si>
  <si>
    <t xml:space="preserve">Hernández Montaño Gustavo Adolfo </t>
  </si>
  <si>
    <t>Ibarra Reyna Luis Rodolfo</t>
  </si>
  <si>
    <t>PROCESOS DE MANUFACTURA DE COMPONENTES AERONAÚTICOS</t>
  </si>
  <si>
    <t>MECÁNICA DE MATERIALES AERONÁUTICOS</t>
  </si>
  <si>
    <t xml:space="preserve">Ibarra Jose Luis </t>
  </si>
  <si>
    <t>RENUNCIA VOLUNTARIA</t>
  </si>
  <si>
    <t>020690</t>
  </si>
  <si>
    <t>López Castellanos Miriam Marlene</t>
  </si>
  <si>
    <t>Mcgrew Escalante Adrian</t>
  </si>
  <si>
    <t>020776</t>
  </si>
  <si>
    <t>Marín Venegas Adrián</t>
  </si>
  <si>
    <t>ENERGÍAS RENOVABLES</t>
  </si>
  <si>
    <t>SISTEMAS TERMOSOLARES</t>
  </si>
  <si>
    <t>DIR. PROYECTOS DE SISTEMAS EN ER II</t>
  </si>
  <si>
    <t>020832</t>
  </si>
  <si>
    <t xml:space="preserve">Marmolejo López Jorge Luis </t>
  </si>
  <si>
    <t>INSTALACIONES ELÉCTR. INDUSTRIALES</t>
  </si>
  <si>
    <t>020864</t>
  </si>
  <si>
    <t>Martínez Castro Israel</t>
  </si>
  <si>
    <t>Moroyoqui Griego Heriberto</t>
  </si>
  <si>
    <t>Legislación y normatividad en la industria minera</t>
  </si>
  <si>
    <t>020809</t>
  </si>
  <si>
    <t>Navarro Duarte Eduardo</t>
  </si>
  <si>
    <t>Noriega Ruiz Héctor Arturo</t>
  </si>
  <si>
    <t>Ingreso</t>
  </si>
  <si>
    <t xml:space="preserve">Nuevo </t>
  </si>
  <si>
    <t xml:space="preserve">Noriega Trujillo Cecilia </t>
  </si>
  <si>
    <t>020118</t>
  </si>
  <si>
    <t>Pérez Millán Mario Enrique</t>
  </si>
  <si>
    <t>Sistema offset</t>
  </si>
  <si>
    <t>020760</t>
  </si>
  <si>
    <t>Reina Cañez Marco Antonio</t>
  </si>
  <si>
    <t>ANÁLISIS DE RIESGOS I</t>
  </si>
  <si>
    <t>020771</t>
  </si>
  <si>
    <t>Reyes Almaraz Jesús Manuel</t>
  </si>
  <si>
    <t>020860</t>
  </si>
  <si>
    <t>Reyes Montoya Dulce Raquel</t>
  </si>
  <si>
    <t>Yacimientos minerales</t>
  </si>
  <si>
    <t>Robles Ávila Emmanuel</t>
  </si>
  <si>
    <t xml:space="preserve">en PA y </t>
  </si>
  <si>
    <t>020581</t>
  </si>
  <si>
    <t>Rodríguez Arenas Ana Sofía</t>
  </si>
  <si>
    <t>Ramírez Arvayo José Manuel</t>
  </si>
  <si>
    <t>020738</t>
  </si>
  <si>
    <t>Romero Bustamante Erika Lizbeth</t>
  </si>
  <si>
    <t>INGLES VII</t>
  </si>
  <si>
    <t>INGLÉS II (2 X 4 HRS) ¡COMO SUGERENCIA!</t>
  </si>
  <si>
    <t>020876</t>
  </si>
  <si>
    <t>Romo Zamora Ramón</t>
  </si>
  <si>
    <t>INGLÉS V (2X4 HRS.)</t>
  </si>
  <si>
    <t>Sánchez Arámbula Laura</t>
  </si>
  <si>
    <t>Costos de Producción</t>
  </si>
  <si>
    <t>Física para ingeniería</t>
  </si>
  <si>
    <t>020409</t>
  </si>
  <si>
    <t>Sánchez Fuentes Silvia Leticia</t>
  </si>
  <si>
    <t>Santacruz Ríos Erick Alan</t>
  </si>
  <si>
    <t xml:space="preserve">ELECTRICIDAD Y MAGNETISMO </t>
  </si>
  <si>
    <t>SISTEMAS HIDRAULICOS Y NEUMATICOS</t>
  </si>
  <si>
    <t>020780</t>
  </si>
  <si>
    <t>Torres Quintero José Alfonso</t>
  </si>
  <si>
    <t>Uribe De León Ramiro</t>
  </si>
  <si>
    <t>ANÁLISIS FÍSICO-QUÍMICOS (3X6 HRS.)</t>
  </si>
  <si>
    <t>020759</t>
  </si>
  <si>
    <t>Vacio Hernández Priscila Berenice</t>
  </si>
  <si>
    <t>Estadística Aplicada a la Administración (1 x 4 Hs)</t>
  </si>
  <si>
    <t>Matemáticas Financiera (1 x 3 Hs)</t>
  </si>
  <si>
    <t>Mezcla promocional II</t>
  </si>
  <si>
    <t>020856</t>
  </si>
  <si>
    <t>Velarde Chong Marco Antonio</t>
  </si>
  <si>
    <t>BAJA. RENUNCIA VOLUNTARIA</t>
  </si>
  <si>
    <t xml:space="preserve"> Williams Bautista Jesús Omar</t>
  </si>
  <si>
    <t>DISEÑO DE LA INFRAESTRUCTURA MINERA</t>
  </si>
  <si>
    <t>ADMINISTRACIÓN EN LA INDUSTRIA MINERA</t>
  </si>
  <si>
    <t>020320</t>
  </si>
  <si>
    <t>Yeomans Collantes José Alejandro</t>
  </si>
  <si>
    <t>020882</t>
  </si>
  <si>
    <t>Moreno Hurtado Gilberto Santiago</t>
  </si>
  <si>
    <t>020743</t>
  </si>
  <si>
    <t>Barrero Quiles Clara Elena</t>
  </si>
  <si>
    <t>CALIDAD EN EL MANTENIMIENTO</t>
  </si>
  <si>
    <t>020848</t>
  </si>
  <si>
    <t>Quiroz Olivas Jorge Alonso</t>
  </si>
  <si>
    <t>Rodríguez Tolano Adrián</t>
  </si>
  <si>
    <t>Soto Espinoza Emeterio</t>
  </si>
  <si>
    <t xml:space="preserve">Cuevas Palacios Brayant Emanuel </t>
  </si>
  <si>
    <t>ANEXO "A"</t>
  </si>
  <si>
    <t>ASIGNATURAS POR CONVOCAR  ENERO ABRIL 2021</t>
  </si>
  <si>
    <t xml:space="preserve">No. </t>
  </si>
  <si>
    <t>MATERIA</t>
  </si>
  <si>
    <t>NO. HORAS</t>
  </si>
  <si>
    <t>NO. GRUPOS</t>
  </si>
  <si>
    <t>TOTAL HRS</t>
  </si>
  <si>
    <t>MATUTINO</t>
  </si>
  <si>
    <t>VESPERTINO</t>
  </si>
  <si>
    <t>FISICA PARA INGENIERÍA</t>
  </si>
  <si>
    <t>COSTOS DE PRODUCCIÓN</t>
  </si>
  <si>
    <t xml:space="preserve">TERMINADO DEL PRODUCTO GRÁFICO </t>
  </si>
  <si>
    <t>SISTEMA OFFSET</t>
  </si>
  <si>
    <t>YACIMIENTOS MINERALES</t>
  </si>
  <si>
    <t>ANÁLISIS FÍSICO-QUÍMICOS</t>
  </si>
  <si>
    <t>LEGISLACIÓN Y NORMATIVIDAD EN LA INDUSTRIA MINERA</t>
  </si>
  <si>
    <t>MANUFACTURA I</t>
  </si>
  <si>
    <t>SISTEMAS AERONAVES</t>
  </si>
  <si>
    <t xml:space="preserve">MI </t>
  </si>
  <si>
    <t>INGLÉS  II</t>
  </si>
  <si>
    <t>INGLÉS  V</t>
  </si>
  <si>
    <t>SemiPresencial</t>
  </si>
  <si>
    <t xml:space="preserve">PA </t>
  </si>
  <si>
    <t>Comercialización y Logística (2 x 3 Hs)</t>
  </si>
  <si>
    <t>FRANCÉS II (2X4 HRS.)</t>
  </si>
  <si>
    <t>INGLÉS VII (2X4 HRS.)</t>
  </si>
  <si>
    <t xml:space="preserve">SISTEMAS HIDRAULICOS Y NEUMÁTICOS </t>
  </si>
  <si>
    <t xml:space="preserve">TOTAL </t>
  </si>
  <si>
    <t>RESULTADOS DE LA PRIMERA CONVOCAR DE MATERIAS POR ASIGNAR   ENERO ABRIL 2021</t>
  </si>
  <si>
    <t xml:space="preserve">PROFESOR </t>
  </si>
  <si>
    <t>HALIMI HAZBI</t>
  </si>
  <si>
    <t>TÉLLEZ CANIZALES RAHÚM</t>
  </si>
  <si>
    <t xml:space="preserve">INGLÉS II </t>
  </si>
  <si>
    <t>ROMO ZAMORA RAMÓN</t>
  </si>
  <si>
    <t xml:space="preserve">INGLÉS V </t>
  </si>
  <si>
    <t>Díaz Sotomayor María del Socorro</t>
  </si>
  <si>
    <t>Electricidad y magnetismo</t>
  </si>
  <si>
    <t xml:space="preserve">Cinco Fimbres Carmen Irene </t>
  </si>
  <si>
    <t>Estructura y propiedades de los materiales</t>
  </si>
  <si>
    <t>Física</t>
  </si>
  <si>
    <t>Inglés II</t>
  </si>
  <si>
    <t>Grijalva Miranda María de Jesús</t>
  </si>
  <si>
    <t>Uribe de León Ramírez</t>
  </si>
  <si>
    <t>Análisis físico-químicos</t>
  </si>
  <si>
    <t>Williams Bautista Omar</t>
  </si>
  <si>
    <t>Diseño de la infraestructura minera</t>
  </si>
  <si>
    <t xml:space="preserve">Moroyoqui Griego Heriberto </t>
  </si>
  <si>
    <t>ERICK ERNESTO GUZMÁN</t>
  </si>
  <si>
    <t>MARMOLEJO LÓPEZ JORGE</t>
  </si>
  <si>
    <t>FIGUEROA CASANOVA MA. TERESA</t>
  </si>
  <si>
    <t>RENTERÍA JUACHÉ ESTHELA DE JESUS</t>
  </si>
  <si>
    <t>VILLALOBOS CONTRERAS LUIS CARLOS</t>
  </si>
  <si>
    <t>LIZOLA ARVIZU BLANCA ERIKA</t>
  </si>
  <si>
    <t>GOMEZ CONTRERAS MA. JESÚS</t>
  </si>
  <si>
    <t>CHAVEZ VELÁZQUEZ GUILLERMO</t>
  </si>
  <si>
    <t>CAMPOY FIGUEROA JOSÉ GUADALUPE</t>
  </si>
  <si>
    <t>MEJÍA DÍAZ VIRIDIANA</t>
  </si>
  <si>
    <t>REINA CÁÑEZ MARCO ANTONIO</t>
  </si>
  <si>
    <t>DESIERTA</t>
  </si>
  <si>
    <t>MANUEL FLORES BERENICE</t>
  </si>
  <si>
    <t>HECHAVARRÍA GARCÍA PEDRO PABLO</t>
  </si>
  <si>
    <t>CONTROL DE MOTORES I</t>
  </si>
  <si>
    <t>SANTACRUZ RÍOS ERICK</t>
  </si>
  <si>
    <t>LORTA VALDEZ SERGIO HUMBERTO</t>
  </si>
  <si>
    <t>GERARDO PEREZMORENO JESUS</t>
  </si>
  <si>
    <t>ROMERO BUSTAMANTE ERIKA</t>
  </si>
  <si>
    <t>VILLAESCUZA TRUJILLO IGNACIO</t>
  </si>
  <si>
    <t>IBARRA REYNA LUIS RODOLFO</t>
  </si>
  <si>
    <t>PROCESOS DE MANUFACTURA DE COMPONENTES AERONÁUTICOS</t>
  </si>
  <si>
    <t>QUIÑONEZ GONGORA ERNESTO</t>
  </si>
  <si>
    <t>Vacio Hernandez Priscila Berenice</t>
  </si>
  <si>
    <t>Pamplon Irigoyen Flora Imelda</t>
  </si>
  <si>
    <t>NAVARRO DUARTE EDUARDO</t>
  </si>
  <si>
    <t>CHENOWETH CHENOWETH IVÁN ROGELIO</t>
  </si>
  <si>
    <t>GÁLVEZ ARMENDÁRIZ FÁTIMA GUADALUPE</t>
  </si>
  <si>
    <t>Marín Venegas Adrian</t>
  </si>
  <si>
    <t>Alcantar Nuñez Águeda Dayanara</t>
  </si>
  <si>
    <t>Vacio Hernández Priscila</t>
  </si>
  <si>
    <t xml:space="preserve">SAME SOSA OSCAR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</si>
</sst>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51">
    <font>
      <sz val="10"/>
      <color rgb="FF000000"/>
      <name val="Arial"/>
    </font>
    <font>
      <sz val="8"/>
      <name val="Arial"/>
    </font>
    <font>
      <sz val="9"/>
      <name val="Arial"/>
    </font>
    <font>
      <sz val="10"/>
      <name val="Arial"/>
    </font>
    <font>
      <b/>
      <sz val="14"/>
      <color rgb="FF000000"/>
      <name val="Arial"/>
    </font>
    <font>
      <sz val="10"/>
      <color rgb="FF0000FF"/>
      <name val="Arial"/>
    </font>
    <font>
      <sz val="8"/>
      <name val="Calibri"/>
    </font>
    <font>
      <sz val="11"/>
      <name val="Calibri"/>
    </font>
    <font>
      <b/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9"/>
      <color rgb="FF0000FF"/>
      <name val="Arial"/>
    </font>
    <font>
      <sz val="9"/>
      <color rgb="FF000000"/>
      <name val="Arial"/>
    </font>
    <font>
      <sz val="8"/>
      <color rgb="FF000000"/>
      <name val="Arial"/>
    </font>
    <font>
      <sz val="10"/>
      <name val="Arial"/>
    </font>
    <font>
      <b/>
      <sz val="9"/>
      <color rgb="FFFF0000"/>
      <name val="Arial"/>
    </font>
    <font>
      <b/>
      <sz val="8"/>
      <color rgb="FF000000"/>
      <name val="Arial Narrow"/>
    </font>
    <font>
      <b/>
      <sz val="14"/>
      <color rgb="FF0000FF"/>
      <name val="Arial"/>
    </font>
    <font>
      <b/>
      <sz val="9"/>
      <color rgb="FF0000FF"/>
      <name val="Arial"/>
    </font>
    <font>
      <b/>
      <sz val="12"/>
      <name val="Arial"/>
    </font>
    <font>
      <sz val="14"/>
      <name val="Arial"/>
    </font>
    <font>
      <sz val="10"/>
      <color rgb="FF0000FF"/>
      <name val="Arial"/>
    </font>
    <font>
      <sz val="10"/>
      <color rgb="FF000000"/>
      <name val="Roboto"/>
    </font>
    <font>
      <sz val="10"/>
      <color rgb="FF000000"/>
      <name val="Docs-Roboto"/>
    </font>
    <font>
      <sz val="10"/>
      <name val="Arial"/>
    </font>
    <font>
      <sz val="10"/>
      <color rgb="FF000000"/>
      <name val="Arial"/>
    </font>
    <font>
      <sz val="11"/>
      <name val="Arial"/>
    </font>
    <font>
      <sz val="11"/>
      <color rgb="FF000000"/>
      <name val="Arial Narrow"/>
    </font>
    <font>
      <b/>
      <sz val="10"/>
      <color rgb="FF0000FF"/>
      <name val="Arial"/>
    </font>
    <font>
      <sz val="9"/>
      <color rgb="FF000000"/>
      <name val="Roboto"/>
    </font>
    <font>
      <b/>
      <sz val="9"/>
      <name val="Arial"/>
    </font>
    <font>
      <b/>
      <sz val="10"/>
      <color rgb="FF0000FF"/>
      <name val="Arial"/>
    </font>
    <font>
      <b/>
      <sz val="12"/>
      <name val="Arial"/>
    </font>
    <font>
      <b/>
      <sz val="10"/>
      <name val="Arial"/>
    </font>
    <font>
      <b/>
      <sz val="13"/>
      <name val="Arial"/>
    </font>
    <font>
      <b/>
      <sz val="10"/>
      <color rgb="FFFF6600"/>
      <name val="Arial"/>
    </font>
    <font>
      <b/>
      <sz val="10"/>
      <color rgb="FF008000"/>
      <name val="Arial"/>
    </font>
    <font>
      <b/>
      <sz val="10"/>
      <color rgb="FF800000"/>
      <name val="Arial"/>
    </font>
    <font>
      <b/>
      <sz val="10"/>
      <color rgb="FFFF00FF"/>
      <name val="Arial"/>
    </font>
    <font>
      <b/>
      <sz val="10"/>
      <color rgb="FF3366FF"/>
      <name val="Arial"/>
    </font>
    <font>
      <b/>
      <sz val="10"/>
      <color rgb="FF008080"/>
      <name val="Arial"/>
    </font>
    <font>
      <b/>
      <sz val="10"/>
      <color rgb="FF800080"/>
      <name val="Arial"/>
    </font>
    <font>
      <b/>
      <sz val="9"/>
      <color rgb="FF99CC00"/>
      <name val="Arial"/>
    </font>
    <font>
      <b/>
      <sz val="10"/>
      <color rgb="FFFF0000"/>
      <name val="Arial"/>
    </font>
    <font>
      <b/>
      <sz val="10"/>
      <color rgb="FF0066CC"/>
      <name val="Arial"/>
    </font>
    <font>
      <b/>
      <sz val="8"/>
      <color rgb="FF000000"/>
      <name val="Arial"/>
    </font>
    <font>
      <sz val="11"/>
      <color rgb="FFFF6600"/>
      <name val="Arial"/>
    </font>
    <font>
      <b/>
      <sz val="11"/>
      <color rgb="FFFF6600"/>
      <name val="Arial"/>
    </font>
    <font>
      <sz val="11"/>
      <color rgb="FF00B050"/>
      <name val="Arial"/>
    </font>
    <font>
      <b/>
      <sz val="11"/>
      <color rgb="FF00B050"/>
      <name val="Arial"/>
    </font>
    <font>
      <sz val="11"/>
      <color rgb="FF800000"/>
      <name val="Arial"/>
    </font>
    <font>
      <b/>
      <sz val="11"/>
      <color rgb="FF800000"/>
      <name val="Arial"/>
    </font>
    <font>
      <sz val="11"/>
      <color rgb="FFFF00FF"/>
      <name val="Arial"/>
    </font>
    <font>
      <b/>
      <sz val="11"/>
      <color rgb="FFFF00FF"/>
      <name val="Arial"/>
    </font>
    <font>
      <sz val="11"/>
      <color rgb="FF3366FF"/>
      <name val="Arial"/>
    </font>
    <font>
      <b/>
      <sz val="11"/>
      <color rgb="FF3366FF"/>
      <name val="Arial"/>
    </font>
    <font>
      <sz val="11"/>
      <color rgb="FF0000FF"/>
      <name val="Arial"/>
    </font>
    <font>
      <b/>
      <sz val="11"/>
      <color rgb="FF0000FF"/>
      <name val="Arial"/>
    </font>
    <font>
      <sz val="11"/>
      <color rgb="FF008080"/>
      <name val="Arial"/>
    </font>
    <font>
      <b/>
      <sz val="11"/>
      <color rgb="FF008080"/>
      <name val="Arial"/>
    </font>
    <font>
      <sz val="11"/>
      <color rgb="FF800080"/>
      <name val="Arial"/>
    </font>
    <font>
      <b/>
      <sz val="11"/>
      <color rgb="FF800080"/>
      <name val="Arial"/>
    </font>
    <font>
      <sz val="11"/>
      <color rgb="FF99CC00"/>
      <name val="Arial"/>
    </font>
    <font>
      <b/>
      <sz val="11"/>
      <color rgb="FF99CC00"/>
      <name val="Arial"/>
    </font>
    <font>
      <sz val="11"/>
      <color rgb="FFFF0000"/>
      <name val="Arial"/>
    </font>
    <font>
      <b/>
      <sz val="11"/>
      <color rgb="FFFF0000"/>
      <name val="Arial"/>
    </font>
    <font>
      <sz val="11"/>
      <color rgb="FF0066CC"/>
      <name val="Arial"/>
    </font>
    <font>
      <b/>
      <sz val="11"/>
      <color rgb="FF0066CC"/>
      <name val="Arial"/>
    </font>
    <font>
      <b/>
      <sz val="11"/>
      <color rgb="FF000000"/>
      <name val="Arial Narrow"/>
    </font>
    <font>
      <sz val="9"/>
      <color rgb="FFFF6600"/>
      <name val="Arial"/>
    </font>
    <font>
      <sz val="9"/>
      <color rgb="FF008000"/>
      <name val="Arial"/>
    </font>
    <font>
      <sz val="9"/>
      <color rgb="FF800000"/>
      <name val="Arial"/>
    </font>
    <font>
      <sz val="9"/>
      <color rgb="FFFF00FF"/>
      <name val="Arial"/>
    </font>
    <font>
      <sz val="9"/>
      <color rgb="FF3366FF"/>
      <name val="Arial"/>
    </font>
    <font>
      <sz val="9"/>
      <color rgb="FF008080"/>
      <name val="Arial"/>
    </font>
    <font>
      <b/>
      <sz val="9"/>
      <color rgb="FF741B47"/>
      <name val="Arial"/>
    </font>
    <font>
      <sz val="9"/>
      <color rgb="FF99CC00"/>
      <name val="Arial"/>
    </font>
    <font>
      <sz val="9"/>
      <color rgb="FFFF0000"/>
      <name val="Arial"/>
    </font>
    <font>
      <sz val="9"/>
      <color rgb="FF0066CC"/>
      <name val="Arial"/>
    </font>
    <font>
      <sz val="8"/>
      <color rgb="FFFF00FF"/>
      <name val="Arial"/>
    </font>
    <font>
      <b/>
      <sz val="8"/>
      <name val="Arial"/>
    </font>
    <font>
      <sz val="14"/>
      <color rgb="FF000000"/>
      <name val="Arial"/>
    </font>
    <font>
      <sz val="8"/>
      <color rgb="FF222222"/>
      <name val="Arial"/>
    </font>
    <font>
      <b/>
      <i/>
      <sz val="8"/>
      <color rgb="FFFF0000"/>
      <name val="Arial"/>
    </font>
    <font>
      <b/>
      <i/>
      <sz val="9"/>
      <color rgb="FFFF0000"/>
      <name val="Arial"/>
    </font>
    <font>
      <sz val="10"/>
      <name val="Arial Narrow"/>
    </font>
    <font>
      <sz val="8"/>
      <color rgb="FF000000"/>
      <name val="Roboto"/>
    </font>
    <font>
      <b/>
      <sz val="8"/>
      <color rgb="FFFF9900"/>
      <name val="Arial"/>
    </font>
    <font>
      <b/>
      <sz val="8"/>
      <color rgb="FFFF00FF"/>
      <name val="Arial"/>
    </font>
    <font>
      <sz val="10"/>
      <color rgb="FF000000"/>
      <name val="Arial"/>
    </font>
    <font>
      <b/>
      <sz val="8"/>
      <color rgb="FF0000FF"/>
      <name val="Arial"/>
    </font>
    <font>
      <i/>
      <sz val="9"/>
      <color rgb="FFFF0000"/>
      <name val="Arial"/>
    </font>
    <font>
      <b/>
      <sz val="9"/>
      <color rgb="FFFF9900"/>
      <name val="Arial"/>
    </font>
    <font>
      <b/>
      <sz val="7"/>
      <color rgb="FF000000"/>
      <name val="Roboto"/>
    </font>
    <font>
      <b/>
      <sz val="7"/>
      <name val="Arial"/>
    </font>
    <font>
      <sz val="8"/>
      <color rgb="FF434343"/>
      <name val="Arial"/>
    </font>
    <font>
      <b/>
      <sz val="14"/>
      <name val="Arial"/>
    </font>
    <font>
      <b/>
      <sz val="9"/>
      <color rgb="FFFF6600"/>
      <name val="Arial"/>
    </font>
    <font>
      <sz val="11"/>
      <color rgb="FF000000"/>
      <name val="Calibri"/>
    </font>
    <font>
      <sz val="8"/>
      <color rgb="FF000000"/>
      <name val="Arial"/>
    </font>
    <font>
      <sz val="7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name val="Arial"/>
    </font>
    <font>
      <b/>
      <sz val="8"/>
      <color rgb="FFFF0000"/>
      <name val="Arial"/>
    </font>
    <font>
      <b/>
      <sz val="9"/>
      <color rgb="FFE36C09"/>
      <name val="Arial"/>
    </font>
    <font>
      <b/>
      <sz val="8"/>
      <color rgb="FFE36C09"/>
      <name val="Arial"/>
    </font>
    <font>
      <b/>
      <sz val="9"/>
      <color rgb="FFFFFFFF"/>
      <name val="Arial"/>
    </font>
    <font>
      <b/>
      <i/>
      <sz val="11"/>
      <color rgb="FFFF0000"/>
      <name val="Arial"/>
    </font>
    <font>
      <b/>
      <sz val="9"/>
      <color rgb="FF008000"/>
      <name val="Arial"/>
    </font>
    <font>
      <b/>
      <sz val="9"/>
      <color rgb="FF800000"/>
      <name val="Arial"/>
    </font>
    <font>
      <b/>
      <sz val="9"/>
      <color rgb="FFFF00FF"/>
      <name val="Arial"/>
    </font>
    <font>
      <b/>
      <sz val="9"/>
      <color rgb="FF3366FF"/>
      <name val="Arial"/>
    </font>
    <font>
      <b/>
      <sz val="9"/>
      <color rgb="FF008080"/>
      <name val="Arial"/>
    </font>
    <font>
      <b/>
      <sz val="9"/>
      <color rgb="FF800080"/>
      <name val="Arial"/>
    </font>
    <font>
      <b/>
      <sz val="9"/>
      <color rgb="FF0066CC"/>
      <name val="Arial"/>
    </font>
    <font>
      <b/>
      <sz val="20"/>
      <name val="Arial"/>
    </font>
    <font>
      <b/>
      <sz val="11"/>
      <name val="Arial"/>
    </font>
    <font>
      <b/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3F3F3"/>
      <name val="Arial"/>
    </font>
    <font>
      <b/>
      <sz val="19"/>
      <name val="Arial"/>
    </font>
    <font>
      <sz val="10"/>
      <color rgb="FFFF0000"/>
      <name val="Arial"/>
    </font>
    <font>
      <sz val="10"/>
      <color rgb="FFF3F3F3"/>
      <name val="Arial"/>
    </font>
    <font>
      <sz val="9"/>
      <color rgb="FF632423"/>
      <name val="Arial"/>
    </font>
    <font>
      <sz val="9"/>
      <color rgb="FF800080"/>
      <name val="Arial"/>
    </font>
    <font>
      <sz val="9"/>
      <color rgb="FF000000"/>
      <name val="Arial Narrow"/>
    </font>
    <font>
      <b/>
      <sz val="10"/>
      <color rgb="FFF3F3F3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800080"/>
      <name val="Arial"/>
    </font>
    <font>
      <sz val="10"/>
      <color rgb="FFFF0000"/>
      <name val="Arial"/>
    </font>
    <font>
      <b/>
      <sz val="12"/>
      <color rgb="FFF3F3F3"/>
      <name val="Arial"/>
    </font>
    <font>
      <sz val="12"/>
      <name val="Arial"/>
    </font>
    <font>
      <b/>
      <sz val="12"/>
      <color rgb="FFFF66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9"/>
      <name val="Arial"/>
    </font>
    <font>
      <sz val="10"/>
      <color rgb="FFFF0000"/>
      <name val="Arial"/>
    </font>
    <font>
      <b/>
      <sz val="10"/>
      <name val="Arial"/>
    </font>
    <font>
      <b/>
      <sz val="14"/>
      <name val="Arial"/>
    </font>
    <font>
      <sz val="9"/>
      <name val="Arial"/>
    </font>
    <font>
      <sz val="11"/>
      <name val="Arial Narrow"/>
    </font>
    <font>
      <sz val="12"/>
      <color rgb="FF000000"/>
      <name val="Arial"/>
    </font>
    <font>
      <b/>
      <sz val="10"/>
      <color rgb="FFFFFFFF"/>
      <name val="Arial"/>
    </font>
    <font>
      <b/>
      <sz val="12"/>
      <color rgb="FFFFFFFF"/>
      <name val="Arial"/>
    </font>
    <font>
      <b/>
      <sz val="11"/>
      <name val="Arial Narrow"/>
    </font>
    <font>
      <b/>
      <sz val="11"/>
      <color rgb="FFFF0000"/>
      <name val="Arial Narrow"/>
    </font>
    <font>
      <b/>
      <sz val="10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D6E3BC"/>
        <bgColor rgb="FFD6E3BC"/>
      </patternFill>
    </fill>
    <fill>
      <patternFill patternType="solid">
        <fgColor rgb="FFFFFFCC"/>
        <bgColor rgb="FFFFFFCC"/>
      </patternFill>
    </fill>
    <fill>
      <patternFill patternType="solid">
        <fgColor rgb="FFEAD1DC"/>
        <bgColor rgb="FFEAD1DC"/>
      </patternFill>
    </fill>
    <fill>
      <patternFill patternType="solid">
        <fgColor rgb="FF800080"/>
        <bgColor rgb="FF800080"/>
      </patternFill>
    </fill>
    <fill>
      <patternFill patternType="solid">
        <fgColor rgb="FFCCCCCC"/>
        <bgColor rgb="FFCCCCCC"/>
      </patternFill>
    </fill>
    <fill>
      <patternFill patternType="solid">
        <fgColor rgb="FF9FC5E8"/>
        <bgColor rgb="FF9FC5E8"/>
      </patternFill>
    </fill>
    <fill>
      <patternFill patternType="solid">
        <fgColor rgb="FFC2D69B"/>
        <bgColor rgb="FFC2D69B"/>
      </patternFill>
    </fill>
    <fill>
      <patternFill patternType="solid">
        <fgColor rgb="FFF4C7C3"/>
        <bgColor rgb="FFF4C7C3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2F2F2"/>
        <bgColor rgb="FFF2F2F2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D0E0E3"/>
        <bgColor rgb="FFD0E0E3"/>
      </patternFill>
    </fill>
    <fill>
      <patternFill patternType="solid">
        <fgColor rgb="FFEA9999"/>
        <bgColor rgb="FFEA9999"/>
      </patternFill>
    </fill>
    <fill>
      <patternFill patternType="solid">
        <fgColor rgb="FF741B47"/>
        <bgColor rgb="FF741B47"/>
      </patternFill>
    </fill>
    <fill>
      <patternFill patternType="solid">
        <fgColor rgb="FFFF0000"/>
        <bgColor rgb="FFFF0000"/>
      </patternFill>
    </fill>
    <fill>
      <patternFill patternType="solid">
        <fgColor rgb="FFA64D79"/>
        <bgColor rgb="FFA64D7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F9CB9C"/>
        <bgColor rgb="FFF9CB9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6FA8DC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6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/>
    <xf numFmtId="0" fontId="12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6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14" fillId="0" borderId="14" xfId="0" applyFont="1" applyBorder="1"/>
    <xf numFmtId="0" fontId="12" fillId="2" borderId="6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17" xfId="0" applyFont="1" applyBorder="1" applyAlignment="1">
      <alignment horizontal="left" vertical="center" wrapText="1"/>
    </xf>
    <xf numFmtId="0" fontId="22" fillId="2" borderId="0" xfId="0" applyFont="1" applyFill="1" applyAlignment="1"/>
    <xf numFmtId="0" fontId="12" fillId="2" borderId="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2" borderId="14" xfId="0" applyFont="1" applyFill="1" applyBorder="1" applyAlignment="1">
      <alignment horizontal="left"/>
    </xf>
    <xf numFmtId="0" fontId="24" fillId="2" borderId="23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left"/>
    </xf>
    <xf numFmtId="0" fontId="27" fillId="2" borderId="26" xfId="0" applyFont="1" applyFill="1" applyBorder="1" applyAlignment="1"/>
    <xf numFmtId="0" fontId="26" fillId="0" borderId="27" xfId="0" applyFont="1" applyBorder="1" applyAlignment="1">
      <alignment horizontal="left"/>
    </xf>
    <xf numFmtId="0" fontId="26" fillId="2" borderId="28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/>
    </xf>
    <xf numFmtId="0" fontId="0" fillId="0" borderId="1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/>
    </xf>
    <xf numFmtId="0" fontId="0" fillId="0" borderId="18" xfId="0" applyFont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left"/>
    </xf>
    <xf numFmtId="0" fontId="12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2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0" fillId="9" borderId="30" xfId="0" applyFont="1" applyFill="1" applyBorder="1" applyAlignment="1">
      <alignment horizontal="right" vertical="center" wrapText="1"/>
    </xf>
    <xf numFmtId="0" fontId="10" fillId="9" borderId="3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/>
    </xf>
    <xf numFmtId="0" fontId="12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26" fillId="0" borderId="17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10" borderId="30" xfId="0" applyFont="1" applyFill="1" applyBorder="1" applyAlignment="1">
      <alignment horizontal="right" vertical="center" wrapText="1"/>
    </xf>
    <xf numFmtId="0" fontId="10" fillId="11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11" borderId="30" xfId="0" applyFont="1" applyFill="1" applyBorder="1" applyAlignment="1">
      <alignment horizontal="right" vertical="center" wrapText="1"/>
    </xf>
    <xf numFmtId="0" fontId="10" fillId="11" borderId="31" xfId="0" applyFont="1" applyFill="1" applyBorder="1" applyAlignment="1">
      <alignment horizontal="center" vertical="center"/>
    </xf>
    <xf numFmtId="0" fontId="30" fillId="11" borderId="30" xfId="0" applyFont="1" applyFill="1" applyBorder="1" applyAlignment="1">
      <alignment horizontal="right" vertical="center" wrapText="1"/>
    </xf>
    <xf numFmtId="1" fontId="10" fillId="11" borderId="3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9" borderId="30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9" borderId="30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right" vertical="center"/>
    </xf>
    <xf numFmtId="0" fontId="32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13" borderId="5" xfId="0" applyFont="1" applyFill="1" applyBorder="1" applyAlignment="1">
      <alignment horizontal="center" vertical="center" wrapText="1"/>
    </xf>
    <xf numFmtId="0" fontId="8" fillId="13" borderId="30" xfId="0" applyFont="1" applyFill="1" applyBorder="1" applyAlignment="1">
      <alignment horizontal="center" vertical="center" textRotation="90" wrapText="1"/>
    </xf>
    <xf numFmtId="0" fontId="8" fillId="13" borderId="30" xfId="0" applyFont="1" applyFill="1" applyBorder="1" applyAlignment="1">
      <alignment horizontal="center" vertical="center" wrapText="1"/>
    </xf>
    <xf numFmtId="0" fontId="13" fillId="13" borderId="30" xfId="0" applyFont="1" applyFill="1" applyBorder="1" applyAlignment="1">
      <alignment horizontal="center" vertical="center" textRotation="90" wrapText="1"/>
    </xf>
    <xf numFmtId="0" fontId="13" fillId="13" borderId="30" xfId="0" applyFont="1" applyFill="1" applyBorder="1" applyAlignment="1">
      <alignment horizontal="center" vertical="center" textRotation="90" wrapText="1"/>
    </xf>
    <xf numFmtId="0" fontId="45" fillId="14" borderId="30" xfId="0" applyFont="1" applyFill="1" applyBorder="1" applyAlignment="1">
      <alignment horizontal="center" vertical="center" textRotation="90" wrapText="1"/>
    </xf>
    <xf numFmtId="0" fontId="46" fillId="13" borderId="30" xfId="0" applyFont="1" applyFill="1" applyBorder="1" applyAlignment="1">
      <alignment horizontal="center" vertical="center" textRotation="255" wrapText="1"/>
    </xf>
    <xf numFmtId="0" fontId="47" fillId="13" borderId="30" xfId="0" applyFont="1" applyFill="1" applyBorder="1" applyAlignment="1">
      <alignment horizontal="center" vertical="center" textRotation="255" wrapText="1"/>
    </xf>
    <xf numFmtId="0" fontId="48" fillId="13" borderId="30" xfId="0" applyFont="1" applyFill="1" applyBorder="1" applyAlignment="1">
      <alignment horizontal="center" vertical="center" textRotation="255" wrapText="1"/>
    </xf>
    <xf numFmtId="0" fontId="49" fillId="13" borderId="30" xfId="0" applyFont="1" applyFill="1" applyBorder="1" applyAlignment="1">
      <alignment horizontal="center" vertical="center" textRotation="255" wrapText="1"/>
    </xf>
    <xf numFmtId="0" fontId="50" fillId="13" borderId="30" xfId="0" applyFont="1" applyFill="1" applyBorder="1" applyAlignment="1">
      <alignment horizontal="center" vertical="center" textRotation="255" wrapText="1"/>
    </xf>
    <xf numFmtId="0" fontId="51" fillId="13" borderId="30" xfId="0" applyFont="1" applyFill="1" applyBorder="1" applyAlignment="1">
      <alignment horizontal="center" vertical="center" textRotation="255" wrapText="1"/>
    </xf>
    <xf numFmtId="0" fontId="52" fillId="13" borderId="30" xfId="0" applyFont="1" applyFill="1" applyBorder="1" applyAlignment="1">
      <alignment horizontal="center" vertical="center" textRotation="255" wrapText="1"/>
    </xf>
    <xf numFmtId="0" fontId="53" fillId="13" borderId="30" xfId="0" applyFont="1" applyFill="1" applyBorder="1" applyAlignment="1">
      <alignment horizontal="center" vertical="center" textRotation="255" wrapText="1"/>
    </xf>
    <xf numFmtId="0" fontId="54" fillId="13" borderId="30" xfId="0" applyFont="1" applyFill="1" applyBorder="1" applyAlignment="1">
      <alignment horizontal="center" vertical="center" textRotation="255" wrapText="1"/>
    </xf>
    <xf numFmtId="0" fontId="55" fillId="13" borderId="30" xfId="0" applyFont="1" applyFill="1" applyBorder="1" applyAlignment="1">
      <alignment horizontal="center" vertical="center" textRotation="255" wrapText="1"/>
    </xf>
    <xf numFmtId="0" fontId="56" fillId="13" borderId="30" xfId="0" applyFont="1" applyFill="1" applyBorder="1" applyAlignment="1">
      <alignment horizontal="center" vertical="center" textRotation="255" wrapText="1"/>
    </xf>
    <xf numFmtId="0" fontId="57" fillId="13" borderId="30" xfId="0" applyFont="1" applyFill="1" applyBorder="1" applyAlignment="1">
      <alignment horizontal="center" vertical="center" textRotation="255" wrapText="1"/>
    </xf>
    <xf numFmtId="0" fontId="58" fillId="13" borderId="30" xfId="0" applyFont="1" applyFill="1" applyBorder="1" applyAlignment="1">
      <alignment horizontal="center" vertical="center" textRotation="255" wrapText="1"/>
    </xf>
    <xf numFmtId="0" fontId="59" fillId="13" borderId="30" xfId="0" applyFont="1" applyFill="1" applyBorder="1" applyAlignment="1">
      <alignment horizontal="center" vertical="center" textRotation="255" wrapText="1"/>
    </xf>
    <xf numFmtId="0" fontId="60" fillId="13" borderId="30" xfId="0" applyFont="1" applyFill="1" applyBorder="1" applyAlignment="1">
      <alignment horizontal="center" vertical="center" textRotation="255" wrapText="1"/>
    </xf>
    <xf numFmtId="0" fontId="61" fillId="15" borderId="30" xfId="0" applyFont="1" applyFill="1" applyBorder="1" applyAlignment="1">
      <alignment horizontal="center" vertical="center" textRotation="255" wrapText="1"/>
    </xf>
    <xf numFmtId="0" fontId="62" fillId="13" borderId="30" xfId="0" applyFont="1" applyFill="1" applyBorder="1" applyAlignment="1">
      <alignment horizontal="center" vertical="center" textRotation="255" wrapText="1"/>
    </xf>
    <xf numFmtId="0" fontId="63" fillId="13" borderId="30" xfId="0" applyFont="1" applyFill="1" applyBorder="1" applyAlignment="1">
      <alignment horizontal="center" vertical="center" textRotation="255" wrapText="1"/>
    </xf>
    <xf numFmtId="0" fontId="64" fillId="13" borderId="30" xfId="0" applyFont="1" applyFill="1" applyBorder="1" applyAlignment="1">
      <alignment horizontal="center" vertical="center" textRotation="255" wrapText="1"/>
    </xf>
    <xf numFmtId="0" fontId="65" fillId="13" borderId="30" xfId="0" applyFont="1" applyFill="1" applyBorder="1" applyAlignment="1">
      <alignment horizontal="center" vertical="center" textRotation="255" wrapText="1"/>
    </xf>
    <xf numFmtId="0" fontId="66" fillId="13" borderId="30" xfId="0" applyFont="1" applyFill="1" applyBorder="1" applyAlignment="1">
      <alignment horizontal="center" vertical="center" textRotation="255" wrapText="1"/>
    </xf>
    <xf numFmtId="0" fontId="67" fillId="13" borderId="30" xfId="0" applyFont="1" applyFill="1" applyBorder="1" applyAlignment="1">
      <alignment horizontal="center" vertical="center" textRotation="255" wrapText="1"/>
    </xf>
    <xf numFmtId="0" fontId="26" fillId="0" borderId="0" xfId="0" applyFont="1" applyAlignment="1">
      <alignment vertical="center"/>
    </xf>
    <xf numFmtId="0" fontId="68" fillId="2" borderId="36" xfId="0" applyFont="1" applyFill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3" fillId="16" borderId="20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69" fillId="11" borderId="20" xfId="0" applyFont="1" applyFill="1" applyBorder="1" applyAlignment="1">
      <alignment horizontal="center" vertical="center" wrapText="1"/>
    </xf>
    <xf numFmtId="0" fontId="69" fillId="10" borderId="20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 wrapText="1"/>
    </xf>
    <xf numFmtId="0" fontId="75" fillId="11" borderId="20" xfId="0" applyFont="1" applyFill="1" applyBorder="1" applyAlignment="1">
      <alignment horizontal="center" vertical="center" wrapText="1"/>
    </xf>
    <xf numFmtId="0" fontId="75" fillId="10" borderId="20" xfId="0" applyFont="1" applyFill="1" applyBorder="1" applyAlignment="1">
      <alignment horizontal="center" vertical="center" wrapText="1"/>
    </xf>
    <xf numFmtId="0" fontId="77" fillId="11" borderId="20" xfId="0" applyFont="1" applyFill="1" applyBorder="1" applyAlignment="1">
      <alignment horizontal="center" vertical="center" wrapText="1"/>
    </xf>
    <xf numFmtId="0" fontId="77" fillId="10" borderId="20" xfId="0" applyFont="1" applyFill="1" applyBorder="1" applyAlignment="1">
      <alignment horizontal="center" vertical="center" wrapText="1"/>
    </xf>
    <xf numFmtId="0" fontId="77" fillId="1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79" fillId="2" borderId="20" xfId="0" applyFont="1" applyFill="1" applyBorder="1" applyAlignment="1">
      <alignment horizontal="left" vertical="center" wrapText="1"/>
    </xf>
    <xf numFmtId="0" fontId="79" fillId="2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16" borderId="12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/>
    </xf>
    <xf numFmtId="0" fontId="1" fillId="2" borderId="38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69" fillId="11" borderId="12" xfId="0" applyFont="1" applyFill="1" applyBorder="1" applyAlignment="1">
      <alignment horizontal="center" vertical="center" wrapText="1"/>
    </xf>
    <xf numFmtId="0" fontId="69" fillId="10" borderId="12" xfId="0" applyFont="1" applyFill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75" fillId="10" borderId="12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77" fillId="1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79" fillId="2" borderId="12" xfId="0" applyFont="1" applyFill="1" applyBorder="1" applyAlignment="1">
      <alignment horizontal="left" vertical="center" wrapText="1"/>
    </xf>
    <xf numFmtId="0" fontId="79" fillId="2" borderId="1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9" fillId="2" borderId="12" xfId="0" applyFont="1" applyFill="1" applyBorder="1" applyAlignment="1">
      <alignment horizontal="left" vertical="center" wrapText="1"/>
    </xf>
    <xf numFmtId="0" fontId="80" fillId="2" borderId="39" xfId="0" applyFont="1" applyFill="1" applyBorder="1" applyAlignment="1">
      <alignment horizontal="center" vertical="center" wrapText="1"/>
    </xf>
    <xf numFmtId="0" fontId="80" fillId="2" borderId="39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0" fillId="17" borderId="16" xfId="0" applyFont="1" applyFill="1" applyBorder="1" applyAlignment="1">
      <alignment horizontal="center" vertical="center" wrapText="1"/>
    </xf>
    <xf numFmtId="0" fontId="69" fillId="11" borderId="24" xfId="0" applyFont="1" applyFill="1" applyBorder="1" applyAlignment="1">
      <alignment horizontal="center" vertical="center" wrapText="1"/>
    </xf>
    <xf numFmtId="0" fontId="69" fillId="10" borderId="24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5" fillId="11" borderId="24" xfId="0" applyFont="1" applyFill="1" applyBorder="1" applyAlignment="1">
      <alignment horizontal="center" vertical="center" wrapText="1"/>
    </xf>
    <xf numFmtId="0" fontId="75" fillId="10" borderId="24" xfId="0" applyFont="1" applyFill="1" applyBorder="1" applyAlignment="1">
      <alignment horizontal="center" vertical="center" wrapText="1"/>
    </xf>
    <xf numFmtId="0" fontId="77" fillId="11" borderId="24" xfId="0" applyFont="1" applyFill="1" applyBorder="1" applyAlignment="1">
      <alignment horizontal="center" vertical="center" wrapText="1"/>
    </xf>
    <xf numFmtId="0" fontId="77" fillId="10" borderId="2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0" fontId="79" fillId="2" borderId="16" xfId="0" applyFont="1" applyFill="1" applyBorder="1" applyAlignment="1">
      <alignment horizontal="left" vertical="center" wrapText="1"/>
    </xf>
    <xf numFmtId="0" fontId="79" fillId="2" borderId="16" xfId="0" applyFont="1" applyFill="1" applyBorder="1" applyAlignment="1">
      <alignment horizontal="center" vertical="center" wrapText="1"/>
    </xf>
    <xf numFmtId="0" fontId="68" fillId="19" borderId="36" xfId="0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80" fillId="2" borderId="37" xfId="0" applyFont="1" applyFill="1" applyBorder="1" applyAlignment="1">
      <alignment horizontal="center" vertical="center" wrapText="1"/>
    </xf>
    <xf numFmtId="0" fontId="80" fillId="2" borderId="37" xfId="0" applyFont="1" applyFill="1" applyBorder="1" applyAlignment="1">
      <alignment horizontal="left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79" fillId="2" borderId="20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10" fillId="20" borderId="12" xfId="0" applyFont="1" applyFill="1" applyBorder="1" applyAlignment="1">
      <alignment horizontal="center" vertical="center" wrapText="1"/>
    </xf>
    <xf numFmtId="0" fontId="10" fillId="20" borderId="16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69" fillId="11" borderId="8" xfId="0" applyFont="1" applyFill="1" applyBorder="1" applyAlignment="1">
      <alignment horizontal="center" vertical="center" wrapText="1"/>
    </xf>
    <xf numFmtId="0" fontId="69" fillId="11" borderId="34" xfId="0" applyFont="1" applyFill="1" applyBorder="1" applyAlignment="1">
      <alignment horizontal="center" vertical="center" wrapText="1"/>
    </xf>
    <xf numFmtId="0" fontId="70" fillId="22" borderId="20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34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34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left" vertical="center" wrapText="1"/>
    </xf>
    <xf numFmtId="0" fontId="69" fillId="11" borderId="6" xfId="0" applyFont="1" applyFill="1" applyBorder="1" applyAlignment="1">
      <alignment horizontal="center" vertical="center" wrapText="1"/>
    </xf>
    <xf numFmtId="0" fontId="69" fillId="11" borderId="29" xfId="0" applyFont="1" applyFill="1" applyBorder="1" applyAlignment="1">
      <alignment horizontal="center" vertical="center" wrapText="1"/>
    </xf>
    <xf numFmtId="0" fontId="70" fillId="22" borderId="1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69" fillId="11" borderId="29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29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29" xfId="0" applyFont="1" applyFill="1" applyBorder="1" applyAlignment="1">
      <alignment horizontal="center" vertical="center" wrapText="1"/>
    </xf>
    <xf numFmtId="0" fontId="70" fillId="22" borderId="12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9" fillId="11" borderId="15" xfId="0" applyFont="1" applyFill="1" applyBorder="1" applyAlignment="1">
      <alignment horizontal="center" vertical="center" wrapText="1"/>
    </xf>
    <xf numFmtId="0" fontId="69" fillId="10" borderId="35" xfId="0" applyFont="1" applyFill="1" applyBorder="1" applyAlignment="1">
      <alignment horizontal="center" vertical="center" wrapText="1"/>
    </xf>
    <xf numFmtId="0" fontId="70" fillId="22" borderId="16" xfId="0" applyFont="1" applyFill="1" applyBorder="1" applyAlignment="1">
      <alignment horizontal="center" vertical="center" wrapText="1"/>
    </xf>
    <xf numFmtId="0" fontId="75" fillId="11" borderId="15" xfId="0" applyFont="1" applyFill="1" applyBorder="1" applyAlignment="1">
      <alignment horizontal="center" vertical="center" wrapText="1"/>
    </xf>
    <xf numFmtId="0" fontId="75" fillId="10" borderId="35" xfId="0" applyFont="1" applyFill="1" applyBorder="1" applyAlignment="1">
      <alignment horizontal="center" vertical="center" wrapText="1"/>
    </xf>
    <xf numFmtId="0" fontId="77" fillId="11" borderId="15" xfId="0" applyFont="1" applyFill="1" applyBorder="1" applyAlignment="1">
      <alignment horizontal="center" vertical="center" wrapText="1"/>
    </xf>
    <xf numFmtId="0" fontId="77" fillId="10" borderId="3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12" fillId="0" borderId="38" xfId="0" applyFont="1" applyBorder="1" applyAlignment="1">
      <alignment horizontal="center" vertical="center" wrapText="1"/>
    </xf>
    <xf numFmtId="0" fontId="69" fillId="11" borderId="7" xfId="0" applyFont="1" applyFill="1" applyBorder="1" applyAlignment="1">
      <alignment horizontal="center" vertical="center" wrapText="1"/>
    </xf>
    <xf numFmtId="0" fontId="69" fillId="10" borderId="7" xfId="0" applyFont="1" applyFill="1" applyBorder="1" applyAlignment="1">
      <alignment horizontal="center" vertical="center" wrapText="1"/>
    </xf>
    <xf numFmtId="0" fontId="70" fillId="22" borderId="20" xfId="0" applyFont="1" applyFill="1" applyBorder="1" applyAlignment="1">
      <alignment horizontal="center" vertical="center" wrapText="1"/>
    </xf>
    <xf numFmtId="0" fontId="69" fillId="11" borderId="7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0" borderId="7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77" fillId="10" borderId="7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left" vertical="center"/>
    </xf>
    <xf numFmtId="0" fontId="69" fillId="11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0" fillId="20" borderId="24" xfId="0" applyFont="1" applyFill="1" applyBorder="1" applyAlignment="1">
      <alignment horizontal="center" vertical="center" wrapText="1"/>
    </xf>
    <xf numFmtId="0" fontId="70" fillId="2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18" borderId="24" xfId="0" applyFont="1" applyFill="1" applyBorder="1" applyAlignment="1">
      <alignment horizontal="center" vertical="center" wrapText="1"/>
    </xf>
    <xf numFmtId="0" fontId="79" fillId="2" borderId="24" xfId="0" applyFont="1" applyFill="1" applyBorder="1" applyAlignment="1">
      <alignment horizontal="left" vertical="center" wrapText="1"/>
    </xf>
    <xf numFmtId="0" fontId="79" fillId="2" borderId="24" xfId="0" applyFont="1" applyFill="1" applyBorder="1" applyAlignment="1">
      <alignment horizontal="center" vertical="center" wrapText="1"/>
    </xf>
    <xf numFmtId="0" fontId="69" fillId="11" borderId="16" xfId="0" applyFont="1" applyFill="1" applyBorder="1" applyAlignment="1">
      <alignment horizontal="center" vertical="center" wrapText="1"/>
    </xf>
    <xf numFmtId="0" fontId="69" fillId="10" borderId="16" xfId="0" applyFont="1" applyFill="1" applyBorder="1" applyAlignment="1">
      <alignment horizontal="center" vertical="center" wrapText="1"/>
    </xf>
    <xf numFmtId="0" fontId="75" fillId="11" borderId="16" xfId="0" applyFont="1" applyFill="1" applyBorder="1" applyAlignment="1">
      <alignment horizontal="center" vertical="center" wrapText="1"/>
    </xf>
    <xf numFmtId="0" fontId="75" fillId="10" borderId="16" xfId="0" applyFont="1" applyFill="1" applyBorder="1" applyAlignment="1">
      <alignment horizontal="center" vertical="center" wrapText="1"/>
    </xf>
    <xf numFmtId="0" fontId="77" fillId="11" borderId="16" xfId="0" applyFont="1" applyFill="1" applyBorder="1" applyAlignment="1">
      <alignment horizontal="center" vertical="center" wrapText="1"/>
    </xf>
    <xf numFmtId="0" fontId="77" fillId="10" borderId="16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left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79" fillId="2" borderId="20" xfId="0" applyFont="1" applyFill="1" applyBorder="1" applyAlignment="1">
      <alignment horizontal="left" vertical="center" wrapText="1"/>
    </xf>
    <xf numFmtId="0" fontId="69" fillId="1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9" fillId="11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82" fillId="2" borderId="0" xfId="0" applyFont="1" applyFill="1" applyAlignment="1">
      <alignment horizontal="left" vertical="center"/>
    </xf>
    <xf numFmtId="0" fontId="2" fillId="18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79" fillId="2" borderId="1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70" fillId="22" borderId="16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0" fillId="17" borderId="20" xfId="0" applyFont="1" applyFill="1" applyBorder="1" applyAlignment="1">
      <alignment horizontal="center" vertical="center" wrapText="1"/>
    </xf>
    <xf numFmtId="0" fontId="79" fillId="2" borderId="7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83" fillId="23" borderId="39" xfId="0" applyFont="1" applyFill="1" applyBorder="1" applyAlignment="1">
      <alignment horizontal="left" vertical="center" wrapText="1"/>
    </xf>
    <xf numFmtId="0" fontId="84" fillId="23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77" fillId="11" borderId="20" xfId="0" applyFont="1" applyFill="1" applyBorder="1" applyAlignment="1">
      <alignment horizontal="center" vertical="center" wrapText="1"/>
    </xf>
    <xf numFmtId="0" fontId="85" fillId="2" borderId="39" xfId="0" applyFont="1" applyFill="1" applyBorder="1" applyAlignment="1">
      <alignment horizontal="left" vertical="center" wrapText="1"/>
    </xf>
    <xf numFmtId="0" fontId="77" fillId="10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4" fillId="0" borderId="0" xfId="0" applyFont="1" applyAlignment="1"/>
    <xf numFmtId="0" fontId="75" fillId="10" borderId="12" xfId="0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20" borderId="16" xfId="0" applyFont="1" applyFill="1" applyBorder="1" applyAlignment="1">
      <alignment horizontal="center" vertical="center" wrapText="1"/>
    </xf>
    <xf numFmtId="0" fontId="86" fillId="2" borderId="0" xfId="0" applyFont="1" applyFill="1" applyAlignment="1">
      <alignment vertical="center"/>
    </xf>
    <xf numFmtId="0" fontId="13" fillId="2" borderId="6" xfId="0" applyFont="1" applyFill="1" applyBorder="1" applyAlignment="1">
      <alignment horizontal="left" vertical="center" wrapText="1"/>
    </xf>
    <xf numFmtId="0" fontId="80" fillId="21" borderId="39" xfId="0" applyFont="1" applyFill="1" applyBorder="1" applyAlignment="1">
      <alignment horizontal="left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left" vertical="center" wrapText="1"/>
    </xf>
    <xf numFmtId="0" fontId="79" fillId="0" borderId="38" xfId="0" applyFont="1" applyBorder="1" applyAlignment="1">
      <alignment horizontal="left" vertical="center" wrapText="1"/>
    </xf>
    <xf numFmtId="0" fontId="79" fillId="2" borderId="7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left" vertical="center"/>
    </xf>
    <xf numFmtId="0" fontId="25" fillId="2" borderId="43" xfId="0" applyFont="1" applyFill="1" applyBorder="1" applyAlignment="1">
      <alignment horizontal="left" vertical="center"/>
    </xf>
    <xf numFmtId="0" fontId="25" fillId="2" borderId="39" xfId="0" applyFont="1" applyFill="1" applyBorder="1" applyAlignment="1">
      <alignment horizontal="left" vertical="center"/>
    </xf>
    <xf numFmtId="0" fontId="75" fillId="11" borderId="16" xfId="0" applyFont="1" applyFill="1" applyBorder="1" applyAlignment="1">
      <alignment horizontal="center" vertical="center" wrapText="1"/>
    </xf>
    <xf numFmtId="0" fontId="87" fillId="2" borderId="39" xfId="0" applyFont="1" applyFill="1" applyBorder="1" applyAlignment="1">
      <alignment horizontal="center" vertical="center" wrapText="1"/>
    </xf>
    <xf numFmtId="0" fontId="70" fillId="22" borderId="30" xfId="0" applyFont="1" applyFill="1" applyBorder="1" applyAlignment="1">
      <alignment horizontal="center" vertical="center" wrapText="1"/>
    </xf>
    <xf numFmtId="0" fontId="70" fillId="22" borderId="44" xfId="0" applyFont="1" applyFill="1" applyBorder="1" applyAlignment="1">
      <alignment horizontal="center" vertical="center" wrapText="1"/>
    </xf>
    <xf numFmtId="0" fontId="88" fillId="2" borderId="12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79" fillId="2" borderId="4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79" fillId="2" borderId="6" xfId="0" applyFont="1" applyFill="1" applyBorder="1" applyAlignment="1">
      <alignment horizontal="left" vertical="center" wrapText="1"/>
    </xf>
    <xf numFmtId="0" fontId="79" fillId="2" borderId="15" xfId="0" applyFont="1" applyFill="1" applyBorder="1" applyAlignment="1">
      <alignment horizontal="left" vertical="center" wrapText="1"/>
    </xf>
    <xf numFmtId="0" fontId="86" fillId="2" borderId="0" xfId="0" applyFont="1" applyFill="1" applyAlignment="1">
      <alignment horizontal="left" vertical="center"/>
    </xf>
    <xf numFmtId="0" fontId="86" fillId="2" borderId="14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left" vertical="center"/>
    </xf>
    <xf numFmtId="0" fontId="89" fillId="0" borderId="14" xfId="0" applyFont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75" fillId="11" borderId="20" xfId="0" applyFont="1" applyFill="1" applyBorder="1" applyAlignment="1">
      <alignment horizontal="center" vertical="center" wrapText="1"/>
    </xf>
    <xf numFmtId="0" fontId="90" fillId="5" borderId="2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16" borderId="20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16" borderId="4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69" fillId="10" borderId="2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 wrapText="1"/>
    </xf>
    <xf numFmtId="0" fontId="83" fillId="0" borderId="39" xfId="0" applyFont="1" applyBorder="1" applyAlignment="1">
      <alignment horizontal="left" vertical="center" wrapText="1"/>
    </xf>
    <xf numFmtId="0" fontId="91" fillId="0" borderId="3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9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9" fillId="11" borderId="16" xfId="0" applyFont="1" applyFill="1" applyBorder="1" applyAlignment="1">
      <alignment horizontal="center" vertical="center" wrapText="1"/>
    </xf>
    <xf numFmtId="0" fontId="77" fillId="11" borderId="16" xfId="0" applyFont="1" applyFill="1" applyBorder="1" applyAlignment="1">
      <alignment horizontal="center" vertical="center" wrapText="1"/>
    </xf>
    <xf numFmtId="0" fontId="79" fillId="2" borderId="24" xfId="0" applyFont="1" applyFill="1" applyBorder="1" applyAlignment="1">
      <alignment horizontal="left" vertical="center" wrapText="1"/>
    </xf>
    <xf numFmtId="0" fontId="70" fillId="22" borderId="0" xfId="0" applyFont="1" applyFill="1" applyAlignment="1">
      <alignment horizontal="center" vertical="center" wrapText="1"/>
    </xf>
    <xf numFmtId="0" fontId="70" fillId="22" borderId="44" xfId="0" applyFont="1" applyFill="1" applyBorder="1" applyAlignment="1">
      <alignment horizontal="center" vertical="center" wrapText="1"/>
    </xf>
    <xf numFmtId="0" fontId="2" fillId="18" borderId="46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left" vertical="center" wrapText="1"/>
    </xf>
    <xf numFmtId="0" fontId="79" fillId="2" borderId="45" xfId="0" applyFont="1" applyFill="1" applyBorder="1" applyAlignment="1">
      <alignment horizontal="left" vertical="center" wrapText="1"/>
    </xf>
    <xf numFmtId="0" fontId="70" fillId="22" borderId="7" xfId="0" applyFont="1" applyFill="1" applyBorder="1" applyAlignment="1">
      <alignment horizontal="center" vertical="center" wrapText="1"/>
    </xf>
    <xf numFmtId="0" fontId="70" fillId="22" borderId="44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left"/>
    </xf>
    <xf numFmtId="0" fontId="3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/>
    </xf>
    <xf numFmtId="0" fontId="24" fillId="2" borderId="11" xfId="0" applyFont="1" applyFill="1" applyBorder="1" applyAlignment="1">
      <alignment horizontal="left" vertical="center"/>
    </xf>
    <xf numFmtId="0" fontId="75" fillId="10" borderId="20" xfId="0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left" vertical="center" wrapText="1"/>
    </xf>
    <xf numFmtId="0" fontId="24" fillId="2" borderId="41" xfId="0" applyFont="1" applyFill="1" applyBorder="1" applyAlignment="1">
      <alignment horizontal="left" vertical="center"/>
    </xf>
    <xf numFmtId="0" fontId="79" fillId="2" borderId="6" xfId="0" applyFont="1" applyFill="1" applyBorder="1" applyAlignment="1">
      <alignment horizontal="left" vertical="center" wrapText="1"/>
    </xf>
    <xf numFmtId="0" fontId="79" fillId="2" borderId="15" xfId="0" applyFont="1" applyFill="1" applyBorder="1" applyAlignment="1">
      <alignment horizontal="left" vertical="center" wrapText="1"/>
    </xf>
    <xf numFmtId="0" fontId="86" fillId="2" borderId="49" xfId="0" applyFont="1" applyFill="1" applyBorder="1" applyAlignment="1">
      <alignment horizontal="center" vertical="center"/>
    </xf>
    <xf numFmtId="0" fontId="93" fillId="2" borderId="48" xfId="0" applyFont="1" applyFill="1" applyBorder="1" applyAlignment="1">
      <alignment vertical="center"/>
    </xf>
    <xf numFmtId="0" fontId="86" fillId="2" borderId="0" xfId="0" applyFont="1" applyFill="1" applyAlignment="1">
      <alignment horizontal="center" vertical="center"/>
    </xf>
    <xf numFmtId="0" fontId="93" fillId="2" borderId="14" xfId="0" applyFont="1" applyFill="1" applyBorder="1" applyAlignment="1">
      <alignment vertical="center"/>
    </xf>
    <xf numFmtId="0" fontId="94" fillId="2" borderId="39" xfId="0" applyFont="1" applyFill="1" applyBorder="1" applyAlignment="1">
      <alignment horizontal="left" vertical="center" wrapText="1"/>
    </xf>
    <xf numFmtId="0" fontId="95" fillId="2" borderId="12" xfId="0" applyFont="1" applyFill="1" applyBorder="1" applyAlignment="1">
      <alignment horizontal="left" vertical="center" wrapText="1"/>
    </xf>
    <xf numFmtId="0" fontId="96" fillId="0" borderId="33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16" borderId="50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left" vertical="center" wrapText="1"/>
    </xf>
    <xf numFmtId="0" fontId="83" fillId="23" borderId="40" xfId="0" applyFont="1" applyFill="1" applyBorder="1" applyAlignment="1">
      <alignment horizontal="left" vertical="center" wrapText="1"/>
    </xf>
    <xf numFmtId="0" fontId="84" fillId="23" borderId="56" xfId="0" applyFont="1" applyFill="1" applyBorder="1" applyAlignment="1">
      <alignment horizontal="center" vertical="center" wrapText="1"/>
    </xf>
    <xf numFmtId="0" fontId="84" fillId="23" borderId="57" xfId="0" applyFont="1" applyFill="1" applyBorder="1" applyAlignment="1">
      <alignment horizontal="center" vertical="center" wrapText="1"/>
    </xf>
    <xf numFmtId="0" fontId="92" fillId="21" borderId="8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30" fillId="20" borderId="12" xfId="0" applyFont="1" applyFill="1" applyBorder="1" applyAlignment="1">
      <alignment horizontal="center" vertical="center" wrapText="1"/>
    </xf>
    <xf numFmtId="0" fontId="77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 wrapText="1"/>
    </xf>
    <xf numFmtId="0" fontId="79" fillId="2" borderId="14" xfId="0" applyFont="1" applyFill="1" applyBorder="1" applyAlignment="1">
      <alignment horizontal="left" vertical="center" wrapText="1"/>
    </xf>
    <xf numFmtId="0" fontId="77" fillId="10" borderId="2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79" fillId="24" borderId="7" xfId="0" applyFont="1" applyFill="1" applyBorder="1" applyAlignment="1">
      <alignment horizontal="left" vertical="center" wrapText="1"/>
    </xf>
    <xf numFmtId="0" fontId="79" fillId="24" borderId="12" xfId="0" applyFont="1" applyFill="1" applyBorder="1" applyAlignment="1">
      <alignment horizontal="left" vertical="center" wrapText="1"/>
    </xf>
    <xf numFmtId="0" fontId="92" fillId="21" borderId="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2" fillId="21" borderId="15" xfId="0" applyFont="1" applyFill="1" applyBorder="1" applyAlignment="1">
      <alignment horizontal="center" vertical="center" wrapText="1"/>
    </xf>
    <xf numFmtId="0" fontId="69" fillId="10" borderId="16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4" fillId="25" borderId="39" xfId="0" applyFont="1" applyFill="1" applyBorder="1" applyAlignment="1">
      <alignment horizontal="center" vertical="center" wrapText="1"/>
    </xf>
    <xf numFmtId="0" fontId="79" fillId="24" borderId="1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98" fillId="0" borderId="30" xfId="0" applyFont="1" applyBorder="1" applyAlignment="1"/>
    <xf numFmtId="0" fontId="86" fillId="2" borderId="14" xfId="0" applyFont="1" applyFill="1" applyBorder="1" applyAlignment="1">
      <alignment vertical="center"/>
    </xf>
    <xf numFmtId="0" fontId="99" fillId="0" borderId="0" xfId="0" applyFont="1" applyAlignment="1">
      <alignment horizontal="left" vertical="center"/>
    </xf>
    <xf numFmtId="0" fontId="100" fillId="2" borderId="39" xfId="0" applyFont="1" applyFill="1" applyBorder="1" applyAlignment="1">
      <alignment horizontal="left" vertical="center" wrapText="1"/>
    </xf>
    <xf numFmtId="0" fontId="10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left" vertical="center"/>
    </xf>
    <xf numFmtId="0" fontId="26" fillId="0" borderId="49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43" xfId="0" applyFont="1" applyBorder="1" applyAlignment="1">
      <alignment horizontal="left" vertical="center"/>
    </xf>
    <xf numFmtId="0" fontId="10" fillId="17" borderId="24" xfId="0" applyFont="1" applyFill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wrapText="1"/>
    </xf>
    <xf numFmtId="0" fontId="102" fillId="2" borderId="6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0" borderId="48" xfId="0" applyFont="1" applyBorder="1" applyAlignment="1">
      <alignment horizontal="center" vertical="center" wrapText="1"/>
    </xf>
    <xf numFmtId="0" fontId="103" fillId="2" borderId="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26" borderId="39" xfId="0" applyFont="1" applyFill="1" applyBorder="1" applyAlignment="1">
      <alignment horizontal="left" vertical="center" wrapText="1"/>
    </xf>
    <xf numFmtId="0" fontId="104" fillId="0" borderId="0" xfId="0" applyFont="1" applyAlignment="1">
      <alignment horizontal="left" vertical="center"/>
    </xf>
    <xf numFmtId="0" fontId="105" fillId="2" borderId="39" xfId="0" applyFont="1" applyFill="1" applyBorder="1" applyAlignment="1">
      <alignment horizontal="center" vertical="center" wrapText="1"/>
    </xf>
    <xf numFmtId="0" fontId="105" fillId="2" borderId="39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16" borderId="7" xfId="0" applyFont="1" applyFill="1" applyBorder="1" applyAlignment="1">
      <alignment horizontal="left" vertical="center" wrapText="1"/>
    </xf>
    <xf numFmtId="0" fontId="87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left" vertical="center"/>
    </xf>
    <xf numFmtId="0" fontId="10" fillId="17" borderId="7" xfId="0" applyFont="1" applyFill="1" applyBorder="1" applyAlignment="1">
      <alignment horizontal="center" vertical="center" wrapText="1"/>
    </xf>
    <xf numFmtId="0" fontId="69" fillId="1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79" fillId="2" borderId="7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left" vertical="center"/>
    </xf>
    <xf numFmtId="0" fontId="79" fillId="2" borderId="6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16" borderId="7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79" fillId="2" borderId="61" xfId="0" applyFont="1" applyFill="1" applyBorder="1" applyAlignment="1">
      <alignment horizontal="center" vertical="center" wrapText="1"/>
    </xf>
    <xf numFmtId="0" fontId="79" fillId="2" borderId="62" xfId="0" applyFont="1" applyFill="1" applyBorder="1" applyAlignment="1">
      <alignment horizontal="center" vertical="center" wrapText="1"/>
    </xf>
    <xf numFmtId="0" fontId="106" fillId="3" borderId="30" xfId="0" applyFont="1" applyFill="1" applyBorder="1" applyAlignment="1">
      <alignment horizontal="center" vertical="center" textRotation="90" wrapText="1"/>
    </xf>
    <xf numFmtId="0" fontId="107" fillId="3" borderId="30" xfId="0" applyFont="1" applyFill="1" applyBorder="1" applyAlignment="1">
      <alignment horizontal="center" vertical="center" textRotation="90" wrapText="1"/>
    </xf>
    <xf numFmtId="0" fontId="108" fillId="27" borderId="30" xfId="0" applyFont="1" applyFill="1" applyBorder="1" applyAlignment="1">
      <alignment horizontal="center" vertical="center" textRotation="90" wrapText="1"/>
    </xf>
    <xf numFmtId="0" fontId="108" fillId="28" borderId="30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0" fontId="106" fillId="2" borderId="0" xfId="0" applyFont="1" applyFill="1" applyAlignment="1">
      <alignment horizontal="center" vertical="center" textRotation="90" wrapText="1"/>
    </xf>
    <xf numFmtId="0" fontId="110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center" vertical="center" wrapText="1"/>
    </xf>
    <xf numFmtId="0" fontId="111" fillId="2" borderId="0" xfId="0" applyFont="1" applyFill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112" fillId="2" borderId="0" xfId="0" applyFont="1" applyFill="1" applyAlignment="1">
      <alignment horizontal="center" vertical="center" wrapText="1"/>
    </xf>
    <xf numFmtId="0" fontId="11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14" fillId="2" borderId="0" xfId="0" applyFont="1" applyFill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116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11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8" fillId="2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1" fontId="98" fillId="2" borderId="0" xfId="0" applyNumberFormat="1" applyFont="1" applyFill="1" applyAlignment="1">
      <alignment vertical="center"/>
    </xf>
    <xf numFmtId="1" fontId="119" fillId="2" borderId="0" xfId="0" applyNumberFormat="1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20" fillId="2" borderId="0" xfId="0" applyFont="1" applyFill="1" applyAlignment="1">
      <alignment vertical="center"/>
    </xf>
    <xf numFmtId="1" fontId="120" fillId="2" borderId="0" xfId="0" applyNumberFormat="1" applyFont="1" applyFill="1" applyAlignment="1">
      <alignment vertical="center"/>
    </xf>
    <xf numFmtId="1" fontId="121" fillId="2" borderId="0" xfId="0" applyNumberFormat="1" applyFont="1" applyFill="1" applyAlignment="1">
      <alignment vertical="center"/>
    </xf>
    <xf numFmtId="0" fontId="26" fillId="2" borderId="36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20" fillId="0" borderId="0" xfId="0" applyFont="1" applyAlignment="1">
      <alignment horizontal="left" vertical="center"/>
    </xf>
    <xf numFmtId="0" fontId="12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96" fillId="0" borderId="0" xfId="0" applyFont="1" applyAlignment="1">
      <alignment horizontal="center" vertical="center"/>
    </xf>
    <xf numFmtId="0" fontId="124" fillId="0" borderId="0" xfId="0" applyFont="1"/>
    <xf numFmtId="0" fontId="8" fillId="0" borderId="0" xfId="0" applyFont="1"/>
    <xf numFmtId="0" fontId="19" fillId="0" borderId="0" xfId="0" applyFont="1" applyAlignment="1">
      <alignment horizontal="center" vertical="center"/>
    </xf>
    <xf numFmtId="0" fontId="125" fillId="2" borderId="0" xfId="0" applyFont="1" applyFill="1" applyAlignment="1">
      <alignment horizontal="center"/>
    </xf>
    <xf numFmtId="0" fontId="122" fillId="2" borderId="0" xfId="0" applyFont="1" applyFill="1" applyAlignment="1">
      <alignment horizontal="center" vertical="center" textRotation="90" wrapText="1"/>
    </xf>
    <xf numFmtId="0" fontId="8" fillId="13" borderId="63" xfId="0" applyFont="1" applyFill="1" applyBorder="1" applyAlignment="1">
      <alignment horizontal="center" vertical="center" textRotation="90" wrapText="1"/>
    </xf>
    <xf numFmtId="0" fontId="45" fillId="13" borderId="30" xfId="0" applyFont="1" applyFill="1" applyBorder="1" applyAlignment="1">
      <alignment horizontal="center" vertical="center" textRotation="90" wrapText="1"/>
    </xf>
    <xf numFmtId="0" fontId="8" fillId="13" borderId="30" xfId="0" applyFont="1" applyFill="1" applyBorder="1" applyAlignment="1">
      <alignment horizontal="left" vertical="center" wrapText="1"/>
    </xf>
    <xf numFmtId="0" fontId="12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70" fillId="22" borderId="8" xfId="0" applyFont="1" applyFill="1" applyBorder="1" applyAlignment="1">
      <alignment horizontal="center" vertical="center" wrapText="1"/>
    </xf>
    <xf numFmtId="0" fontId="127" fillId="11" borderId="8" xfId="0" applyFont="1" applyFill="1" applyBorder="1" applyAlignment="1">
      <alignment horizontal="center" vertical="center" wrapText="1"/>
    </xf>
    <xf numFmtId="0" fontId="127" fillId="10" borderId="8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0" borderId="8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69" fillId="10" borderId="6" xfId="0" applyFont="1" applyFill="1" applyBorder="1" applyAlignment="1">
      <alignment horizontal="center" vertical="center" wrapText="1"/>
    </xf>
    <xf numFmtId="0" fontId="70" fillId="22" borderId="6" xfId="0" applyFont="1" applyFill="1" applyBorder="1" applyAlignment="1">
      <alignment horizontal="center" vertical="center" wrapText="1"/>
    </xf>
    <xf numFmtId="0" fontId="127" fillId="11" borderId="6" xfId="0" applyFont="1" applyFill="1" applyBorder="1" applyAlignment="1">
      <alignment horizontal="center" vertical="center" wrapText="1"/>
    </xf>
    <xf numFmtId="0" fontId="127" fillId="10" borderId="6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0" borderId="6" xfId="0" applyFont="1" applyFill="1" applyBorder="1" applyAlignment="1">
      <alignment horizontal="center" vertical="center" wrapText="1"/>
    </xf>
    <xf numFmtId="0" fontId="70" fillId="2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27" fillId="11" borderId="6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69" fillId="10" borderId="15" xfId="0" applyFont="1" applyFill="1" applyBorder="1" applyAlignment="1">
      <alignment horizontal="center" vertical="center" wrapText="1"/>
    </xf>
    <xf numFmtId="0" fontId="70" fillId="22" borderId="15" xfId="0" applyFont="1" applyFill="1" applyBorder="1" applyAlignment="1">
      <alignment horizontal="center" vertical="center" wrapText="1"/>
    </xf>
    <xf numFmtId="0" fontId="127" fillId="11" borderId="15" xfId="0" applyFont="1" applyFill="1" applyBorder="1" applyAlignment="1">
      <alignment horizontal="center" vertical="center" wrapText="1"/>
    </xf>
    <xf numFmtId="0" fontId="127" fillId="10" borderId="15" xfId="0" applyFont="1" applyFill="1" applyBorder="1" applyAlignment="1">
      <alignment horizontal="center" vertical="center" wrapText="1"/>
    </xf>
    <xf numFmtId="0" fontId="77" fillId="10" borderId="15" xfId="0" applyFont="1" applyFill="1" applyBorder="1" applyAlignment="1">
      <alignment horizontal="center" vertical="center" wrapText="1"/>
    </xf>
    <xf numFmtId="0" fontId="72" fillId="2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72" fillId="2" borderId="6" xfId="0" applyFont="1" applyFill="1" applyBorder="1" applyAlignment="1">
      <alignment horizontal="center" vertical="center" wrapText="1"/>
    </xf>
    <xf numFmtId="0" fontId="69" fillId="10" borderId="6" xfId="0" applyFont="1" applyFill="1" applyBorder="1" applyAlignment="1">
      <alignment horizontal="center" vertical="center" wrapText="1"/>
    </xf>
    <xf numFmtId="0" fontId="1" fillId="5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28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7" fillId="10" borderId="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/>
    </xf>
    <xf numFmtId="0" fontId="69" fillId="11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70" fillId="2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69" fillId="11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27" fillId="11" borderId="8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2" fillId="0" borderId="47" xfId="0" applyFont="1" applyBorder="1" applyAlignment="1">
      <alignment horizontal="center"/>
    </xf>
    <xf numFmtId="0" fontId="77" fillId="10" borderId="6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29" fillId="2" borderId="29" xfId="0" applyFont="1" applyFill="1" applyBorder="1" applyAlignment="1">
      <alignment horizontal="center" wrapText="1"/>
    </xf>
    <xf numFmtId="0" fontId="130" fillId="2" borderId="29" xfId="0" applyFont="1" applyFill="1" applyBorder="1" applyAlignment="1">
      <alignment horizontal="center" wrapText="1"/>
    </xf>
    <xf numFmtId="0" fontId="1" fillId="2" borderId="29" xfId="0" quotePrefix="1" applyFont="1" applyFill="1" applyBorder="1" applyAlignment="1">
      <alignment horizontal="center" vertical="center"/>
    </xf>
    <xf numFmtId="0" fontId="24" fillId="0" borderId="34" xfId="0" applyFont="1" applyBorder="1" applyAlignment="1">
      <alignment wrapText="1"/>
    </xf>
    <xf numFmtId="0" fontId="12" fillId="0" borderId="64" xfId="0" applyFont="1" applyBorder="1" applyAlignment="1">
      <alignment horizontal="center" wrapText="1"/>
    </xf>
    <xf numFmtId="0" fontId="1" fillId="0" borderId="64" xfId="0" applyFont="1" applyBorder="1" applyAlignment="1">
      <alignment wrapText="1"/>
    </xf>
    <xf numFmtId="0" fontId="24" fillId="11" borderId="34" xfId="0" applyFont="1" applyFill="1" applyBorder="1"/>
    <xf numFmtId="0" fontId="24" fillId="10" borderId="34" xfId="0" applyFont="1" applyFill="1" applyBorder="1"/>
    <xf numFmtId="0" fontId="24" fillId="22" borderId="34" xfId="0" applyFont="1" applyFill="1" applyBorder="1" applyAlignment="1">
      <alignment vertical="center"/>
    </xf>
    <xf numFmtId="0" fontId="24" fillId="11" borderId="34" xfId="0" applyFont="1" applyFill="1" applyBorder="1" applyAlignment="1">
      <alignment vertical="center"/>
    </xf>
    <xf numFmtId="0" fontId="24" fillId="10" borderId="34" xfId="0" applyFont="1" applyFill="1" applyBorder="1" applyAlignment="1">
      <alignment vertical="center"/>
    </xf>
    <xf numFmtId="0" fontId="132" fillId="11" borderId="34" xfId="0" applyFont="1" applyFill="1" applyBorder="1" applyAlignment="1">
      <alignment vertical="center"/>
    </xf>
    <xf numFmtId="0" fontId="132" fillId="10" borderId="34" xfId="0" applyFont="1" applyFill="1" applyBorder="1" applyAlignment="1">
      <alignment vertical="center"/>
    </xf>
    <xf numFmtId="0" fontId="133" fillId="11" borderId="34" xfId="0" applyFont="1" applyFill="1" applyBorder="1" applyAlignment="1">
      <alignment vertical="center"/>
    </xf>
    <xf numFmtId="0" fontId="133" fillId="10" borderId="34" xfId="0" applyFont="1" applyFill="1" applyBorder="1" applyAlignment="1">
      <alignment vertical="center"/>
    </xf>
    <xf numFmtId="0" fontId="24" fillId="2" borderId="29" xfId="0" applyFont="1" applyFill="1" applyBorder="1"/>
    <xf numFmtId="0" fontId="24" fillId="0" borderId="0" xfId="0" applyFont="1"/>
    <xf numFmtId="0" fontId="24" fillId="0" borderId="29" xfId="0" applyFont="1" applyBorder="1"/>
    <xf numFmtId="0" fontId="12" fillId="0" borderId="65" xfId="0" applyFont="1" applyBorder="1" applyAlignment="1">
      <alignment horizontal="center" wrapText="1"/>
    </xf>
    <xf numFmtId="0" fontId="1" fillId="0" borderId="65" xfId="0" applyFont="1" applyBorder="1" applyAlignment="1">
      <alignment wrapText="1"/>
    </xf>
    <xf numFmtId="0" fontId="24" fillId="11" borderId="29" xfId="0" applyFont="1" applyFill="1" applyBorder="1"/>
    <xf numFmtId="0" fontId="24" fillId="10" borderId="29" xfId="0" applyFont="1" applyFill="1" applyBorder="1"/>
    <xf numFmtId="0" fontId="24" fillId="22" borderId="29" xfId="0" applyFont="1" applyFill="1" applyBorder="1" applyAlignment="1">
      <alignment vertical="center"/>
    </xf>
    <xf numFmtId="0" fontId="24" fillId="11" borderId="29" xfId="0" applyFont="1" applyFill="1" applyBorder="1" applyAlignment="1">
      <alignment vertical="center"/>
    </xf>
    <xf numFmtId="0" fontId="24" fillId="10" borderId="29" xfId="0" applyFont="1" applyFill="1" applyBorder="1" applyAlignment="1">
      <alignment vertical="center"/>
    </xf>
    <xf numFmtId="0" fontId="132" fillId="11" borderId="29" xfId="0" applyFont="1" applyFill="1" applyBorder="1" applyAlignment="1">
      <alignment vertical="center"/>
    </xf>
    <xf numFmtId="0" fontId="132" fillId="10" borderId="29" xfId="0" applyFont="1" applyFill="1" applyBorder="1" applyAlignment="1">
      <alignment vertical="center"/>
    </xf>
    <xf numFmtId="0" fontId="133" fillId="11" borderId="29" xfId="0" applyFont="1" applyFill="1" applyBorder="1" applyAlignment="1">
      <alignment vertical="center"/>
    </xf>
    <xf numFmtId="0" fontId="133" fillId="10" borderId="29" xfId="0" applyFont="1" applyFill="1" applyBorder="1" applyAlignment="1">
      <alignment vertical="center"/>
    </xf>
    <xf numFmtId="0" fontId="1" fillId="0" borderId="29" xfId="0" applyFont="1" applyBorder="1"/>
    <xf numFmtId="0" fontId="12" fillId="0" borderId="65" xfId="0" applyFont="1" applyBorder="1" applyAlignment="1">
      <alignment horizontal="center" wrapText="1"/>
    </xf>
    <xf numFmtId="0" fontId="1" fillId="0" borderId="65" xfId="0" applyFont="1" applyBorder="1" applyAlignment="1">
      <alignment wrapText="1"/>
    </xf>
    <xf numFmtId="0" fontId="133" fillId="11" borderId="29" xfId="0" applyFont="1" applyFill="1" applyBorder="1" applyAlignment="1">
      <alignment vertical="center"/>
    </xf>
    <xf numFmtId="0" fontId="133" fillId="10" borderId="29" xfId="0" applyFont="1" applyFill="1" applyBorder="1" applyAlignment="1">
      <alignment vertical="center"/>
    </xf>
    <xf numFmtId="0" fontId="24" fillId="0" borderId="65" xfId="0" applyFont="1" applyBorder="1"/>
    <xf numFmtId="0" fontId="72" fillId="2" borderId="29" xfId="0" applyFont="1" applyFill="1" applyBorder="1" applyAlignment="1">
      <alignment horizontal="center" wrapText="1"/>
    </xf>
    <xf numFmtId="0" fontId="24" fillId="0" borderId="35" xfId="0" applyFont="1" applyBorder="1"/>
    <xf numFmtId="0" fontId="1" fillId="0" borderId="35" xfId="0" applyFont="1" applyBorder="1"/>
    <xf numFmtId="0" fontId="24" fillId="11" borderId="35" xfId="0" applyFont="1" applyFill="1" applyBorder="1"/>
    <xf numFmtId="0" fontId="24" fillId="10" borderId="35" xfId="0" applyFont="1" applyFill="1" applyBorder="1"/>
    <xf numFmtId="0" fontId="24" fillId="22" borderId="35" xfId="0" applyFont="1" applyFill="1" applyBorder="1" applyAlignment="1">
      <alignment vertical="center"/>
    </xf>
    <xf numFmtId="0" fontId="24" fillId="11" borderId="35" xfId="0" applyFont="1" applyFill="1" applyBorder="1" applyAlignment="1">
      <alignment vertical="center"/>
    </xf>
    <xf numFmtId="0" fontId="24" fillId="10" borderId="35" xfId="0" applyFont="1" applyFill="1" applyBorder="1" applyAlignment="1">
      <alignment vertical="center"/>
    </xf>
    <xf numFmtId="0" fontId="132" fillId="11" borderId="35" xfId="0" applyFont="1" applyFill="1" applyBorder="1" applyAlignment="1">
      <alignment vertical="center"/>
    </xf>
    <xf numFmtId="0" fontId="132" fillId="10" borderId="35" xfId="0" applyFont="1" applyFill="1" applyBorder="1" applyAlignment="1">
      <alignment vertical="center"/>
    </xf>
    <xf numFmtId="0" fontId="133" fillId="11" borderId="35" xfId="0" applyFont="1" applyFill="1" applyBorder="1" applyAlignment="1">
      <alignment vertical="center"/>
    </xf>
    <xf numFmtId="0" fontId="133" fillId="10" borderId="35" xfId="0" applyFont="1" applyFill="1" applyBorder="1" applyAlignment="1">
      <alignment vertical="center"/>
    </xf>
    <xf numFmtId="0" fontId="24" fillId="2" borderId="35" xfId="0" applyFont="1" applyFill="1" applyBorder="1"/>
    <xf numFmtId="0" fontId="1" fillId="5" borderId="6" xfId="0" quotePrefix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24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24" fillId="5" borderId="30" xfId="0" applyFont="1" applyFill="1" applyBorder="1" applyAlignment="1"/>
    <xf numFmtId="0" fontId="24" fillId="0" borderId="30" xfId="0" applyFont="1" applyBorder="1"/>
    <xf numFmtId="0" fontId="8" fillId="0" borderId="1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4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69" fillId="10" borderId="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left"/>
    </xf>
    <xf numFmtId="0" fontId="127" fillId="10" borderId="6" xfId="0" applyFont="1" applyFill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 wrapText="1"/>
    </xf>
    <xf numFmtId="0" fontId="84" fillId="0" borderId="41" xfId="0" applyFont="1" applyBorder="1" applyAlignment="1">
      <alignment horizontal="center" vertical="center" wrapText="1"/>
    </xf>
    <xf numFmtId="0" fontId="83" fillId="0" borderId="41" xfId="0" applyFont="1" applyBorder="1" applyAlignment="1">
      <alignment horizontal="left" vertical="center" wrapText="1"/>
    </xf>
    <xf numFmtId="0" fontId="105" fillId="0" borderId="4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4" fillId="2" borderId="0" xfId="0" applyFont="1" applyFill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left" vertical="center" wrapText="1"/>
    </xf>
    <xf numFmtId="0" fontId="135" fillId="3" borderId="66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vertical="center"/>
    </xf>
    <xf numFmtId="0" fontId="136" fillId="3" borderId="31" xfId="0" applyFont="1" applyFill="1" applyBorder="1" applyAlignment="1">
      <alignment horizontal="center" vertical="center" textRotation="90" wrapText="1"/>
    </xf>
    <xf numFmtId="0" fontId="136" fillId="3" borderId="30" xfId="0" applyFont="1" applyFill="1" applyBorder="1" applyAlignment="1">
      <alignment horizontal="center" vertical="center" textRotation="90" wrapText="1"/>
    </xf>
    <xf numFmtId="0" fontId="137" fillId="29" borderId="30" xfId="0" applyFont="1" applyFill="1" applyBorder="1" applyAlignment="1">
      <alignment horizontal="center" vertical="center" textRotation="90" wrapText="1"/>
    </xf>
    <xf numFmtId="0" fontId="137" fillId="28" borderId="3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135" fillId="0" borderId="0" xfId="0" applyFont="1" applyAlignment="1">
      <alignment horizontal="center" vertical="center"/>
    </xf>
    <xf numFmtId="0" fontId="135" fillId="0" borderId="0" xfId="0" applyFont="1" applyAlignment="1">
      <alignment vertical="center"/>
    </xf>
    <xf numFmtId="0" fontId="138" fillId="0" borderId="0" xfId="0" applyFont="1" applyAlignment="1">
      <alignment vertical="center"/>
    </xf>
    <xf numFmtId="0" fontId="122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" fontId="119" fillId="0" borderId="0" xfId="0" applyNumberFormat="1" applyFont="1" applyAlignment="1">
      <alignment vertical="center"/>
    </xf>
    <xf numFmtId="1" fontId="98" fillId="0" borderId="0" xfId="0" applyNumberFormat="1" applyFont="1" applyAlignment="1">
      <alignment vertical="center"/>
    </xf>
    <xf numFmtId="1" fontId="121" fillId="0" borderId="0" xfId="0" applyNumberFormat="1" applyFont="1" applyAlignment="1">
      <alignment vertical="center"/>
    </xf>
    <xf numFmtId="1" fontId="120" fillId="0" borderId="0" xfId="0" applyNumberFormat="1" applyFont="1" applyAlignment="1">
      <alignment vertical="center"/>
    </xf>
    <xf numFmtId="0" fontId="1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9" fillId="0" borderId="0" xfId="0" applyFont="1"/>
    <xf numFmtId="0" fontId="140" fillId="0" borderId="0" xfId="0" applyFont="1"/>
    <xf numFmtId="0" fontId="3" fillId="0" borderId="0" xfId="0" applyFont="1" applyAlignment="1">
      <alignment horizontal="left"/>
    </xf>
    <xf numFmtId="0" fontId="141" fillId="0" borderId="0" xfId="0" applyFont="1"/>
    <xf numFmtId="0" fontId="3" fillId="0" borderId="0" xfId="0" applyFont="1"/>
    <xf numFmtId="0" fontId="33" fillId="2" borderId="0" xfId="0" applyFont="1" applyFill="1" applyAlignment="1">
      <alignment horizontal="center"/>
    </xf>
    <xf numFmtId="0" fontId="8" fillId="4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43" fillId="0" borderId="19" xfId="0" applyFont="1" applyBorder="1" applyAlignment="1"/>
    <xf numFmtId="0" fontId="8" fillId="2" borderId="30" xfId="0" applyFont="1" applyFill="1" applyBorder="1" applyAlignment="1">
      <alignment horizontal="center" vertical="center"/>
    </xf>
    <xf numFmtId="0" fontId="12" fillId="2" borderId="19" xfId="0" applyFont="1" applyFill="1" applyBorder="1" applyAlignment="1"/>
    <xf numFmtId="0" fontId="12" fillId="2" borderId="15" xfId="0" applyFont="1" applyFill="1" applyBorder="1" applyAlignment="1"/>
    <xf numFmtId="0" fontId="0" fillId="4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/>
    </xf>
    <xf numFmtId="0" fontId="14" fillId="2" borderId="0" xfId="0" applyFont="1" applyFill="1"/>
    <xf numFmtId="0" fontId="2" fillId="4" borderId="30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center"/>
    </xf>
    <xf numFmtId="0" fontId="2" fillId="4" borderId="30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center" vertical="center"/>
    </xf>
    <xf numFmtId="0" fontId="0" fillId="30" borderId="30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left" vertical="center"/>
    </xf>
    <xf numFmtId="0" fontId="8" fillId="30" borderId="3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0" fillId="31" borderId="30" xfId="0" applyFont="1" applyFill="1" applyBorder="1" applyAlignment="1">
      <alignment horizontal="center" vertical="center"/>
    </xf>
    <xf numFmtId="0" fontId="3" fillId="32" borderId="30" xfId="0" applyFont="1" applyFill="1" applyBorder="1" applyAlignment="1">
      <alignment horizontal="center" vertical="center"/>
    </xf>
    <xf numFmtId="0" fontId="3" fillId="32" borderId="30" xfId="0" applyFont="1" applyFill="1" applyBorder="1" applyAlignment="1">
      <alignment horizontal="left" vertical="center"/>
    </xf>
    <xf numFmtId="0" fontId="8" fillId="32" borderId="30" xfId="0" applyFont="1" applyFill="1" applyBorder="1" applyAlignment="1">
      <alignment horizontal="center" vertical="center"/>
    </xf>
    <xf numFmtId="0" fontId="0" fillId="33" borderId="30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left" vertical="center"/>
    </xf>
    <xf numFmtId="0" fontId="8" fillId="33" borderId="30" xfId="0" applyFont="1" applyFill="1" applyBorder="1" applyAlignment="1">
      <alignment horizontal="center" vertical="center"/>
    </xf>
    <xf numFmtId="0" fontId="0" fillId="17" borderId="30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left" vertical="center"/>
    </xf>
    <xf numFmtId="0" fontId="8" fillId="17" borderId="3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0" fillId="24" borderId="30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left" vertical="center"/>
    </xf>
    <xf numFmtId="0" fontId="8" fillId="24" borderId="30" xfId="0" applyFont="1" applyFill="1" applyBorder="1" applyAlignment="1">
      <alignment horizontal="center" vertical="center"/>
    </xf>
    <xf numFmtId="0" fontId="0" fillId="24" borderId="30" xfId="0" applyFont="1" applyFill="1" applyBorder="1" applyAlignment="1">
      <alignment horizontal="left" vertical="center"/>
    </xf>
    <xf numFmtId="0" fontId="0" fillId="10" borderId="30" xfId="0" applyFont="1" applyFill="1" applyBorder="1" applyAlignment="1">
      <alignment horizontal="center" vertical="center"/>
    </xf>
    <xf numFmtId="0" fontId="0" fillId="10" borderId="30" xfId="0" applyFont="1" applyFill="1" applyBorder="1" applyAlignment="1">
      <alignment horizontal="left" vertical="center"/>
    </xf>
    <xf numFmtId="0" fontId="124" fillId="10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left" vertical="center"/>
    </xf>
    <xf numFmtId="0" fontId="124" fillId="2" borderId="30" xfId="0" applyFont="1" applyFill="1" applyBorder="1" applyAlignment="1">
      <alignment horizontal="center" vertical="center"/>
    </xf>
    <xf numFmtId="0" fontId="144" fillId="0" borderId="30" xfId="0" applyFont="1" applyBorder="1" applyAlignment="1">
      <alignment horizontal="left"/>
    </xf>
    <xf numFmtId="0" fontId="144" fillId="0" borderId="30" xfId="0" applyFont="1" applyBorder="1" applyAlignment="1">
      <alignment horizontal="left"/>
    </xf>
    <xf numFmtId="0" fontId="144" fillId="17" borderId="30" xfId="0" applyFont="1" applyFill="1" applyBorder="1" applyAlignment="1">
      <alignment horizontal="left"/>
    </xf>
    <xf numFmtId="0" fontId="144" fillId="17" borderId="30" xfId="0" applyFont="1" applyFill="1" applyBorder="1" applyAlignment="1">
      <alignment horizontal="left"/>
    </xf>
    <xf numFmtId="0" fontId="27" fillId="2" borderId="30" xfId="0" applyFont="1" applyFill="1" applyBorder="1" applyAlignment="1">
      <alignment horizontal="left"/>
    </xf>
    <xf numFmtId="0" fontId="144" fillId="2" borderId="30" xfId="0" applyFont="1" applyFill="1" applyBorder="1" applyAlignment="1">
      <alignment horizontal="left"/>
    </xf>
    <xf numFmtId="0" fontId="89" fillId="2" borderId="30" xfId="0" applyFont="1" applyFill="1" applyBorder="1" applyAlignment="1">
      <alignment horizontal="center" vertical="center"/>
    </xf>
    <xf numFmtId="0" fontId="89" fillId="2" borderId="30" xfId="0" applyFont="1" applyFill="1" applyBorder="1" applyAlignment="1">
      <alignment horizontal="left" vertical="center"/>
    </xf>
    <xf numFmtId="0" fontId="145" fillId="2" borderId="30" xfId="0" applyFont="1" applyFill="1" applyBorder="1" applyAlignment="1">
      <alignment horizontal="center" vertical="center"/>
    </xf>
    <xf numFmtId="0" fontId="147" fillId="34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4" fillId="0" borderId="0" xfId="0" applyFont="1" applyAlignment="1">
      <alignment horizontal="center"/>
    </xf>
    <xf numFmtId="0" fontId="144" fillId="0" borderId="0" xfId="0" applyFont="1" applyAlignment="1">
      <alignment wrapText="1"/>
    </xf>
    <xf numFmtId="0" fontId="144" fillId="0" borderId="0" xfId="0" applyFont="1"/>
    <xf numFmtId="0" fontId="68" fillId="4" borderId="30" xfId="0" applyFont="1" applyFill="1" applyBorder="1" applyAlignment="1">
      <alignment horizontal="center" vertical="center"/>
    </xf>
    <xf numFmtId="0" fontId="144" fillId="0" borderId="30" xfId="0" applyFont="1" applyBorder="1" applyAlignment="1">
      <alignment horizontal="center"/>
    </xf>
    <xf numFmtId="0" fontId="144" fillId="0" borderId="30" xfId="0" applyFont="1" applyBorder="1" applyAlignment="1">
      <alignment wrapText="1"/>
    </xf>
    <xf numFmtId="0" fontId="144" fillId="0" borderId="30" xfId="0" applyFont="1" applyBorder="1" applyAlignment="1"/>
    <xf numFmtId="0" fontId="148" fillId="0" borderId="30" xfId="0" applyFont="1" applyBorder="1" applyAlignment="1">
      <alignment horizontal="center"/>
    </xf>
    <xf numFmtId="0" fontId="27" fillId="2" borderId="30" xfId="0" applyFont="1" applyFill="1" applyBorder="1" applyAlignment="1"/>
    <xf numFmtId="0" fontId="27" fillId="2" borderId="18" xfId="0" applyFont="1" applyFill="1" applyBorder="1" applyAlignment="1"/>
    <xf numFmtId="0" fontId="144" fillId="2" borderId="15" xfId="0" applyFont="1" applyFill="1" applyBorder="1" applyAlignment="1"/>
    <xf numFmtId="0" fontId="27" fillId="2" borderId="30" xfId="0" applyFont="1" applyFill="1" applyBorder="1" applyAlignment="1">
      <alignment horizontal="center"/>
    </xf>
    <xf numFmtId="0" fontId="144" fillId="2" borderId="18" xfId="0" applyFont="1" applyFill="1" applyBorder="1" applyAlignment="1"/>
    <xf numFmtId="0" fontId="27" fillId="2" borderId="30" xfId="0" applyFont="1" applyFill="1" applyBorder="1" applyAlignment="1">
      <alignment wrapText="1"/>
    </xf>
    <xf numFmtId="0" fontId="27" fillId="2" borderId="30" xfId="0" applyFont="1" applyFill="1" applyBorder="1" applyAlignment="1"/>
    <xf numFmtId="0" fontId="68" fillId="2" borderId="30" xfId="0" applyFont="1" applyFill="1" applyBorder="1" applyAlignment="1">
      <alignment horizontal="center"/>
    </xf>
    <xf numFmtId="0" fontId="27" fillId="2" borderId="30" xfId="0" applyFont="1" applyFill="1" applyBorder="1" applyAlignment="1">
      <alignment wrapText="1"/>
    </xf>
    <xf numFmtId="0" fontId="27" fillId="2" borderId="30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left" wrapText="1"/>
    </xf>
    <xf numFmtId="0" fontId="27" fillId="2" borderId="30" xfId="0" applyFont="1" applyFill="1" applyBorder="1" applyAlignment="1">
      <alignment horizontal="left" vertical="center"/>
    </xf>
    <xf numFmtId="0" fontId="68" fillId="2" borderId="30" xfId="0" applyFont="1" applyFill="1" applyBorder="1" applyAlignment="1">
      <alignment horizontal="center" vertical="center"/>
    </xf>
    <xf numFmtId="0" fontId="27" fillId="24" borderId="30" xfId="0" applyFont="1" applyFill="1" applyBorder="1" applyAlignment="1">
      <alignment horizontal="center"/>
    </xf>
    <xf numFmtId="0" fontId="68" fillId="24" borderId="30" xfId="0" applyFont="1" applyFill="1" applyBorder="1" applyAlignment="1">
      <alignment wrapText="1"/>
    </xf>
    <xf numFmtId="0" fontId="27" fillId="24" borderId="35" xfId="0" applyFont="1" applyFill="1" applyBorder="1" applyAlignment="1"/>
    <xf numFmtId="0" fontId="68" fillId="24" borderId="30" xfId="0" applyFont="1" applyFill="1" applyBorder="1" applyAlignment="1">
      <alignment horizontal="center"/>
    </xf>
    <xf numFmtId="0" fontId="27" fillId="2" borderId="35" xfId="0" applyFont="1" applyFill="1" applyBorder="1" applyAlignment="1"/>
    <xf numFmtId="0" fontId="14" fillId="0" borderId="0" xfId="0" applyFont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4" fillId="0" borderId="6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15" xfId="0" applyFont="1" applyBorder="1"/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0" fontId="8" fillId="9" borderId="8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vertical="center"/>
    </xf>
    <xf numFmtId="0" fontId="14" fillId="0" borderId="11" xfId="0" applyFont="1" applyBorder="1"/>
    <xf numFmtId="0" fontId="14" fillId="0" borderId="34" xfId="0" applyFont="1" applyBorder="1"/>
    <xf numFmtId="0" fontId="14" fillId="0" borderId="14" xfId="0" applyFont="1" applyBorder="1"/>
    <xf numFmtId="0" fontId="14" fillId="0" borderId="29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35" xfId="0" applyFont="1" applyBorder="1"/>
    <xf numFmtId="0" fontId="12" fillId="9" borderId="10" xfId="0" applyFont="1" applyFill="1" applyBorder="1" applyAlignment="1">
      <alignment vertical="center"/>
    </xf>
    <xf numFmtId="0" fontId="12" fillId="9" borderId="14" xfId="0" applyFont="1" applyFill="1" applyBorder="1" applyAlignment="1">
      <alignment vertical="center"/>
    </xf>
    <xf numFmtId="0" fontId="12" fillId="9" borderId="18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32" xfId="0" applyFont="1" applyBorder="1"/>
    <xf numFmtId="0" fontId="14" fillId="0" borderId="33" xfId="0" applyFont="1" applyBorder="1"/>
    <xf numFmtId="0" fontId="12" fillId="9" borderId="5" xfId="0" applyFont="1" applyFill="1" applyBorder="1" applyAlignment="1">
      <alignment vertical="center"/>
    </xf>
    <xf numFmtId="0" fontId="14" fillId="9" borderId="8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horizontal="center" vertical="center" wrapText="1"/>
    </xf>
    <xf numFmtId="0" fontId="74" fillId="2" borderId="8" xfId="0" applyFont="1" applyFill="1" applyBorder="1" applyAlignment="1">
      <alignment horizontal="center" vertical="center" wrapText="1"/>
    </xf>
    <xf numFmtId="0" fontId="75" fillId="10" borderId="8" xfId="0" applyFont="1" applyFill="1" applyBorder="1" applyAlignment="1">
      <alignment horizontal="center" vertical="center" wrapText="1"/>
    </xf>
    <xf numFmtId="0" fontId="76" fillId="2" borderId="8" xfId="0" applyFont="1" applyFill="1" applyBorder="1" applyAlignment="1">
      <alignment horizontal="center" vertical="center" wrapText="1"/>
    </xf>
    <xf numFmtId="0" fontId="77" fillId="10" borderId="8" xfId="0" applyFont="1" applyFill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30" fillId="18" borderId="8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0" fontId="70" fillId="2" borderId="8" xfId="0" applyFont="1" applyFill="1" applyBorder="1" applyAlignment="1">
      <alignment horizontal="center" vertical="center" wrapText="1"/>
    </xf>
    <xf numFmtId="0" fontId="71" fillId="10" borderId="8" xfId="0" applyFont="1" applyFill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center" vertical="center" wrapText="1"/>
    </xf>
    <xf numFmtId="0" fontId="40" fillId="12" borderId="32" xfId="0" applyFont="1" applyFill="1" applyBorder="1" applyAlignment="1">
      <alignment horizontal="center" vertical="center" wrapText="1"/>
    </xf>
    <xf numFmtId="0" fontId="41" fillId="12" borderId="32" xfId="0" applyFont="1" applyFill="1" applyBorder="1" applyAlignment="1">
      <alignment horizontal="center" vertical="center" wrapText="1"/>
    </xf>
    <xf numFmtId="0" fontId="42" fillId="12" borderId="32" xfId="0" applyFont="1" applyFill="1" applyBorder="1" applyAlignment="1">
      <alignment horizontal="center" vertical="center" wrapText="1"/>
    </xf>
    <xf numFmtId="0" fontId="43" fillId="12" borderId="32" xfId="0" applyFont="1" applyFill="1" applyBorder="1" applyAlignment="1">
      <alignment horizontal="center" vertical="center" wrapText="1"/>
    </xf>
    <xf numFmtId="0" fontId="44" fillId="12" borderId="32" xfId="0" applyFont="1" applyFill="1" applyBorder="1" applyAlignment="1">
      <alignment horizontal="center" vertical="center" wrapText="1"/>
    </xf>
    <xf numFmtId="0" fontId="45" fillId="13" borderId="8" xfId="0" applyFont="1" applyFill="1" applyBorder="1" applyAlignment="1">
      <alignment horizontal="center" vertical="center" textRotation="90" wrapText="1"/>
    </xf>
    <xf numFmtId="0" fontId="13" fillId="13" borderId="8" xfId="0" applyFont="1" applyFill="1" applyBorder="1" applyAlignment="1">
      <alignment horizontal="center" vertical="center" textRotation="90" wrapText="1"/>
    </xf>
    <xf numFmtId="0" fontId="13" fillId="13" borderId="10" xfId="0" applyFont="1" applyFill="1" applyBorder="1" applyAlignment="1">
      <alignment horizontal="center" vertical="center" textRotation="90" wrapText="1"/>
    </xf>
    <xf numFmtId="0" fontId="13" fillId="13" borderId="8" xfId="0" applyFont="1" applyFill="1" applyBorder="1" applyAlignment="1">
      <alignment horizontal="center" vertical="center" wrapText="1"/>
    </xf>
    <xf numFmtId="0" fontId="35" fillId="12" borderId="5" xfId="0" applyFont="1" applyFill="1" applyBorder="1" applyAlignment="1">
      <alignment horizontal="center" vertical="center" wrapText="1"/>
    </xf>
    <xf numFmtId="0" fontId="36" fillId="12" borderId="32" xfId="0" applyFont="1" applyFill="1" applyBorder="1" applyAlignment="1">
      <alignment horizontal="center" vertical="center" wrapText="1"/>
    </xf>
    <xf numFmtId="0" fontId="37" fillId="12" borderId="32" xfId="0" applyFont="1" applyFill="1" applyBorder="1" applyAlignment="1">
      <alignment horizontal="center" vertical="center" wrapText="1"/>
    </xf>
    <xf numFmtId="0" fontId="38" fillId="12" borderId="32" xfId="0" applyFont="1" applyFill="1" applyBorder="1" applyAlignment="1">
      <alignment horizontal="center" vertical="center" wrapText="1"/>
    </xf>
    <xf numFmtId="0" fontId="39" fillId="12" borderId="32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79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left" vertical="center" wrapText="1"/>
    </xf>
    <xf numFmtId="0" fontId="79" fillId="2" borderId="8" xfId="0" applyFont="1" applyFill="1" applyBorder="1" applyAlignment="1">
      <alignment horizontal="center" vertical="center" wrapText="1"/>
    </xf>
    <xf numFmtId="0" fontId="92" fillId="21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97" fillId="10" borderId="8" xfId="0" applyFont="1" applyFill="1" applyBorder="1" applyAlignment="1">
      <alignment horizontal="center" vertical="center" wrapText="1"/>
    </xf>
    <xf numFmtId="0" fontId="12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59" xfId="0" applyFont="1" applyBorder="1"/>
    <xf numFmtId="0" fontId="79" fillId="2" borderId="24" xfId="0" applyFont="1" applyFill="1" applyBorder="1" applyAlignment="1">
      <alignment horizontal="left" vertical="center" wrapText="1"/>
    </xf>
    <xf numFmtId="0" fontId="70" fillId="2" borderId="0" xfId="0" applyFont="1" applyFill="1" applyAlignment="1">
      <alignment horizontal="center" vertical="center" wrapText="1"/>
    </xf>
    <xf numFmtId="0" fontId="45" fillId="14" borderId="8" xfId="0" applyFont="1" applyFill="1" applyBorder="1" applyAlignment="1">
      <alignment horizontal="center" vertical="center" textRotation="90" wrapText="1"/>
    </xf>
    <xf numFmtId="0" fontId="123" fillId="0" borderId="0" xfId="0" applyFont="1" applyAlignment="1">
      <alignment horizontal="center" vertical="center" wrapText="1"/>
    </xf>
    <xf numFmtId="0" fontId="127" fillId="10" borderId="8" xfId="0" applyFont="1" applyFill="1" applyBorder="1" applyAlignment="1">
      <alignment horizontal="center" vertical="center" wrapText="1"/>
    </xf>
    <xf numFmtId="0" fontId="78" fillId="2" borderId="8" xfId="0" applyFont="1" applyFill="1" applyBorder="1" applyAlignment="1">
      <alignment horizontal="center" vertical="center" wrapText="1"/>
    </xf>
    <xf numFmtId="0" fontId="112" fillId="2" borderId="8" xfId="0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73" fillId="10" borderId="8" xfId="0" applyFont="1" applyFill="1" applyBorder="1" applyAlignment="1">
      <alignment horizontal="center" vertical="center" wrapText="1"/>
    </xf>
    <xf numFmtId="0" fontId="126" fillId="2" borderId="8" xfId="0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112" fillId="2" borderId="6" xfId="0" applyFont="1" applyFill="1" applyBorder="1" applyAlignment="1">
      <alignment horizontal="center" vertical="center" wrapText="1"/>
    </xf>
    <xf numFmtId="0" fontId="69" fillId="10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6" fillId="2" borderId="34" xfId="0" applyFont="1" applyFill="1" applyBorder="1" applyAlignment="1">
      <alignment horizontal="center" vertical="center" wrapText="1"/>
    </xf>
    <xf numFmtId="0" fontId="78" fillId="2" borderId="34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27" fillId="10" borderId="34" xfId="0" applyFont="1" applyFill="1" applyBorder="1" applyAlignment="1">
      <alignment horizontal="center" vertical="center" wrapText="1"/>
    </xf>
    <xf numFmtId="0" fontId="77" fillId="10" borderId="34" xfId="0" applyFont="1" applyFill="1" applyBorder="1" applyAlignment="1">
      <alignment horizontal="center" vertical="center" wrapText="1"/>
    </xf>
    <xf numFmtId="0" fontId="112" fillId="2" borderId="3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0" fillId="18" borderId="34" xfId="0" applyFont="1" applyFill="1" applyBorder="1" applyAlignment="1">
      <alignment horizontal="center" vertical="center" wrapText="1"/>
    </xf>
    <xf numFmtId="0" fontId="24" fillId="0" borderId="34" xfId="0" applyFont="1" applyBorder="1"/>
    <xf numFmtId="0" fontId="69" fillId="10" borderId="34" xfId="0" applyFont="1" applyFill="1" applyBorder="1" applyAlignment="1">
      <alignment horizontal="center" vertical="center" wrapText="1"/>
    </xf>
    <xf numFmtId="0" fontId="71" fillId="10" borderId="34" xfId="0" applyFont="1" applyFill="1" applyBorder="1" applyAlignment="1">
      <alignment horizontal="center" vertical="center" wrapText="1"/>
    </xf>
    <xf numFmtId="0" fontId="74" fillId="2" borderId="34" xfId="0" applyFont="1" applyFill="1" applyBorder="1" applyAlignment="1">
      <alignment horizontal="center" vertical="center" wrapText="1"/>
    </xf>
    <xf numFmtId="0" fontId="24" fillId="18" borderId="34" xfId="0" applyFont="1" applyFill="1" applyBorder="1"/>
    <xf numFmtId="0" fontId="24" fillId="2" borderId="34" xfId="0" applyFont="1" applyFill="1" applyBorder="1"/>
    <xf numFmtId="0" fontId="73" fillId="10" borderId="34" xfId="0" applyFont="1" applyFill="1" applyBorder="1" applyAlignment="1">
      <alignment horizontal="center" vertical="center" wrapText="1"/>
    </xf>
    <xf numFmtId="0" fontId="70" fillId="2" borderId="34" xfId="0" applyFont="1" applyFill="1" applyBorder="1" applyAlignment="1">
      <alignment horizontal="center" vertical="center" wrapText="1"/>
    </xf>
    <xf numFmtId="0" fontId="72" fillId="2" borderId="34" xfId="0" applyFont="1" applyFill="1" applyBorder="1" applyAlignment="1">
      <alignment horizontal="center" vertical="center" wrapText="1"/>
    </xf>
    <xf numFmtId="0" fontId="126" fillId="2" borderId="34" xfId="0" applyFont="1" applyFill="1" applyBorder="1" applyAlignment="1">
      <alignment horizontal="center" vertical="center" wrapText="1"/>
    </xf>
    <xf numFmtId="0" fontId="131" fillId="0" borderId="34" xfId="0" applyFont="1" applyBorder="1"/>
    <xf numFmtId="0" fontId="10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46" fillId="34" borderId="5" xfId="0" applyFont="1" applyFill="1" applyBorder="1" applyAlignment="1">
      <alignment horizontal="center" vertical="center"/>
    </xf>
    <xf numFmtId="0" fontId="14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8" fillId="4" borderId="8" xfId="0" applyFont="1" applyFill="1" applyBorder="1" applyAlignment="1">
      <alignment horizontal="center" vertical="center"/>
    </xf>
    <xf numFmtId="0" fontId="68" fillId="4" borderId="8" xfId="0" applyFont="1" applyFill="1" applyBorder="1" applyAlignment="1">
      <alignment horizontal="center" vertical="center" wrapText="1"/>
    </xf>
    <xf numFmtId="0" fontId="68" fillId="4" borderId="5" xfId="0" applyFont="1" applyFill="1" applyBorder="1" applyAlignment="1">
      <alignment horizontal="center" vertical="center"/>
    </xf>
    <xf numFmtId="0" fontId="27" fillId="35" borderId="30" xfId="0" applyFont="1" applyFill="1" applyBorder="1" applyAlignment="1">
      <alignment horizontal="center"/>
    </xf>
    <xf numFmtId="0" fontId="27" fillId="35" borderId="30" xfId="0" applyFont="1" applyFill="1" applyBorder="1" applyAlignment="1">
      <alignment wrapText="1"/>
    </xf>
    <xf numFmtId="0" fontId="27" fillId="35" borderId="35" xfId="0" applyFont="1" applyFill="1" applyBorder="1" applyAlignment="1"/>
    <xf numFmtId="0" fontId="68" fillId="35" borderId="30" xfId="0" applyFont="1" applyFill="1" applyBorder="1" applyAlignment="1">
      <alignment horizontal="center"/>
    </xf>
    <xf numFmtId="0" fontId="27" fillId="36" borderId="30" xfId="0" applyFont="1" applyFill="1" applyBorder="1" applyAlignment="1">
      <alignment horizontal="center"/>
    </xf>
    <xf numFmtId="0" fontId="27" fillId="36" borderId="30" xfId="0" applyFont="1" applyFill="1" applyBorder="1" applyAlignment="1">
      <alignment wrapText="1"/>
    </xf>
    <xf numFmtId="0" fontId="27" fillId="36" borderId="35" xfId="0" applyFont="1" applyFill="1" applyBorder="1" applyAlignment="1"/>
    <xf numFmtId="0" fontId="68" fillId="36" borderId="30" xfId="0" applyFont="1" applyFill="1" applyBorder="1" applyAlignment="1">
      <alignment horizontal="center"/>
    </xf>
    <xf numFmtId="0" fontId="27" fillId="37" borderId="30" xfId="0" applyFont="1" applyFill="1" applyBorder="1" applyAlignment="1">
      <alignment horizontal="center" vertical="center" wrapText="1"/>
    </xf>
    <xf numFmtId="0" fontId="144" fillId="37" borderId="30" xfId="0" applyFont="1" applyFill="1" applyBorder="1" applyAlignment="1">
      <alignment wrapText="1"/>
    </xf>
    <xf numFmtId="0" fontId="144" fillId="37" borderId="30" xfId="0" applyFont="1" applyFill="1" applyBorder="1" applyAlignment="1">
      <alignment horizontal="left" wrapText="1"/>
    </xf>
    <xf numFmtId="0" fontId="27" fillId="37" borderId="30" xfId="0" applyFont="1" applyFill="1" applyBorder="1" applyAlignment="1">
      <alignment horizontal="center" vertical="center"/>
    </xf>
    <xf numFmtId="0" fontId="68" fillId="37" borderId="30" xfId="0" applyFont="1" applyFill="1" applyBorder="1" applyAlignment="1">
      <alignment horizontal="center" vertical="center"/>
    </xf>
    <xf numFmtId="0" fontId="144" fillId="37" borderId="30" xfId="0" applyFont="1" applyFill="1" applyBorder="1" applyAlignment="1">
      <alignment vertical="center" wrapText="1"/>
    </xf>
    <xf numFmtId="0" fontId="27" fillId="36" borderId="30" xfId="0" applyFont="1" applyFill="1" applyBorder="1" applyAlignment="1">
      <alignment horizontal="center" vertical="center" wrapText="1"/>
    </xf>
    <xf numFmtId="0" fontId="144" fillId="38" borderId="30" xfId="0" applyFont="1" applyFill="1" applyBorder="1" applyAlignment="1">
      <alignment wrapText="1"/>
    </xf>
    <xf numFmtId="0" fontId="144" fillId="36" borderId="30" xfId="0" applyFont="1" applyFill="1" applyBorder="1" applyAlignment="1">
      <alignment horizontal="left" wrapText="1"/>
    </xf>
    <xf numFmtId="0" fontId="27" fillId="36" borderId="30" xfId="0" applyFont="1" applyFill="1" applyBorder="1" applyAlignment="1">
      <alignment horizontal="center" vertical="center"/>
    </xf>
    <xf numFmtId="0" fontId="68" fillId="36" borderId="30" xfId="0" applyFont="1" applyFill="1" applyBorder="1" applyAlignment="1">
      <alignment horizontal="center" vertical="center"/>
    </xf>
    <xf numFmtId="0" fontId="27" fillId="39" borderId="30" xfId="0" applyFont="1" applyFill="1" applyBorder="1" applyAlignment="1">
      <alignment horizontal="center" vertical="center" wrapText="1"/>
    </xf>
    <xf numFmtId="0" fontId="144" fillId="39" borderId="30" xfId="0" applyFont="1" applyFill="1" applyBorder="1" applyAlignment="1">
      <alignment wrapText="1"/>
    </xf>
    <xf numFmtId="0" fontId="144" fillId="39" borderId="30" xfId="0" applyFont="1" applyFill="1" applyBorder="1" applyAlignment="1">
      <alignment horizontal="left" wrapText="1"/>
    </xf>
    <xf numFmtId="0" fontId="27" fillId="39" borderId="30" xfId="0" applyFont="1" applyFill="1" applyBorder="1" applyAlignment="1">
      <alignment horizontal="center" vertical="center"/>
    </xf>
    <xf numFmtId="0" fontId="68" fillId="39" borderId="30" xfId="0" applyFont="1" applyFill="1" applyBorder="1" applyAlignment="1">
      <alignment horizontal="center" vertical="center"/>
    </xf>
    <xf numFmtId="0" fontId="27" fillId="39" borderId="30" xfId="0" applyFont="1" applyFill="1" applyBorder="1" applyAlignment="1">
      <alignment horizontal="left" vertical="center" wrapText="1"/>
    </xf>
    <xf numFmtId="0" fontId="27" fillId="39" borderId="30" xfId="0" applyFont="1" applyFill="1" applyBorder="1" applyAlignment="1">
      <alignment horizontal="left" wrapText="1"/>
    </xf>
    <xf numFmtId="0" fontId="3" fillId="40" borderId="30" xfId="0" applyFont="1" applyFill="1" applyBorder="1" applyAlignment="1">
      <alignment horizontal="center" vertical="center"/>
    </xf>
    <xf numFmtId="0" fontId="144" fillId="40" borderId="30" xfId="0" applyFont="1" applyFill="1" applyBorder="1" applyAlignment="1">
      <alignment wrapText="1"/>
    </xf>
    <xf numFmtId="0" fontId="3" fillId="40" borderId="30" xfId="0" applyFont="1" applyFill="1" applyBorder="1" applyAlignment="1">
      <alignment horizontal="left" vertical="center"/>
    </xf>
    <xf numFmtId="0" fontId="8" fillId="40" borderId="30" xfId="0" applyFont="1" applyFill="1" applyBorder="1" applyAlignment="1">
      <alignment horizontal="center" vertical="center"/>
    </xf>
    <xf numFmtId="0" fontId="27" fillId="36" borderId="30" xfId="0" applyFont="1" applyFill="1" applyBorder="1" applyAlignment="1">
      <alignment horizontal="left" vertical="center" wrapText="1"/>
    </xf>
    <xf numFmtId="0" fontId="144" fillId="41" borderId="30" xfId="0" applyFont="1" applyFill="1" applyBorder="1" applyAlignment="1">
      <alignment horizontal="center"/>
    </xf>
    <xf numFmtId="0" fontId="144" fillId="41" borderId="30" xfId="0" applyFont="1" applyFill="1" applyBorder="1" applyAlignment="1">
      <alignment wrapText="1"/>
    </xf>
    <xf numFmtId="0" fontId="144" fillId="41" borderId="30" xfId="0" applyFont="1" applyFill="1" applyBorder="1" applyAlignment="1">
      <alignment horizontal="left"/>
    </xf>
    <xf numFmtId="0" fontId="148" fillId="41" borderId="30" xfId="0" applyFont="1" applyFill="1" applyBorder="1" applyAlignment="1">
      <alignment horizontal="center"/>
    </xf>
    <xf numFmtId="0" fontId="144" fillId="36" borderId="30" xfId="0" applyFont="1" applyFill="1" applyBorder="1" applyAlignment="1">
      <alignment horizontal="center"/>
    </xf>
    <xf numFmtId="0" fontId="144" fillId="38" borderId="30" xfId="0" applyFont="1" applyFill="1" applyBorder="1" applyAlignment="1"/>
    <xf numFmtId="0" fontId="144" fillId="38" borderId="30" xfId="0" applyFont="1" applyFill="1" applyBorder="1" applyAlignment="1">
      <alignment horizontal="center"/>
    </xf>
    <xf numFmtId="0" fontId="148" fillId="38" borderId="3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44" xfId="0" applyFont="1" applyBorder="1" applyAlignment="1"/>
    <xf numFmtId="0" fontId="14" fillId="0" borderId="44" xfId="0" applyFont="1" applyBorder="1" applyAlignment="1">
      <alignment horizontal="center"/>
    </xf>
    <xf numFmtId="0" fontId="144" fillId="0" borderId="44" xfId="0" applyFont="1" applyBorder="1" applyAlignment="1">
      <alignment horizontal="center"/>
    </xf>
    <xf numFmtId="0" fontId="144" fillId="0" borderId="44" xfId="0" applyFont="1" applyBorder="1" applyAlignment="1">
      <alignment wrapText="1"/>
    </xf>
    <xf numFmtId="0" fontId="144" fillId="0" borderId="44" xfId="0" applyFont="1" applyBorder="1" applyAlignment="1"/>
    <xf numFmtId="0" fontId="148" fillId="0" borderId="44" xfId="0" applyFont="1" applyBorder="1" applyAlignment="1">
      <alignment horizontal="center"/>
    </xf>
    <xf numFmtId="0" fontId="144" fillId="0" borderId="44" xfId="0" applyFont="1" applyBorder="1" applyAlignment="1">
      <alignment horizontal="center" vertical="center"/>
    </xf>
    <xf numFmtId="0" fontId="27" fillId="2" borderId="44" xfId="0" applyFont="1" applyFill="1" applyBorder="1" applyAlignment="1">
      <alignment wrapText="1"/>
    </xf>
    <xf numFmtId="0" fontId="27" fillId="2" borderId="44" xfId="0" applyFont="1" applyFill="1" applyBorder="1" applyAlignment="1">
      <alignment vertical="center"/>
    </xf>
    <xf numFmtId="0" fontId="149" fillId="2" borderId="44" xfId="0" applyFont="1" applyFill="1" applyBorder="1" applyAlignment="1">
      <alignment horizontal="center" vertical="center"/>
    </xf>
    <xf numFmtId="0" fontId="150" fillId="0" borderId="44" xfId="0" applyFont="1" applyBorder="1" applyAlignment="1"/>
    <xf numFmtId="0" fontId="98" fillId="2" borderId="44" xfId="0" applyFont="1" applyFill="1" applyBorder="1" applyAlignment="1">
      <alignment horizontal="center"/>
    </xf>
    <xf numFmtId="0" fontId="98" fillId="2" borderId="44" xfId="0" applyFont="1" applyFill="1" applyBorder="1" applyAlignment="1">
      <alignment horizontal="left"/>
    </xf>
    <xf numFmtId="0" fontId="120" fillId="2" borderId="44" xfId="0" applyFont="1" applyFill="1" applyBorder="1" applyAlignment="1">
      <alignment horizontal="left"/>
    </xf>
    <xf numFmtId="0" fontId="120" fillId="2" borderId="44" xfId="0" applyFont="1" applyFill="1" applyBorder="1" applyAlignment="1">
      <alignment horizontal="center"/>
    </xf>
    <xf numFmtId="0" fontId="144" fillId="0" borderId="44" xfId="0" applyFont="1" applyBorder="1"/>
    <xf numFmtId="0" fontId="89" fillId="36" borderId="20" xfId="0" applyFont="1" applyFill="1" applyBorder="1" applyAlignment="1">
      <alignment horizontal="center" vertical="center"/>
    </xf>
    <xf numFmtId="0" fontId="14" fillId="38" borderId="44" xfId="0" applyFont="1" applyFill="1" applyBorder="1" applyAlignment="1"/>
    <xf numFmtId="0" fontId="89" fillId="36" borderId="20" xfId="0" applyFont="1" applyFill="1" applyBorder="1" applyAlignment="1">
      <alignment horizontal="left" vertical="center"/>
    </xf>
    <xf numFmtId="0" fontId="145" fillId="36" borderId="20" xfId="0" applyFont="1" applyFill="1" applyBorder="1" applyAlignment="1">
      <alignment horizontal="center" vertical="center"/>
    </xf>
    <xf numFmtId="0" fontId="148" fillId="38" borderId="20" xfId="0" applyFont="1" applyFill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4" fillId="0" borderId="67" xfId="0" applyFont="1" applyBorder="1" applyAlignment="1">
      <alignment horizontal="center"/>
    </xf>
    <xf numFmtId="0" fontId="144" fillId="0" borderId="67" xfId="0" applyFont="1" applyBorder="1" applyAlignment="1">
      <alignment wrapText="1"/>
    </xf>
    <xf numFmtId="0" fontId="144" fillId="0" borderId="67" xfId="0" applyFont="1" applyBorder="1" applyAlignment="1"/>
    <xf numFmtId="0" fontId="148" fillId="0" borderId="67" xfId="0" applyFont="1" applyBorder="1" applyAlignment="1">
      <alignment horizontal="center"/>
    </xf>
    <xf numFmtId="0" fontId="33" fillId="4" borderId="20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FFFCC"/>
          <bgColor rgb="FFFFFF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62425" cy="609600"/>
    <xdr:pic>
      <xdr:nvPicPr>
        <xdr:cNvPr id="2" name="image1.jpg" descr="Logotipo Compuesto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47625</xdr:rowOff>
    </xdr:from>
    <xdr:ext cx="5105400" cy="723900"/>
    <xdr:pic>
      <xdr:nvPicPr>
        <xdr:cNvPr id="2" name="image1.jpg" descr="Logotipo Compuesto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5314950" cy="752475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outlinePr summaryBelow="0" summaryRight="0"/>
  </sheetPr>
  <dimension ref="A1:AC100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ColWidth="14.42578125" defaultRowHeight="15" customHeight="1"/>
  <cols>
    <col min="1" max="1" width="3" customWidth="1"/>
    <col min="2" max="2" width="5.140625" customWidth="1"/>
    <col min="3" max="3" width="3" customWidth="1"/>
    <col min="4" max="4" width="48.7109375" customWidth="1"/>
    <col min="5" max="5" width="14.42578125" customWidth="1"/>
    <col min="6" max="6" width="8" customWidth="1"/>
    <col min="7" max="9" width="5.140625" hidden="1" customWidth="1"/>
    <col min="10" max="11" width="5.140625" customWidth="1"/>
    <col min="12" max="12" width="9.28515625" customWidth="1"/>
    <col min="13" max="13" width="25.42578125" customWidth="1"/>
    <col min="14" max="15" width="5.140625" customWidth="1"/>
    <col min="16" max="16" width="11.140625" customWidth="1"/>
    <col min="17" max="17" width="53.42578125" customWidth="1"/>
    <col min="18" max="20" width="4" customWidth="1"/>
    <col min="21" max="21" width="7.7109375" customWidth="1"/>
    <col min="22" max="26" width="10.7109375" customWidth="1"/>
    <col min="27" max="27" width="17.28515625" customWidth="1"/>
  </cols>
  <sheetData>
    <row r="1" spans="1:29" ht="26.25" customHeight="1">
      <c r="A1" s="1" t="s">
        <v>0</v>
      </c>
      <c r="B1" s="2"/>
      <c r="C1" s="3"/>
      <c r="D1" s="4"/>
      <c r="E1" s="3"/>
      <c r="P1" s="5" t="s">
        <v>1</v>
      </c>
      <c r="Q1" s="6"/>
      <c r="R1" s="7"/>
      <c r="S1" s="7"/>
      <c r="T1" s="7"/>
      <c r="U1" s="6"/>
      <c r="V1" s="6"/>
      <c r="W1" s="6"/>
      <c r="X1" s="6"/>
      <c r="Y1" s="6"/>
      <c r="Z1" s="6"/>
      <c r="AA1" s="6"/>
    </row>
    <row r="2" spans="1:29" ht="26.25" customHeight="1">
      <c r="A2" s="8"/>
      <c r="B2" s="2"/>
      <c r="C2" s="9"/>
      <c r="D2" s="10"/>
      <c r="E2" s="9"/>
      <c r="G2" s="11"/>
      <c r="H2" s="11"/>
      <c r="I2" s="11"/>
      <c r="J2" s="12"/>
      <c r="K2" s="12"/>
      <c r="L2" s="12"/>
      <c r="N2" s="13"/>
      <c r="P2" s="14"/>
      <c r="Q2" s="15"/>
      <c r="R2" s="7"/>
      <c r="S2" s="7"/>
      <c r="T2" s="7"/>
      <c r="U2" s="6"/>
      <c r="V2" s="6"/>
      <c r="W2" s="6"/>
      <c r="X2" s="6"/>
      <c r="Y2" s="6"/>
      <c r="Z2" s="6"/>
      <c r="AA2" s="6"/>
    </row>
    <row r="3" spans="1:29" ht="82.5" customHeight="1">
      <c r="A3" s="16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9"/>
      <c r="H3" s="19"/>
      <c r="I3" s="19"/>
      <c r="J3" s="19" t="s">
        <v>8</v>
      </c>
      <c r="K3" s="19" t="s">
        <v>9</v>
      </c>
      <c r="L3" s="18" t="s">
        <v>10</v>
      </c>
      <c r="M3" s="18" t="s">
        <v>11</v>
      </c>
      <c r="N3" s="18" t="s">
        <v>12</v>
      </c>
      <c r="O3" s="20" t="s">
        <v>13</v>
      </c>
      <c r="P3" s="21" t="s">
        <v>14</v>
      </c>
      <c r="Q3" s="22" t="s">
        <v>15</v>
      </c>
      <c r="R3" s="23"/>
      <c r="S3" s="23"/>
      <c r="T3" s="23"/>
      <c r="U3" s="24"/>
      <c r="V3" s="24"/>
      <c r="W3" s="24"/>
      <c r="X3" s="24"/>
      <c r="Y3" s="24"/>
      <c r="Z3" s="24"/>
      <c r="AA3" s="24"/>
      <c r="AB3" s="25"/>
      <c r="AC3" s="25"/>
    </row>
    <row r="4" spans="1:29" ht="15" customHeight="1">
      <c r="A4" s="26">
        <v>1</v>
      </c>
      <c r="B4" s="27" t="s">
        <v>16</v>
      </c>
      <c r="C4" s="28">
        <v>1</v>
      </c>
      <c r="D4" s="29" t="s">
        <v>17</v>
      </c>
      <c r="E4" s="29"/>
      <c r="F4" s="972">
        <f>J4+J5+J6+J7+K4+K5+K6+K7+L4+L5+L6+L7</f>
        <v>15</v>
      </c>
      <c r="G4" s="30"/>
      <c r="H4" s="30"/>
      <c r="I4" s="30"/>
      <c r="J4" s="965">
        <f>SUM(T4:T7)</f>
        <v>5</v>
      </c>
      <c r="K4" s="30">
        <v>5</v>
      </c>
      <c r="L4" s="30">
        <v>5</v>
      </c>
      <c r="M4" s="969" t="s">
        <v>18</v>
      </c>
      <c r="N4" s="969">
        <v>1</v>
      </c>
      <c r="O4" s="969">
        <v>1</v>
      </c>
      <c r="P4" s="33" t="s">
        <v>19</v>
      </c>
      <c r="Q4" s="34" t="s">
        <v>20</v>
      </c>
      <c r="R4" s="35">
        <v>1</v>
      </c>
      <c r="S4" s="36">
        <v>5</v>
      </c>
      <c r="T4" s="37">
        <f t="shared" ref="T4:T43" si="0">S4*R4</f>
        <v>5</v>
      </c>
      <c r="U4" s="6"/>
      <c r="V4" s="6"/>
      <c r="W4" s="6"/>
      <c r="X4" s="6"/>
      <c r="Y4" s="6"/>
      <c r="Z4" s="6"/>
      <c r="AA4" s="6"/>
    </row>
    <row r="5" spans="1:29" ht="15" customHeight="1">
      <c r="A5" s="26"/>
      <c r="B5" s="38"/>
      <c r="C5" s="28"/>
      <c r="D5" s="29"/>
      <c r="E5" s="29"/>
      <c r="F5" s="966"/>
      <c r="G5" s="30"/>
      <c r="H5" s="30"/>
      <c r="I5" s="30"/>
      <c r="J5" s="966"/>
      <c r="K5" s="30"/>
      <c r="L5" s="40"/>
      <c r="M5" s="966"/>
      <c r="N5" s="966"/>
      <c r="O5" s="966"/>
      <c r="P5" s="33"/>
      <c r="Q5" s="41"/>
      <c r="R5" s="42"/>
      <c r="S5" s="7"/>
      <c r="T5" s="43">
        <f t="shared" si="0"/>
        <v>0</v>
      </c>
      <c r="U5" s="6"/>
      <c r="V5" s="6"/>
      <c r="W5" s="6"/>
      <c r="X5" s="6"/>
      <c r="Y5" s="6"/>
      <c r="Z5" s="6"/>
      <c r="AA5" s="6"/>
      <c r="AB5" s="44"/>
      <c r="AC5" s="44"/>
    </row>
    <row r="6" spans="1:29" ht="15" customHeight="1">
      <c r="A6" s="26"/>
      <c r="B6" s="38"/>
      <c r="C6" s="28"/>
      <c r="D6" s="29"/>
      <c r="E6" s="29"/>
      <c r="F6" s="966"/>
      <c r="G6" s="30"/>
      <c r="H6" s="30"/>
      <c r="I6" s="30"/>
      <c r="J6" s="966"/>
      <c r="K6" s="45"/>
      <c r="L6" s="40"/>
      <c r="M6" s="966"/>
      <c r="N6" s="966"/>
      <c r="O6" s="966"/>
      <c r="P6" s="33"/>
      <c r="Q6" s="41"/>
      <c r="R6" s="42"/>
      <c r="S6" s="7"/>
      <c r="T6" s="43">
        <f t="shared" si="0"/>
        <v>0</v>
      </c>
      <c r="U6" s="6"/>
      <c r="V6" s="6"/>
      <c r="W6" s="6"/>
      <c r="X6" s="6"/>
      <c r="Y6" s="6"/>
      <c r="Z6" s="6"/>
      <c r="AA6" s="6"/>
      <c r="AB6" s="44"/>
      <c r="AC6" s="44"/>
    </row>
    <row r="7" spans="1:29" ht="15" customHeight="1">
      <c r="A7" s="46"/>
      <c r="B7" s="47"/>
      <c r="C7" s="28"/>
      <c r="D7" s="48"/>
      <c r="E7" s="29"/>
      <c r="F7" s="971"/>
      <c r="G7" s="49"/>
      <c r="H7" s="49"/>
      <c r="I7" s="49"/>
      <c r="J7" s="971"/>
      <c r="K7" s="50"/>
      <c r="L7" s="50"/>
      <c r="M7" s="971"/>
      <c r="N7" s="971"/>
      <c r="O7" s="971"/>
      <c r="P7" s="51"/>
      <c r="Q7" s="52"/>
      <c r="R7" s="53"/>
      <c r="S7" s="54"/>
      <c r="T7" s="55">
        <f t="shared" si="0"/>
        <v>0</v>
      </c>
      <c r="U7" s="6"/>
      <c r="V7" s="6"/>
      <c r="W7" s="6"/>
      <c r="X7" s="6"/>
      <c r="Y7" s="6"/>
      <c r="Z7" s="6"/>
      <c r="AA7" s="6"/>
      <c r="AB7" s="44"/>
      <c r="AC7" s="44"/>
    </row>
    <row r="8" spans="1:29" ht="15" customHeight="1">
      <c r="A8" s="56">
        <v>2</v>
      </c>
      <c r="B8" s="27" t="s">
        <v>16</v>
      </c>
      <c r="C8" s="57">
        <f>C4+1</f>
        <v>2</v>
      </c>
      <c r="D8" s="58" t="s">
        <v>21</v>
      </c>
      <c r="E8" s="58"/>
      <c r="F8" s="973">
        <f>J8+J9+J10+J11+K8+K9+K10+K11+L8+L9+L10+L11</f>
        <v>22</v>
      </c>
      <c r="G8" s="59"/>
      <c r="H8" s="59"/>
      <c r="I8" s="59"/>
      <c r="J8" s="965">
        <f>SUM(T8:T11)</f>
        <v>16</v>
      </c>
      <c r="K8" s="31">
        <v>6</v>
      </c>
      <c r="L8" s="31"/>
      <c r="M8" s="31"/>
      <c r="N8" s="965">
        <v>4</v>
      </c>
      <c r="O8" s="965">
        <v>1</v>
      </c>
      <c r="P8" s="60" t="s">
        <v>19</v>
      </c>
      <c r="Q8" s="34" t="s">
        <v>22</v>
      </c>
      <c r="R8" s="35">
        <v>4</v>
      </c>
      <c r="S8" s="36">
        <v>4</v>
      </c>
      <c r="T8" s="37">
        <f t="shared" si="0"/>
        <v>16</v>
      </c>
      <c r="U8" s="6"/>
      <c r="V8" s="6"/>
      <c r="X8" s="6"/>
      <c r="Y8" s="6"/>
      <c r="Z8" s="6"/>
      <c r="AA8" s="6"/>
      <c r="AB8" s="44"/>
      <c r="AC8" s="44"/>
    </row>
    <row r="9" spans="1:29" ht="15" customHeight="1">
      <c r="A9" s="26"/>
      <c r="B9" s="38"/>
      <c r="C9" s="28"/>
      <c r="D9" s="29"/>
      <c r="E9" s="29"/>
      <c r="F9" s="966"/>
      <c r="G9" s="30"/>
      <c r="H9" s="30"/>
      <c r="I9" s="30"/>
      <c r="J9" s="966"/>
      <c r="K9" s="28"/>
      <c r="L9" s="32"/>
      <c r="M9" s="28"/>
      <c r="N9" s="966"/>
      <c r="O9" s="966"/>
      <c r="P9" s="33"/>
      <c r="Q9" s="41"/>
      <c r="R9" s="42"/>
      <c r="S9" s="7"/>
      <c r="T9" s="43">
        <f t="shared" si="0"/>
        <v>0</v>
      </c>
      <c r="U9" s="6"/>
      <c r="V9" s="6"/>
      <c r="W9" s="6"/>
      <c r="X9" s="6"/>
      <c r="Y9" s="6"/>
      <c r="Z9" s="6"/>
      <c r="AA9" s="6"/>
      <c r="AB9" s="44"/>
      <c r="AC9" s="44"/>
    </row>
    <row r="10" spans="1:29" ht="15" customHeight="1">
      <c r="A10" s="26"/>
      <c r="B10" s="38"/>
      <c r="C10" s="28"/>
      <c r="D10" s="29"/>
      <c r="E10" s="29"/>
      <c r="F10" s="966"/>
      <c r="G10" s="30"/>
      <c r="H10" s="30"/>
      <c r="I10" s="30"/>
      <c r="J10" s="966"/>
      <c r="K10" s="28"/>
      <c r="L10" s="45"/>
      <c r="M10" s="28"/>
      <c r="N10" s="966"/>
      <c r="O10" s="966"/>
      <c r="P10" s="33"/>
      <c r="Q10" s="41"/>
      <c r="R10" s="42"/>
      <c r="S10" s="7"/>
      <c r="T10" s="43">
        <f t="shared" si="0"/>
        <v>0</v>
      </c>
      <c r="U10" s="6"/>
      <c r="V10" s="6"/>
      <c r="W10" s="6"/>
      <c r="X10" s="6"/>
      <c r="Y10" s="6"/>
      <c r="Z10" s="6"/>
      <c r="AA10" s="6"/>
      <c r="AB10" s="44"/>
      <c r="AC10" s="44"/>
    </row>
    <row r="11" spans="1:29" ht="15" customHeight="1">
      <c r="A11" s="46"/>
      <c r="B11" s="47"/>
      <c r="C11" s="28"/>
      <c r="D11" s="48"/>
      <c r="E11" s="29"/>
      <c r="F11" s="971"/>
      <c r="G11" s="45"/>
      <c r="H11" s="45"/>
      <c r="I11" s="45"/>
      <c r="J11" s="971"/>
      <c r="K11" s="32"/>
      <c r="L11" s="28"/>
      <c r="M11" s="61"/>
      <c r="N11" s="971"/>
      <c r="O11" s="971"/>
      <c r="P11" s="51"/>
      <c r="Q11" s="52"/>
      <c r="R11" s="53"/>
      <c r="S11" s="54"/>
      <c r="T11" s="55">
        <f t="shared" si="0"/>
        <v>0</v>
      </c>
      <c r="U11" s="6"/>
      <c r="V11" s="6"/>
      <c r="W11" s="6"/>
      <c r="X11" s="6"/>
      <c r="Y11" s="6"/>
      <c r="Z11" s="6"/>
      <c r="AA11" s="6"/>
      <c r="AB11" s="44"/>
      <c r="AC11" s="44"/>
    </row>
    <row r="12" spans="1:29" ht="15" customHeight="1">
      <c r="A12" s="56">
        <v>3</v>
      </c>
      <c r="B12" s="62" t="s">
        <v>16</v>
      </c>
      <c r="C12" s="57">
        <f>C8+1</f>
        <v>3</v>
      </c>
      <c r="D12" s="58" t="s">
        <v>23</v>
      </c>
      <c r="E12" s="58"/>
      <c r="F12" s="973">
        <f>J12+J13+J14+J15+K12+K13+K14+K15+L12+L13+L14+L15</f>
        <v>15</v>
      </c>
      <c r="G12" s="59"/>
      <c r="H12" s="59"/>
      <c r="I12" s="59"/>
      <c r="J12" s="965">
        <f>SUM(T12:T15)</f>
        <v>10</v>
      </c>
      <c r="K12" s="31">
        <v>0</v>
      </c>
      <c r="L12" s="31">
        <v>5</v>
      </c>
      <c r="M12" s="965" t="s">
        <v>24</v>
      </c>
      <c r="N12" s="965">
        <v>3</v>
      </c>
      <c r="O12" s="965">
        <v>3</v>
      </c>
      <c r="P12" s="60" t="s">
        <v>19</v>
      </c>
      <c r="Q12" s="34" t="s">
        <v>25</v>
      </c>
      <c r="R12" s="35">
        <v>2</v>
      </c>
      <c r="S12" s="36">
        <v>5</v>
      </c>
      <c r="T12" s="37">
        <f t="shared" si="0"/>
        <v>10</v>
      </c>
      <c r="U12" s="6"/>
      <c r="V12" s="6"/>
      <c r="W12" s="6"/>
      <c r="X12" s="6"/>
      <c r="Y12" s="6"/>
      <c r="Z12" s="6"/>
      <c r="AA12" s="6"/>
      <c r="AB12" s="44"/>
      <c r="AC12" s="44"/>
    </row>
    <row r="13" spans="1:29" ht="15" customHeight="1">
      <c r="A13" s="26"/>
      <c r="B13" s="38"/>
      <c r="C13" s="28"/>
      <c r="D13" s="29"/>
      <c r="E13" s="29"/>
      <c r="F13" s="966"/>
      <c r="G13" s="30"/>
      <c r="H13" s="30"/>
      <c r="I13" s="30"/>
      <c r="J13" s="966"/>
      <c r="K13" s="28"/>
      <c r="L13" s="32"/>
      <c r="M13" s="966"/>
      <c r="N13" s="966"/>
      <c r="O13" s="966"/>
      <c r="P13" s="33"/>
      <c r="Q13" s="41"/>
      <c r="R13" s="42"/>
      <c r="S13" s="7"/>
      <c r="T13" s="43">
        <f t="shared" si="0"/>
        <v>0</v>
      </c>
      <c r="U13" s="6"/>
      <c r="V13" s="6"/>
      <c r="W13" s="6"/>
      <c r="X13" s="6"/>
      <c r="Y13" s="6"/>
      <c r="Z13" s="6"/>
      <c r="AA13" s="6"/>
      <c r="AB13" s="44"/>
      <c r="AC13" s="44"/>
    </row>
    <row r="14" spans="1:29" ht="15" customHeight="1">
      <c r="A14" s="26"/>
      <c r="B14" s="38"/>
      <c r="C14" s="28"/>
      <c r="D14" s="29"/>
      <c r="E14" s="29"/>
      <c r="F14" s="966"/>
      <c r="G14" s="30"/>
      <c r="H14" s="30"/>
      <c r="I14" s="30"/>
      <c r="J14" s="966"/>
      <c r="K14" s="28"/>
      <c r="L14" s="30"/>
      <c r="M14" s="966"/>
      <c r="N14" s="966"/>
      <c r="O14" s="966"/>
      <c r="P14" s="33"/>
      <c r="Q14" s="41"/>
      <c r="R14" s="42"/>
      <c r="S14" s="7"/>
      <c r="T14" s="43">
        <f t="shared" si="0"/>
        <v>0</v>
      </c>
      <c r="U14" s="6"/>
      <c r="V14" s="6"/>
      <c r="W14" s="6"/>
      <c r="X14" s="6"/>
      <c r="Y14" s="6"/>
      <c r="Z14" s="6"/>
      <c r="AA14" s="6"/>
      <c r="AB14" s="44"/>
      <c r="AC14" s="44"/>
    </row>
    <row r="15" spans="1:29" ht="15" customHeight="1">
      <c r="A15" s="46"/>
      <c r="B15" s="47"/>
      <c r="C15" s="28"/>
      <c r="D15" s="48"/>
      <c r="E15" s="29"/>
      <c r="F15" s="971"/>
      <c r="G15" s="45"/>
      <c r="H15" s="45"/>
      <c r="I15" s="45"/>
      <c r="J15" s="971"/>
      <c r="K15" s="32"/>
      <c r="L15" s="28"/>
      <c r="M15" s="971"/>
      <c r="N15" s="971"/>
      <c r="O15" s="971"/>
      <c r="P15" s="51"/>
      <c r="Q15" s="52"/>
      <c r="R15" s="53"/>
      <c r="S15" s="54"/>
      <c r="T15" s="55">
        <f t="shared" si="0"/>
        <v>0</v>
      </c>
      <c r="U15" s="6"/>
      <c r="V15" s="6"/>
      <c r="W15" s="6"/>
      <c r="X15" s="6"/>
      <c r="Y15" s="6"/>
      <c r="Z15" s="6"/>
      <c r="AA15" s="6"/>
      <c r="AB15" s="44"/>
      <c r="AC15" s="44"/>
    </row>
    <row r="16" spans="1:29" ht="15" customHeight="1">
      <c r="A16" s="56">
        <v>4</v>
      </c>
      <c r="B16" s="62" t="s">
        <v>16</v>
      </c>
      <c r="C16" s="57">
        <f>C12+1</f>
        <v>4</v>
      </c>
      <c r="D16" s="58" t="s">
        <v>26</v>
      </c>
      <c r="E16" s="58"/>
      <c r="F16" s="973">
        <f>J16+J17+J18+J19+K16+K17+K18+K19+L16+L17+L18+L19</f>
        <v>22</v>
      </c>
      <c r="G16" s="59"/>
      <c r="H16" s="59"/>
      <c r="I16" s="59"/>
      <c r="J16" s="965">
        <f>SUM(T16:T19)</f>
        <v>15</v>
      </c>
      <c r="K16" s="31">
        <v>7</v>
      </c>
      <c r="L16" s="57"/>
      <c r="M16" s="57"/>
      <c r="N16" s="974">
        <v>3</v>
      </c>
      <c r="O16" s="974">
        <v>5</v>
      </c>
      <c r="P16" s="60" t="s">
        <v>19</v>
      </c>
      <c r="Q16" s="34" t="s">
        <v>27</v>
      </c>
      <c r="R16" s="35">
        <v>3</v>
      </c>
      <c r="S16" s="36">
        <v>5</v>
      </c>
      <c r="T16" s="37">
        <f t="shared" si="0"/>
        <v>15</v>
      </c>
      <c r="U16" s="6"/>
      <c r="V16" s="6"/>
      <c r="W16" s="6"/>
      <c r="X16" s="6"/>
      <c r="Y16" s="6"/>
      <c r="Z16" s="6"/>
      <c r="AA16" s="6"/>
      <c r="AB16" s="44"/>
      <c r="AC16" s="44"/>
    </row>
    <row r="17" spans="1:29" ht="15" customHeight="1">
      <c r="A17" s="26"/>
      <c r="B17" s="38"/>
      <c r="C17" s="28"/>
      <c r="D17" s="29"/>
      <c r="E17" s="29"/>
      <c r="F17" s="966"/>
      <c r="G17" s="30"/>
      <c r="H17" s="30"/>
      <c r="I17" s="30"/>
      <c r="J17" s="966"/>
      <c r="K17" s="28"/>
      <c r="L17" s="28"/>
      <c r="M17" s="28"/>
      <c r="N17" s="966"/>
      <c r="O17" s="966"/>
      <c r="P17" s="33"/>
      <c r="Q17" s="41"/>
      <c r="R17" s="42"/>
      <c r="S17" s="7"/>
      <c r="T17" s="43">
        <f t="shared" si="0"/>
        <v>0</v>
      </c>
      <c r="U17" s="6"/>
      <c r="V17" s="6"/>
      <c r="W17" s="6"/>
      <c r="X17" s="6"/>
      <c r="Y17" s="6"/>
      <c r="Z17" s="6"/>
      <c r="AA17" s="6"/>
      <c r="AB17" s="44"/>
      <c r="AC17" s="44"/>
    </row>
    <row r="18" spans="1:29" ht="15" customHeight="1">
      <c r="A18" s="26"/>
      <c r="B18" s="38"/>
      <c r="C18" s="28"/>
      <c r="D18" s="29"/>
      <c r="E18" s="29"/>
      <c r="F18" s="966"/>
      <c r="G18" s="45"/>
      <c r="H18" s="45"/>
      <c r="I18" s="45"/>
      <c r="J18" s="966"/>
      <c r="K18" s="32"/>
      <c r="L18" s="45"/>
      <c r="M18" s="28"/>
      <c r="N18" s="966"/>
      <c r="O18" s="966"/>
      <c r="P18" s="33"/>
      <c r="Q18" s="41"/>
      <c r="R18" s="42"/>
      <c r="S18" s="7"/>
      <c r="T18" s="43">
        <f t="shared" si="0"/>
        <v>0</v>
      </c>
      <c r="U18" s="6"/>
      <c r="V18" s="6"/>
      <c r="W18" s="6"/>
      <c r="X18" s="6"/>
      <c r="Y18" s="6"/>
      <c r="Z18" s="6"/>
      <c r="AA18" s="6"/>
      <c r="AB18" s="44"/>
      <c r="AC18" s="44"/>
    </row>
    <row r="19" spans="1:29" ht="15" customHeight="1">
      <c r="A19" s="46"/>
      <c r="B19" s="47"/>
      <c r="C19" s="28"/>
      <c r="D19" s="48"/>
      <c r="E19" s="29"/>
      <c r="F19" s="971"/>
      <c r="G19" s="45"/>
      <c r="H19" s="45"/>
      <c r="I19" s="45"/>
      <c r="J19" s="971"/>
      <c r="K19" s="32"/>
      <c r="L19" s="28"/>
      <c r="M19" s="28"/>
      <c r="N19" s="971"/>
      <c r="O19" s="971"/>
      <c r="P19" s="51"/>
      <c r="Q19" s="52"/>
      <c r="R19" s="53"/>
      <c r="S19" s="54"/>
      <c r="T19" s="55">
        <f t="shared" si="0"/>
        <v>0</v>
      </c>
      <c r="U19" s="6"/>
      <c r="V19" s="6"/>
      <c r="W19" s="6"/>
      <c r="X19" s="6"/>
      <c r="Y19" s="6"/>
      <c r="Z19" s="6"/>
      <c r="AA19" s="6"/>
      <c r="AB19" s="44"/>
      <c r="AC19" s="44"/>
    </row>
    <row r="20" spans="1:29" ht="15" customHeight="1">
      <c r="A20" s="56">
        <v>5</v>
      </c>
      <c r="B20" s="62" t="s">
        <v>16</v>
      </c>
      <c r="C20" s="57">
        <f>C16+1</f>
        <v>5</v>
      </c>
      <c r="D20" s="58" t="s">
        <v>28</v>
      </c>
      <c r="E20" s="58"/>
      <c r="F20" s="973">
        <f>J20+J21+J22+J23+K20+K21+K22+K23+L20+L21+L22+L23</f>
        <v>21</v>
      </c>
      <c r="G20" s="59"/>
      <c r="H20" s="59"/>
      <c r="I20" s="59"/>
      <c r="J20" s="965">
        <f>SUM(T20:T23)</f>
        <v>15</v>
      </c>
      <c r="K20" s="31">
        <v>3</v>
      </c>
      <c r="L20" s="31">
        <v>3</v>
      </c>
      <c r="M20" s="965" t="s">
        <v>29</v>
      </c>
      <c r="N20" s="965"/>
      <c r="O20" s="965"/>
      <c r="P20" s="60" t="s">
        <v>19</v>
      </c>
      <c r="Q20" s="64" t="s">
        <v>30</v>
      </c>
      <c r="R20" s="65">
        <v>1</v>
      </c>
      <c r="S20" s="36">
        <v>5</v>
      </c>
      <c r="T20" s="37">
        <f t="shared" si="0"/>
        <v>5</v>
      </c>
      <c r="U20" s="6"/>
      <c r="V20" s="6"/>
      <c r="W20" s="6"/>
      <c r="X20" s="6"/>
      <c r="Y20" s="6"/>
      <c r="Z20" s="6"/>
      <c r="AA20" s="6"/>
      <c r="AB20" s="44"/>
      <c r="AC20" s="44"/>
    </row>
    <row r="21" spans="1:29" ht="15" customHeight="1">
      <c r="A21" s="26"/>
      <c r="B21" s="38"/>
      <c r="C21" s="28"/>
      <c r="D21" s="29"/>
      <c r="E21" s="29"/>
      <c r="F21" s="966"/>
      <c r="G21" s="30"/>
      <c r="H21" s="30"/>
      <c r="I21" s="30"/>
      <c r="J21" s="966"/>
      <c r="K21" s="28"/>
      <c r="L21" s="66"/>
      <c r="M21" s="966"/>
      <c r="N21" s="966"/>
      <c r="O21" s="966"/>
      <c r="P21" s="33" t="s">
        <v>31</v>
      </c>
      <c r="Q21" s="41" t="s">
        <v>32</v>
      </c>
      <c r="R21" s="67">
        <v>2</v>
      </c>
      <c r="S21" s="68">
        <v>5</v>
      </c>
      <c r="T21" s="43">
        <f t="shared" si="0"/>
        <v>10</v>
      </c>
      <c r="U21" s="6"/>
      <c r="V21" s="6"/>
      <c r="W21" s="6"/>
      <c r="X21" s="6"/>
      <c r="Y21" s="6"/>
      <c r="Z21" s="6"/>
      <c r="AA21" s="6"/>
      <c r="AB21" s="44"/>
      <c r="AC21" s="44"/>
    </row>
    <row r="22" spans="1:29" ht="15" customHeight="1">
      <c r="A22" s="26"/>
      <c r="B22" s="38"/>
      <c r="C22" s="28"/>
      <c r="D22" s="29"/>
      <c r="E22" s="29"/>
      <c r="F22" s="966"/>
      <c r="G22" s="30"/>
      <c r="H22" s="30"/>
      <c r="I22" s="30"/>
      <c r="J22" s="966"/>
      <c r="K22" s="28"/>
      <c r="L22" s="28"/>
      <c r="M22" s="966"/>
      <c r="N22" s="966"/>
      <c r="O22" s="966"/>
      <c r="P22" s="33"/>
      <c r="Q22" s="41"/>
      <c r="R22" s="42"/>
      <c r="S22" s="7"/>
      <c r="T22" s="43">
        <f t="shared" si="0"/>
        <v>0</v>
      </c>
      <c r="U22" s="6"/>
      <c r="V22" s="6"/>
      <c r="W22" s="6"/>
      <c r="X22" s="6"/>
      <c r="Y22" s="6"/>
      <c r="Z22" s="6"/>
      <c r="AA22" s="6"/>
      <c r="AB22" s="44"/>
      <c r="AC22" s="44"/>
    </row>
    <row r="23" spans="1:29" ht="15" customHeight="1">
      <c r="A23" s="46"/>
      <c r="B23" s="47"/>
      <c r="C23" s="28"/>
      <c r="D23" s="48"/>
      <c r="E23" s="29"/>
      <c r="F23" s="971"/>
      <c r="G23" s="45"/>
      <c r="H23" s="45"/>
      <c r="I23" s="45"/>
      <c r="J23" s="971"/>
      <c r="K23" s="32"/>
      <c r="L23" s="32"/>
      <c r="M23" s="971"/>
      <c r="N23" s="971"/>
      <c r="O23" s="971"/>
      <c r="P23" s="51"/>
      <c r="Q23" s="52"/>
      <c r="R23" s="53"/>
      <c r="S23" s="54"/>
      <c r="T23" s="55">
        <f t="shared" si="0"/>
        <v>0</v>
      </c>
      <c r="U23" s="6"/>
      <c r="V23" s="6"/>
      <c r="W23" s="6"/>
      <c r="X23" s="6"/>
      <c r="Y23" s="6"/>
      <c r="Z23" s="6"/>
      <c r="AA23" s="6"/>
      <c r="AB23" s="44"/>
      <c r="AC23" s="44"/>
    </row>
    <row r="24" spans="1:29" ht="15" customHeight="1">
      <c r="A24" s="56">
        <v>6</v>
      </c>
      <c r="B24" s="62" t="s">
        <v>16</v>
      </c>
      <c r="C24" s="57">
        <f>C20+1</f>
        <v>6</v>
      </c>
      <c r="D24" s="58" t="s">
        <v>33</v>
      </c>
      <c r="E24" s="58"/>
      <c r="F24" s="973">
        <f>J24+J25+J26+J27+K24+K25+K26+K27+L24+L25+L26+L27</f>
        <v>15</v>
      </c>
      <c r="G24" s="59"/>
      <c r="H24" s="59"/>
      <c r="I24" s="59"/>
      <c r="J24" s="965">
        <f>SUM(T24:T27)</f>
        <v>12</v>
      </c>
      <c r="K24" s="31">
        <v>3</v>
      </c>
      <c r="L24" s="57"/>
      <c r="M24" s="57"/>
      <c r="N24" s="965"/>
      <c r="O24" s="965"/>
      <c r="P24" s="60" t="s">
        <v>19</v>
      </c>
      <c r="Q24" s="34" t="s">
        <v>34</v>
      </c>
      <c r="R24" s="35">
        <v>4</v>
      </c>
      <c r="S24" s="36">
        <v>3</v>
      </c>
      <c r="T24" s="37">
        <f t="shared" si="0"/>
        <v>12</v>
      </c>
      <c r="U24" s="6"/>
      <c r="V24" s="6"/>
      <c r="W24" s="6"/>
      <c r="X24" s="6"/>
      <c r="Y24" s="6"/>
      <c r="Z24" s="6"/>
      <c r="AA24" s="6"/>
      <c r="AB24" s="44"/>
      <c r="AC24" s="44"/>
    </row>
    <row r="25" spans="1:29" ht="15" customHeight="1">
      <c r="A25" s="26"/>
      <c r="B25" s="38"/>
      <c r="C25" s="28"/>
      <c r="D25" s="29"/>
      <c r="E25" s="29"/>
      <c r="F25" s="966"/>
      <c r="G25" s="30"/>
      <c r="H25" s="30"/>
      <c r="I25" s="30"/>
      <c r="J25" s="966"/>
      <c r="K25" s="28"/>
      <c r="L25" s="28"/>
      <c r="M25" s="28"/>
      <c r="N25" s="966"/>
      <c r="O25" s="966"/>
      <c r="P25" s="33"/>
      <c r="Q25" s="41"/>
      <c r="R25" s="67"/>
      <c r="S25" s="68"/>
      <c r="T25" s="43">
        <f t="shared" si="0"/>
        <v>0</v>
      </c>
      <c r="U25" s="6"/>
      <c r="V25" s="6"/>
      <c r="W25" s="6"/>
      <c r="X25" s="6"/>
      <c r="Y25" s="6"/>
      <c r="Z25" s="6"/>
      <c r="AA25" s="6"/>
      <c r="AB25" s="44"/>
      <c r="AC25" s="44"/>
    </row>
    <row r="26" spans="1:29" ht="15" customHeight="1">
      <c r="A26" s="26"/>
      <c r="B26" s="38"/>
      <c r="C26" s="28"/>
      <c r="D26" s="29"/>
      <c r="E26" s="29"/>
      <c r="F26" s="966"/>
      <c r="G26" s="45"/>
      <c r="H26" s="45"/>
      <c r="I26" s="45"/>
      <c r="J26" s="966"/>
      <c r="K26" s="28"/>
      <c r="L26" s="28"/>
      <c r="M26" s="28"/>
      <c r="N26" s="966"/>
      <c r="O26" s="966"/>
      <c r="P26" s="33"/>
      <c r="Q26" s="41"/>
      <c r="R26" s="42"/>
      <c r="S26" s="7"/>
      <c r="T26" s="43">
        <f t="shared" si="0"/>
        <v>0</v>
      </c>
      <c r="U26" s="6"/>
      <c r="V26" s="6"/>
      <c r="W26" s="6"/>
      <c r="X26" s="6"/>
      <c r="Y26" s="6"/>
      <c r="Z26" s="6"/>
      <c r="AA26" s="6"/>
      <c r="AB26" s="44"/>
      <c r="AC26" s="44"/>
    </row>
    <row r="27" spans="1:29" ht="15" customHeight="1">
      <c r="A27" s="46"/>
      <c r="B27" s="47"/>
      <c r="C27" s="28"/>
      <c r="D27" s="48"/>
      <c r="E27" s="29"/>
      <c r="F27" s="971"/>
      <c r="G27" s="45"/>
      <c r="H27" s="45"/>
      <c r="I27" s="45"/>
      <c r="J27" s="971"/>
      <c r="K27" s="32"/>
      <c r="L27" s="28"/>
      <c r="M27" s="28"/>
      <c r="N27" s="971"/>
      <c r="O27" s="971"/>
      <c r="P27" s="51"/>
      <c r="Q27" s="52"/>
      <c r="R27" s="53"/>
      <c r="S27" s="54"/>
      <c r="T27" s="55">
        <f t="shared" si="0"/>
        <v>0</v>
      </c>
      <c r="U27" s="6"/>
      <c r="V27" s="6"/>
      <c r="W27" s="6"/>
      <c r="X27" s="6"/>
      <c r="Y27" s="6"/>
      <c r="Z27" s="6"/>
      <c r="AA27" s="6"/>
      <c r="AB27" s="44"/>
      <c r="AC27" s="44"/>
    </row>
    <row r="28" spans="1:29" ht="15" customHeight="1">
      <c r="A28" s="56">
        <v>7</v>
      </c>
      <c r="B28" s="62" t="s">
        <v>16</v>
      </c>
      <c r="C28" s="57">
        <f>C24+1</f>
        <v>7</v>
      </c>
      <c r="D28" s="58" t="s">
        <v>35</v>
      </c>
      <c r="E28" s="58"/>
      <c r="F28" s="973">
        <f>J28+J29+J30+J31+K28+K29+K30+K31+L28+L29+L30+L31</f>
        <v>22</v>
      </c>
      <c r="G28" s="59"/>
      <c r="H28" s="59"/>
      <c r="I28" s="59"/>
      <c r="J28" s="965">
        <f>SUM(T28:T31)</f>
        <v>15</v>
      </c>
      <c r="K28" s="31">
        <v>4</v>
      </c>
      <c r="L28" s="31">
        <v>3</v>
      </c>
      <c r="M28" s="965" t="s">
        <v>29</v>
      </c>
      <c r="N28" s="965"/>
      <c r="O28" s="965"/>
      <c r="P28" s="60" t="s">
        <v>19</v>
      </c>
      <c r="Q28" s="34" t="s">
        <v>36</v>
      </c>
      <c r="R28" s="35">
        <v>3</v>
      </c>
      <c r="S28" s="36">
        <v>5</v>
      </c>
      <c r="T28" s="37">
        <f t="shared" si="0"/>
        <v>15</v>
      </c>
      <c r="U28" s="6"/>
      <c r="V28" s="6"/>
      <c r="W28" s="6"/>
      <c r="X28" s="6"/>
      <c r="Y28" s="6"/>
      <c r="Z28" s="6"/>
      <c r="AA28" s="6"/>
      <c r="AB28" s="44"/>
      <c r="AC28" s="44"/>
    </row>
    <row r="29" spans="1:29" ht="15" customHeight="1">
      <c r="A29" s="26"/>
      <c r="B29" s="38"/>
      <c r="C29" s="28"/>
      <c r="D29" s="29"/>
      <c r="E29" s="29"/>
      <c r="F29" s="966"/>
      <c r="G29" s="30"/>
      <c r="H29" s="30"/>
      <c r="I29" s="30"/>
      <c r="J29" s="966"/>
      <c r="K29" s="28"/>
      <c r="L29" s="66"/>
      <c r="M29" s="966"/>
      <c r="N29" s="966"/>
      <c r="O29" s="966"/>
      <c r="P29" s="33"/>
      <c r="Q29" s="41"/>
      <c r="R29" s="42"/>
      <c r="S29" s="7"/>
      <c r="T29" s="43">
        <f t="shared" si="0"/>
        <v>0</v>
      </c>
      <c r="U29" s="6"/>
      <c r="V29" s="6"/>
      <c r="W29" s="6"/>
      <c r="X29" s="6"/>
      <c r="Y29" s="6"/>
      <c r="Z29" s="6"/>
      <c r="AA29" s="6"/>
      <c r="AB29" s="44"/>
      <c r="AC29" s="44"/>
    </row>
    <row r="30" spans="1:29" ht="15" customHeight="1">
      <c r="A30" s="26"/>
      <c r="B30" s="38"/>
      <c r="C30" s="28"/>
      <c r="D30" s="29"/>
      <c r="E30" s="29"/>
      <c r="F30" s="966"/>
      <c r="G30" s="45"/>
      <c r="H30" s="45"/>
      <c r="I30" s="45"/>
      <c r="J30" s="966"/>
      <c r="K30" s="28"/>
      <c r="L30" s="28"/>
      <c r="M30" s="966"/>
      <c r="N30" s="966"/>
      <c r="O30" s="966"/>
      <c r="P30" s="33"/>
      <c r="Q30" s="69"/>
      <c r="R30" s="42"/>
      <c r="S30" s="7"/>
      <c r="T30" s="43">
        <f t="shared" si="0"/>
        <v>0</v>
      </c>
      <c r="U30" s="6"/>
      <c r="V30" s="6"/>
      <c r="W30" s="6"/>
      <c r="X30" s="6"/>
      <c r="Y30" s="6"/>
      <c r="Z30" s="6"/>
      <c r="AA30" s="6"/>
      <c r="AB30" s="44"/>
      <c r="AC30" s="44"/>
    </row>
    <row r="31" spans="1:29" ht="15" customHeight="1">
      <c r="A31" s="46"/>
      <c r="B31" s="47"/>
      <c r="C31" s="28"/>
      <c r="D31" s="48"/>
      <c r="E31" s="29"/>
      <c r="F31" s="971"/>
      <c r="G31" s="45"/>
      <c r="H31" s="45"/>
      <c r="I31" s="45"/>
      <c r="J31" s="971"/>
      <c r="K31" s="32"/>
      <c r="L31" s="28"/>
      <c r="M31" s="971"/>
      <c r="N31" s="971"/>
      <c r="O31" s="971"/>
      <c r="P31" s="51"/>
      <c r="Q31" s="52"/>
      <c r="R31" s="53"/>
      <c r="S31" s="54"/>
      <c r="T31" s="55">
        <f t="shared" si="0"/>
        <v>0</v>
      </c>
      <c r="U31" s="6"/>
      <c r="V31" s="6"/>
      <c r="W31" s="6"/>
      <c r="X31" s="6"/>
      <c r="Y31" s="6"/>
      <c r="Z31" s="6"/>
      <c r="AA31" s="6"/>
      <c r="AB31" s="44"/>
      <c r="AC31" s="44"/>
    </row>
    <row r="32" spans="1:29" ht="15" customHeight="1">
      <c r="A32" s="56">
        <v>8</v>
      </c>
      <c r="B32" s="62" t="s">
        <v>16</v>
      </c>
      <c r="C32" s="57">
        <f>C28+1</f>
        <v>8</v>
      </c>
      <c r="D32" s="70" t="s">
        <v>37</v>
      </c>
      <c r="E32" s="58"/>
      <c r="F32" s="973">
        <f>J32+J33+J34+J35+K32+K33+K34+K35+L32+L33+L34+L35</f>
        <v>22</v>
      </c>
      <c r="G32" s="59"/>
      <c r="H32" s="59"/>
      <c r="I32" s="59"/>
      <c r="J32" s="965">
        <f>SUM(T32:T35)</f>
        <v>13</v>
      </c>
      <c r="K32" s="31">
        <v>9</v>
      </c>
      <c r="L32" s="57"/>
      <c r="M32" s="57"/>
      <c r="N32" s="965"/>
      <c r="O32" s="965"/>
      <c r="P32" s="60" t="s">
        <v>19</v>
      </c>
      <c r="Q32" s="34" t="s">
        <v>38</v>
      </c>
      <c r="R32" s="35">
        <v>1</v>
      </c>
      <c r="S32" s="36">
        <v>5</v>
      </c>
      <c r="T32" s="37">
        <f t="shared" si="0"/>
        <v>5</v>
      </c>
      <c r="U32" s="6"/>
      <c r="V32" s="6"/>
      <c r="W32" s="6"/>
      <c r="X32" s="6"/>
      <c r="Y32" s="6"/>
      <c r="Z32" s="6"/>
      <c r="AA32" s="6"/>
      <c r="AB32" s="44"/>
      <c r="AC32" s="44"/>
    </row>
    <row r="33" spans="1:29" ht="15" customHeight="1">
      <c r="A33" s="26"/>
      <c r="B33" s="38"/>
      <c r="C33" s="28"/>
      <c r="D33" s="71"/>
      <c r="E33" s="29"/>
      <c r="F33" s="966"/>
      <c r="G33" s="30"/>
      <c r="H33" s="30"/>
      <c r="I33" s="30"/>
      <c r="J33" s="966"/>
      <c r="K33" s="28"/>
      <c r="L33" s="28"/>
      <c r="M33" s="28"/>
      <c r="N33" s="966"/>
      <c r="O33" s="966"/>
      <c r="P33" s="33" t="s">
        <v>19</v>
      </c>
      <c r="Q33" s="41" t="s">
        <v>39</v>
      </c>
      <c r="R33" s="67">
        <v>1</v>
      </c>
      <c r="S33" s="68">
        <v>2</v>
      </c>
      <c r="T33" s="43">
        <f t="shared" si="0"/>
        <v>2</v>
      </c>
      <c r="U33" s="6"/>
      <c r="V33" s="6"/>
      <c r="W33" s="6"/>
      <c r="X33" s="6"/>
      <c r="Y33" s="6"/>
      <c r="Z33" s="6"/>
      <c r="AA33" s="6"/>
      <c r="AB33" s="44"/>
      <c r="AC33" s="44"/>
    </row>
    <row r="34" spans="1:29" ht="15" customHeight="1">
      <c r="A34" s="26"/>
      <c r="B34" s="38"/>
      <c r="C34" s="28"/>
      <c r="D34" s="71"/>
      <c r="E34" s="29"/>
      <c r="F34" s="966"/>
      <c r="G34" s="30"/>
      <c r="H34" s="30"/>
      <c r="I34" s="30"/>
      <c r="J34" s="966"/>
      <c r="K34" s="28"/>
      <c r="L34" s="28"/>
      <c r="M34" s="28"/>
      <c r="N34" s="966"/>
      <c r="O34" s="966"/>
      <c r="P34" s="33" t="s">
        <v>40</v>
      </c>
      <c r="Q34" s="41" t="s">
        <v>41</v>
      </c>
      <c r="R34" s="67">
        <v>1</v>
      </c>
      <c r="S34" s="68">
        <v>6</v>
      </c>
      <c r="T34" s="43">
        <f t="shared" si="0"/>
        <v>6</v>
      </c>
      <c r="U34" s="6"/>
      <c r="V34" s="6"/>
      <c r="W34" s="6"/>
      <c r="X34" s="6"/>
      <c r="Y34" s="6"/>
      <c r="Z34" s="6"/>
      <c r="AA34" s="6"/>
      <c r="AB34" s="44"/>
      <c r="AC34" s="44"/>
    </row>
    <row r="35" spans="1:29" ht="15" customHeight="1">
      <c r="A35" s="46"/>
      <c r="B35" s="47"/>
      <c r="C35" s="28"/>
      <c r="D35" s="72"/>
      <c r="E35" s="29"/>
      <c r="F35" s="971"/>
      <c r="G35" s="45"/>
      <c r="H35" s="45"/>
      <c r="I35" s="45"/>
      <c r="J35" s="971"/>
      <c r="K35" s="32"/>
      <c r="L35" s="28"/>
      <c r="M35" s="28"/>
      <c r="N35" s="971"/>
      <c r="O35" s="971"/>
      <c r="P35" s="51"/>
      <c r="Q35" s="52"/>
      <c r="R35" s="53"/>
      <c r="S35" s="54"/>
      <c r="T35" s="55">
        <f t="shared" si="0"/>
        <v>0</v>
      </c>
      <c r="U35" s="6"/>
      <c r="V35" s="6"/>
      <c r="W35" s="6"/>
      <c r="X35" s="6"/>
      <c r="Y35" s="6"/>
      <c r="Z35" s="6"/>
      <c r="AA35" s="6"/>
      <c r="AB35" s="44"/>
      <c r="AC35" s="44"/>
    </row>
    <row r="36" spans="1:29" ht="15" customHeight="1">
      <c r="A36" s="56">
        <v>9</v>
      </c>
      <c r="B36" s="62" t="s">
        <v>16</v>
      </c>
      <c r="C36" s="31">
        <v>9</v>
      </c>
      <c r="D36" s="70" t="s">
        <v>42</v>
      </c>
      <c r="E36" s="58"/>
      <c r="F36" s="973">
        <f>J36+J37+J38+J39+K36+K37+K38+K39+L36+L37+L38+L39</f>
        <v>24</v>
      </c>
      <c r="G36" s="59"/>
      <c r="H36" s="59"/>
      <c r="I36" s="59"/>
      <c r="J36" s="965">
        <f>SUM(T36:T39)</f>
        <v>17</v>
      </c>
      <c r="K36" s="31">
        <v>4</v>
      </c>
      <c r="L36" s="31">
        <v>3</v>
      </c>
      <c r="M36" s="965" t="s">
        <v>29</v>
      </c>
      <c r="N36" s="965"/>
      <c r="O36" s="965"/>
      <c r="P36" s="60" t="s">
        <v>19</v>
      </c>
      <c r="Q36" s="34" t="s">
        <v>43</v>
      </c>
      <c r="R36" s="35">
        <v>2</v>
      </c>
      <c r="S36" s="36">
        <v>5</v>
      </c>
      <c r="T36" s="37">
        <f t="shared" si="0"/>
        <v>10</v>
      </c>
      <c r="U36" s="6"/>
      <c r="V36" s="6"/>
      <c r="W36" s="6"/>
      <c r="X36" s="6"/>
      <c r="Y36" s="6"/>
      <c r="Z36" s="6"/>
      <c r="AA36" s="6"/>
      <c r="AB36" s="44"/>
      <c r="AC36" s="44"/>
    </row>
    <row r="37" spans="1:29" ht="15" customHeight="1">
      <c r="A37" s="26"/>
      <c r="B37" s="38"/>
      <c r="C37" s="28"/>
      <c r="D37" s="29"/>
      <c r="E37" s="29"/>
      <c r="F37" s="966"/>
      <c r="G37" s="30"/>
      <c r="H37" s="30"/>
      <c r="I37" s="30"/>
      <c r="J37" s="966"/>
      <c r="K37" s="28"/>
      <c r="L37" s="66"/>
      <c r="M37" s="966"/>
      <c r="N37" s="966"/>
      <c r="O37" s="966"/>
      <c r="P37" s="33" t="s">
        <v>19</v>
      </c>
      <c r="Q37" s="41" t="s">
        <v>44</v>
      </c>
      <c r="R37" s="67">
        <v>1</v>
      </c>
      <c r="S37" s="68">
        <v>7</v>
      </c>
      <c r="T37" s="43">
        <f t="shared" si="0"/>
        <v>7</v>
      </c>
      <c r="U37" s="6"/>
      <c r="V37" s="6"/>
      <c r="W37" s="6"/>
      <c r="X37" s="6"/>
      <c r="Y37" s="6"/>
      <c r="Z37" s="6"/>
      <c r="AA37" s="6"/>
      <c r="AB37" s="44"/>
      <c r="AC37" s="44"/>
    </row>
    <row r="38" spans="1:29" ht="15" customHeight="1">
      <c r="A38" s="26"/>
      <c r="B38" s="38"/>
      <c r="C38" s="28"/>
      <c r="D38" s="29"/>
      <c r="E38" s="29"/>
      <c r="F38" s="966"/>
      <c r="G38" s="30"/>
      <c r="H38" s="30"/>
      <c r="I38" s="30"/>
      <c r="J38" s="966"/>
      <c r="K38" s="28"/>
      <c r="L38" s="28"/>
      <c r="M38" s="966"/>
      <c r="N38" s="966"/>
      <c r="O38" s="966"/>
      <c r="P38" s="33"/>
      <c r="Q38" s="41"/>
      <c r="R38" s="42"/>
      <c r="S38" s="7"/>
      <c r="T38" s="43">
        <f t="shared" si="0"/>
        <v>0</v>
      </c>
      <c r="U38" s="6"/>
      <c r="V38" s="6"/>
      <c r="W38" s="6"/>
      <c r="X38" s="6"/>
      <c r="Y38" s="6"/>
      <c r="Z38" s="6"/>
      <c r="AA38" s="6"/>
      <c r="AB38" s="44"/>
      <c r="AC38" s="44"/>
    </row>
    <row r="39" spans="1:29" ht="15" customHeight="1">
      <c r="A39" s="46"/>
      <c r="B39" s="47"/>
      <c r="C39" s="28"/>
      <c r="D39" s="48"/>
      <c r="E39" s="29"/>
      <c r="F39" s="971"/>
      <c r="G39" s="45"/>
      <c r="H39" s="45"/>
      <c r="I39" s="45"/>
      <c r="J39" s="971"/>
      <c r="K39" s="32"/>
      <c r="L39" s="28"/>
      <c r="M39" s="971"/>
      <c r="N39" s="971"/>
      <c r="O39" s="971"/>
      <c r="P39" s="51"/>
      <c r="Q39" s="52"/>
      <c r="R39" s="53"/>
      <c r="S39" s="54"/>
      <c r="T39" s="55">
        <f t="shared" si="0"/>
        <v>0</v>
      </c>
      <c r="U39" s="6"/>
      <c r="V39" s="6"/>
      <c r="W39" s="6"/>
      <c r="X39" s="6"/>
      <c r="Y39" s="6"/>
      <c r="Z39" s="6"/>
      <c r="AA39" s="6"/>
      <c r="AB39" s="44"/>
      <c r="AC39" s="44"/>
    </row>
    <row r="40" spans="1:29" ht="15" customHeight="1">
      <c r="A40" s="56">
        <v>10</v>
      </c>
      <c r="B40" s="62" t="s">
        <v>16</v>
      </c>
      <c r="C40" s="57">
        <f>C36+1</f>
        <v>10</v>
      </c>
      <c r="D40" s="58" t="s">
        <v>45</v>
      </c>
      <c r="E40" s="58"/>
      <c r="F40" s="973">
        <f>J40+J41+J42+J43+K40+K41+K42+K43+L40+L41+L42+L43</f>
        <v>24</v>
      </c>
      <c r="G40" s="59"/>
      <c r="H40" s="59"/>
      <c r="I40" s="59"/>
      <c r="J40" s="965">
        <f>SUM(T40:T43)</f>
        <v>21</v>
      </c>
      <c r="K40" s="31">
        <v>3</v>
      </c>
      <c r="L40" s="57"/>
      <c r="M40" s="57"/>
      <c r="N40" s="965"/>
      <c r="O40" s="965"/>
      <c r="P40" s="60" t="s">
        <v>19</v>
      </c>
      <c r="Q40" s="34" t="s">
        <v>46</v>
      </c>
      <c r="R40" s="35">
        <v>3</v>
      </c>
      <c r="S40" s="36">
        <v>5</v>
      </c>
      <c r="T40" s="37">
        <f t="shared" si="0"/>
        <v>15</v>
      </c>
      <c r="U40" s="6"/>
      <c r="V40" s="6"/>
      <c r="W40" s="6"/>
      <c r="X40" s="6"/>
      <c r="Y40" s="6"/>
      <c r="Z40" s="6"/>
      <c r="AA40" s="6"/>
      <c r="AB40" s="44"/>
      <c r="AC40" s="44"/>
    </row>
    <row r="41" spans="1:29" ht="15" customHeight="1">
      <c r="A41" s="26"/>
      <c r="B41" s="38"/>
      <c r="C41" s="28"/>
      <c r="D41" s="29"/>
      <c r="E41" s="29"/>
      <c r="F41" s="966"/>
      <c r="G41" s="30"/>
      <c r="H41" s="30"/>
      <c r="I41" s="30"/>
      <c r="J41" s="966"/>
      <c r="K41" s="28"/>
      <c r="L41" s="28"/>
      <c r="M41" s="28"/>
      <c r="N41" s="966"/>
      <c r="O41" s="966"/>
      <c r="P41" s="33" t="s">
        <v>31</v>
      </c>
      <c r="Q41" s="41" t="s">
        <v>47</v>
      </c>
      <c r="R41" s="67">
        <v>1</v>
      </c>
      <c r="S41" s="68">
        <v>6</v>
      </c>
      <c r="T41" s="43">
        <f t="shared" si="0"/>
        <v>6</v>
      </c>
      <c r="U41" s="73" t="s">
        <v>7</v>
      </c>
      <c r="V41" s="6"/>
      <c r="W41" s="6"/>
      <c r="X41" s="6"/>
      <c r="Y41" s="6"/>
      <c r="Z41" s="6"/>
      <c r="AA41" s="6"/>
      <c r="AB41" s="44"/>
      <c r="AC41" s="44"/>
    </row>
    <row r="42" spans="1:29" ht="15" customHeight="1">
      <c r="A42" s="26"/>
      <c r="B42" s="38"/>
      <c r="C42" s="28"/>
      <c r="D42" s="29"/>
      <c r="E42" s="29"/>
      <c r="F42" s="966"/>
      <c r="G42" s="45"/>
      <c r="H42" s="45"/>
      <c r="I42" s="45"/>
      <c r="J42" s="966"/>
      <c r="K42" s="28"/>
      <c r="L42" s="28"/>
      <c r="M42" s="28"/>
      <c r="N42" s="966"/>
      <c r="O42" s="966"/>
      <c r="P42" s="33"/>
      <c r="Q42" s="41"/>
      <c r="R42" s="42"/>
      <c r="S42" s="7"/>
      <c r="T42" s="43">
        <f t="shared" si="0"/>
        <v>0</v>
      </c>
      <c r="U42" s="73" t="s">
        <v>3</v>
      </c>
      <c r="V42" s="74" t="s">
        <v>48</v>
      </c>
      <c r="W42" s="6"/>
      <c r="X42" s="6"/>
      <c r="Y42" s="6"/>
      <c r="Z42" s="6"/>
      <c r="AA42" s="6"/>
      <c r="AB42" s="44"/>
      <c r="AC42" s="44"/>
    </row>
    <row r="43" spans="1:29" ht="15" customHeight="1">
      <c r="A43" s="46"/>
      <c r="B43" s="47"/>
      <c r="C43" s="28"/>
      <c r="D43" s="48"/>
      <c r="E43" s="29"/>
      <c r="F43" s="971"/>
      <c r="G43" s="45"/>
      <c r="H43" s="45"/>
      <c r="I43" s="45"/>
      <c r="J43" s="971"/>
      <c r="K43" s="32"/>
      <c r="L43" s="28"/>
      <c r="M43" s="61"/>
      <c r="N43" s="971"/>
      <c r="O43" s="971"/>
      <c r="P43" s="75"/>
      <c r="Q43" s="76"/>
      <c r="R43" s="53"/>
      <c r="S43" s="54"/>
      <c r="T43" s="55">
        <f t="shared" si="0"/>
        <v>0</v>
      </c>
      <c r="U43" s="77">
        <f>SUM(T4:T43)</f>
        <v>139</v>
      </c>
      <c r="V43" s="78">
        <f>U43/C40</f>
        <v>13.9</v>
      </c>
      <c r="W43" s="6"/>
      <c r="X43" s="6"/>
      <c r="Y43" s="6"/>
      <c r="Z43" s="6"/>
      <c r="AA43" s="6"/>
      <c r="AB43" s="44"/>
      <c r="AC43" s="44"/>
    </row>
    <row r="44" spans="1:29" ht="15" customHeight="1">
      <c r="A44" s="79">
        <v>11</v>
      </c>
      <c r="B44" s="80" t="s">
        <v>49</v>
      </c>
      <c r="C44" s="57">
        <v>1</v>
      </c>
      <c r="D44" s="81" t="s">
        <v>50</v>
      </c>
      <c r="E44" s="58"/>
      <c r="F44" s="973">
        <f>J44+J45+J46+J47+K44+K45+K46+K47+L44+L45+L46+L47</f>
        <v>18</v>
      </c>
      <c r="G44" s="59"/>
      <c r="H44" s="59"/>
      <c r="I44" s="59"/>
      <c r="J44" s="59">
        <v>12</v>
      </c>
      <c r="K44" s="31">
        <v>6</v>
      </c>
      <c r="L44" s="31"/>
      <c r="M44" s="32"/>
      <c r="N44" s="31"/>
      <c r="O44" s="82"/>
      <c r="P44" s="60"/>
      <c r="Q44" s="83" t="s">
        <v>51</v>
      </c>
      <c r="R44" s="7"/>
      <c r="S44" s="7"/>
      <c r="T44" s="7"/>
      <c r="U44" s="6"/>
      <c r="V44" s="6"/>
      <c r="W44" s="6"/>
      <c r="X44" s="6"/>
      <c r="Y44" s="6"/>
      <c r="Z44" s="6"/>
      <c r="AA44" s="6"/>
      <c r="AB44" s="44"/>
      <c r="AC44" s="44"/>
    </row>
    <row r="45" spans="1:29" ht="15" customHeight="1">
      <c r="A45" s="84"/>
      <c r="B45" s="39"/>
      <c r="C45" s="28"/>
      <c r="D45" s="85"/>
      <c r="E45" s="29"/>
      <c r="F45" s="966"/>
      <c r="G45" s="45"/>
      <c r="H45" s="45"/>
      <c r="I45" s="45"/>
      <c r="J45" s="45"/>
      <c r="K45" s="32"/>
      <c r="L45" s="28"/>
      <c r="M45" s="32"/>
      <c r="N45" s="28"/>
      <c r="O45" s="86"/>
      <c r="P45" s="33"/>
      <c r="Q45" s="41"/>
      <c r="R45" s="7"/>
      <c r="S45" s="7"/>
      <c r="T45" s="7"/>
      <c r="U45" s="6"/>
      <c r="V45" s="6"/>
      <c r="W45" s="6"/>
      <c r="X45" s="6"/>
      <c r="Y45" s="6"/>
      <c r="Z45" s="6"/>
      <c r="AA45" s="6"/>
      <c r="AB45" s="44"/>
      <c r="AC45" s="44"/>
    </row>
    <row r="46" spans="1:29" ht="15" customHeight="1">
      <c r="A46" s="26"/>
      <c r="B46" s="45"/>
      <c r="C46" s="28"/>
      <c r="D46" s="85"/>
      <c r="E46" s="29"/>
      <c r="F46" s="966"/>
      <c r="G46" s="45"/>
      <c r="H46" s="45"/>
      <c r="I46" s="45"/>
      <c r="J46" s="45"/>
      <c r="K46" s="28"/>
      <c r="L46" s="28"/>
      <c r="M46" s="32"/>
      <c r="N46" s="28"/>
      <c r="O46" s="86"/>
      <c r="P46" s="33"/>
      <c r="Q46" s="41"/>
      <c r="R46" s="7"/>
      <c r="S46" s="7"/>
      <c r="T46" s="7"/>
      <c r="U46" s="6"/>
      <c r="V46" s="6"/>
      <c r="W46" s="6"/>
      <c r="X46" s="6"/>
      <c r="Y46" s="6"/>
      <c r="Z46" s="6"/>
      <c r="AA46" s="6"/>
      <c r="AB46" s="44"/>
      <c r="AC46" s="44"/>
    </row>
    <row r="47" spans="1:29" ht="15" customHeight="1">
      <c r="A47" s="46"/>
      <c r="B47" s="49"/>
      <c r="C47" s="28"/>
      <c r="D47" s="87"/>
      <c r="E47" s="29"/>
      <c r="F47" s="971"/>
      <c r="G47" s="45"/>
      <c r="H47" s="45"/>
      <c r="I47" s="45"/>
      <c r="J47" s="45"/>
      <c r="K47" s="28"/>
      <c r="L47" s="32"/>
      <c r="M47" s="28"/>
      <c r="N47" s="28"/>
      <c r="O47" s="86"/>
      <c r="P47" s="51"/>
      <c r="Q47" s="52"/>
      <c r="R47" s="7"/>
      <c r="S47" s="7"/>
      <c r="T47" s="7"/>
      <c r="U47" s="6"/>
      <c r="V47" s="6"/>
      <c r="W47" s="6"/>
      <c r="X47" s="6"/>
      <c r="Y47" s="6"/>
      <c r="Z47" s="6"/>
      <c r="AA47" s="6"/>
      <c r="AB47" s="44"/>
      <c r="AC47" s="44"/>
    </row>
    <row r="48" spans="1:29" ht="15" customHeight="1">
      <c r="A48" s="79">
        <v>12</v>
      </c>
      <c r="B48" s="80" t="s">
        <v>49</v>
      </c>
      <c r="C48" s="57">
        <v>2</v>
      </c>
      <c r="D48" s="58" t="s">
        <v>52</v>
      </c>
      <c r="E48" s="58"/>
      <c r="F48" s="973">
        <f>J48+J49+J50+J51+K48+K49+K50+K51+L48+L49+L50+L51</f>
        <v>18</v>
      </c>
      <c r="G48" s="59"/>
      <c r="H48" s="59"/>
      <c r="I48" s="59"/>
      <c r="J48" s="59">
        <v>15</v>
      </c>
      <c r="K48" s="31">
        <v>3</v>
      </c>
      <c r="L48" s="57"/>
      <c r="M48" s="57"/>
      <c r="N48" s="31"/>
      <c r="O48" s="82"/>
      <c r="P48" s="60"/>
      <c r="Q48" s="34" t="s">
        <v>53</v>
      </c>
      <c r="R48" s="7"/>
      <c r="S48" s="7"/>
      <c r="T48" s="7"/>
      <c r="U48" s="6"/>
      <c r="V48" s="6"/>
      <c r="W48" s="6"/>
      <c r="X48" s="6"/>
      <c r="Y48" s="6"/>
      <c r="Z48" s="6"/>
      <c r="AA48" s="6"/>
      <c r="AB48" s="44"/>
      <c r="AC48" s="44"/>
    </row>
    <row r="49" spans="1:29" ht="15" customHeight="1">
      <c r="A49" s="84"/>
      <c r="B49" s="39"/>
      <c r="C49" s="28"/>
      <c r="D49" s="29"/>
      <c r="E49" s="29"/>
      <c r="F49" s="966"/>
      <c r="G49" s="45"/>
      <c r="H49" s="45"/>
      <c r="I49" s="45"/>
      <c r="J49" s="45"/>
      <c r="K49" s="28"/>
      <c r="L49" s="28"/>
      <c r="M49" s="28"/>
      <c r="N49" s="28"/>
      <c r="O49" s="86"/>
      <c r="P49" s="33"/>
      <c r="Q49" s="41"/>
      <c r="R49" s="7"/>
      <c r="S49" s="7"/>
      <c r="T49" s="7"/>
      <c r="U49" s="6"/>
      <c r="V49" s="6"/>
      <c r="W49" s="6"/>
      <c r="X49" s="6"/>
      <c r="Y49" s="6"/>
      <c r="Z49" s="6"/>
      <c r="AA49" s="6"/>
      <c r="AB49" s="44"/>
      <c r="AC49" s="44"/>
    </row>
    <row r="50" spans="1:29" ht="15" customHeight="1">
      <c r="A50" s="26"/>
      <c r="B50" s="45"/>
      <c r="C50" s="28"/>
      <c r="D50" s="29"/>
      <c r="E50" s="29"/>
      <c r="F50" s="966"/>
      <c r="G50" s="45"/>
      <c r="H50" s="45"/>
      <c r="I50" s="45"/>
      <c r="J50" s="45"/>
      <c r="K50" s="28"/>
      <c r="L50" s="28"/>
      <c r="M50" s="28"/>
      <c r="N50" s="28"/>
      <c r="O50" s="86"/>
      <c r="P50" s="33"/>
      <c r="Q50" s="41"/>
      <c r="R50" s="7"/>
      <c r="S50" s="7"/>
      <c r="T50" s="7"/>
      <c r="U50" s="6"/>
      <c r="V50" s="6"/>
      <c r="W50" s="6"/>
      <c r="X50" s="6"/>
      <c r="Y50" s="6"/>
      <c r="Z50" s="6"/>
      <c r="AA50" s="6"/>
      <c r="AB50" s="44"/>
      <c r="AC50" s="44"/>
    </row>
    <row r="51" spans="1:29" ht="15" customHeight="1">
      <c r="A51" s="46"/>
      <c r="B51" s="49"/>
      <c r="C51" s="28"/>
      <c r="D51" s="48"/>
      <c r="E51" s="29"/>
      <c r="F51" s="971"/>
      <c r="G51" s="45"/>
      <c r="H51" s="45"/>
      <c r="I51" s="45"/>
      <c r="J51" s="45"/>
      <c r="K51" s="28"/>
      <c r="L51" s="28"/>
      <c r="M51" s="28"/>
      <c r="N51" s="28"/>
      <c r="O51" s="86"/>
      <c r="P51" s="51"/>
      <c r="Q51" s="52"/>
      <c r="R51" s="7"/>
      <c r="S51" s="7"/>
      <c r="T51" s="7"/>
      <c r="U51" s="6"/>
      <c r="V51" s="6"/>
      <c r="W51" s="6"/>
      <c r="X51" s="6"/>
      <c r="Y51" s="6"/>
      <c r="Z51" s="6"/>
      <c r="AA51" s="6"/>
      <c r="AB51" s="44"/>
      <c r="AC51" s="44"/>
    </row>
    <row r="52" spans="1:29" ht="15" customHeight="1">
      <c r="A52" s="79">
        <v>13</v>
      </c>
      <c r="B52" s="80" t="s">
        <v>49</v>
      </c>
      <c r="C52" s="57">
        <v>3</v>
      </c>
      <c r="D52" s="81" t="s">
        <v>54</v>
      </c>
      <c r="E52" s="58"/>
      <c r="F52" s="973">
        <f>J52+J53+J54+J55+K52+K53+K54+K55+L52+L53+L54+L55</f>
        <v>17</v>
      </c>
      <c r="G52" s="59"/>
      <c r="H52" s="59"/>
      <c r="I52" s="59"/>
      <c r="J52" s="59">
        <v>10</v>
      </c>
      <c r="K52" s="31">
        <v>7</v>
      </c>
      <c r="L52" s="57"/>
      <c r="M52" s="965"/>
      <c r="N52" s="31"/>
      <c r="O52" s="82"/>
      <c r="P52" s="60"/>
      <c r="Q52" s="83" t="s">
        <v>55</v>
      </c>
      <c r="R52" s="7"/>
      <c r="S52" s="7"/>
      <c r="T52" s="7"/>
      <c r="U52" s="6"/>
      <c r="V52" s="6"/>
      <c r="W52" s="6"/>
      <c r="X52" s="6"/>
      <c r="Y52" s="6"/>
      <c r="Z52" s="6"/>
      <c r="AA52" s="6"/>
      <c r="AB52" s="44"/>
      <c r="AC52" s="44"/>
    </row>
    <row r="53" spans="1:29" ht="15" customHeight="1">
      <c r="A53" s="84"/>
      <c r="B53" s="39"/>
      <c r="C53" s="28"/>
      <c r="D53" s="85"/>
      <c r="E53" s="29"/>
      <c r="F53" s="966"/>
      <c r="G53" s="45"/>
      <c r="H53" s="45"/>
      <c r="I53" s="45"/>
      <c r="J53" s="30"/>
      <c r="K53" s="28"/>
      <c r="L53" s="28"/>
      <c r="M53" s="966"/>
      <c r="N53" s="28"/>
      <c r="O53" s="86"/>
      <c r="P53" s="33"/>
      <c r="Q53" s="41"/>
      <c r="R53" s="7"/>
      <c r="S53" s="7"/>
      <c r="T53" s="7"/>
      <c r="U53" s="6"/>
      <c r="V53" s="6"/>
      <c r="W53" s="6"/>
      <c r="X53" s="6"/>
      <c r="Y53" s="6"/>
      <c r="Z53" s="6"/>
      <c r="AA53" s="6"/>
      <c r="AB53" s="44"/>
      <c r="AC53" s="44"/>
    </row>
    <row r="54" spans="1:29" ht="15" customHeight="1">
      <c r="A54" s="26"/>
      <c r="B54" s="45"/>
      <c r="C54" s="28"/>
      <c r="D54" s="85"/>
      <c r="E54" s="29"/>
      <c r="F54" s="966"/>
      <c r="G54" s="45"/>
      <c r="H54" s="45"/>
      <c r="I54" s="45"/>
      <c r="J54" s="45"/>
      <c r="K54" s="28"/>
      <c r="L54" s="28"/>
      <c r="M54" s="966"/>
      <c r="N54" s="28"/>
      <c r="O54" s="86"/>
      <c r="P54" s="33"/>
      <c r="Q54" s="41"/>
      <c r="R54" s="7"/>
      <c r="S54" s="7"/>
      <c r="T54" s="7"/>
      <c r="U54" s="6"/>
      <c r="V54" s="6"/>
      <c r="W54" s="6"/>
      <c r="X54" s="6"/>
      <c r="Y54" s="6"/>
      <c r="Z54" s="6"/>
      <c r="AA54" s="6"/>
      <c r="AB54" s="44"/>
      <c r="AC54" s="44"/>
    </row>
    <row r="55" spans="1:29" ht="15" customHeight="1">
      <c r="A55" s="46"/>
      <c r="B55" s="49"/>
      <c r="C55" s="28"/>
      <c r="D55" s="87"/>
      <c r="E55" s="29"/>
      <c r="F55" s="971"/>
      <c r="G55" s="45"/>
      <c r="H55" s="45"/>
      <c r="I55" s="45"/>
      <c r="J55" s="45"/>
      <c r="K55" s="28"/>
      <c r="L55" s="32"/>
      <c r="M55" s="32"/>
      <c r="N55" s="28"/>
      <c r="O55" s="86"/>
      <c r="P55" s="51"/>
      <c r="Q55" s="52"/>
      <c r="R55" s="7"/>
      <c r="S55" s="7"/>
      <c r="T55" s="7"/>
      <c r="U55" s="6"/>
      <c r="V55" s="6"/>
      <c r="W55" s="6"/>
      <c r="X55" s="6"/>
      <c r="Y55" s="6"/>
      <c r="Z55" s="6"/>
      <c r="AA55" s="6"/>
      <c r="AB55" s="44"/>
      <c r="AC55" s="44"/>
    </row>
    <row r="56" spans="1:29" ht="15" customHeight="1">
      <c r="A56" s="79">
        <v>14</v>
      </c>
      <c r="B56" s="80" t="s">
        <v>49</v>
      </c>
      <c r="C56" s="57">
        <v>4</v>
      </c>
      <c r="D56" s="81" t="s">
        <v>56</v>
      </c>
      <c r="E56" s="58"/>
      <c r="F56" s="973">
        <f>J56+J57+J58+J59+K56+K57+K58+K59+L56+L57+L58+L59</f>
        <v>18</v>
      </c>
      <c r="G56" s="59"/>
      <c r="H56" s="59"/>
      <c r="I56" s="59"/>
      <c r="J56" s="59">
        <v>10</v>
      </c>
      <c r="K56" s="31">
        <v>8</v>
      </c>
      <c r="L56" s="57"/>
      <c r="M56" s="965"/>
      <c r="N56" s="31"/>
      <c r="O56" s="82"/>
      <c r="P56" s="60"/>
      <c r="Q56" s="34" t="s">
        <v>55</v>
      </c>
      <c r="R56" s="7"/>
      <c r="S56" s="7"/>
      <c r="T56" s="7"/>
      <c r="U56" s="6"/>
      <c r="V56" s="6"/>
      <c r="W56" s="6"/>
      <c r="X56" s="6"/>
      <c r="Y56" s="6"/>
      <c r="Z56" s="6"/>
      <c r="AA56" s="6"/>
      <c r="AB56" s="44"/>
      <c r="AC56" s="44"/>
    </row>
    <row r="57" spans="1:29" ht="15" customHeight="1">
      <c r="A57" s="84"/>
      <c r="B57" s="39"/>
      <c r="C57" s="28"/>
      <c r="D57" s="85"/>
      <c r="E57" s="29"/>
      <c r="F57" s="966"/>
      <c r="G57" s="45"/>
      <c r="H57" s="45"/>
      <c r="I57" s="45"/>
      <c r="J57" s="45"/>
      <c r="K57" s="28"/>
      <c r="L57" s="28"/>
      <c r="M57" s="966"/>
      <c r="N57" s="28"/>
      <c r="O57" s="86"/>
      <c r="P57" s="33"/>
      <c r="Q57" s="41"/>
      <c r="R57" s="7"/>
      <c r="S57" s="7"/>
      <c r="T57" s="7"/>
      <c r="U57" s="6"/>
      <c r="V57" s="6"/>
      <c r="W57" s="6"/>
      <c r="X57" s="6"/>
      <c r="Y57" s="6"/>
      <c r="Z57" s="6"/>
      <c r="AA57" s="6"/>
      <c r="AB57" s="44"/>
      <c r="AC57" s="44"/>
    </row>
    <row r="58" spans="1:29" ht="15" customHeight="1">
      <c r="A58" s="26"/>
      <c r="B58" s="45"/>
      <c r="C58" s="28"/>
      <c r="D58" s="85"/>
      <c r="E58" s="29"/>
      <c r="F58" s="966"/>
      <c r="G58" s="45"/>
      <c r="H58" s="45"/>
      <c r="I58" s="45"/>
      <c r="J58" s="45"/>
      <c r="K58" s="28"/>
      <c r="L58" s="28"/>
      <c r="M58" s="28"/>
      <c r="N58" s="28"/>
      <c r="O58" s="86"/>
      <c r="P58" s="33"/>
      <c r="Q58" s="41"/>
      <c r="R58" s="7"/>
      <c r="S58" s="7"/>
      <c r="T58" s="7"/>
      <c r="U58" s="6"/>
      <c r="V58" s="6"/>
      <c r="W58" s="6"/>
      <c r="X58" s="6"/>
      <c r="Y58" s="6"/>
      <c r="Z58" s="6"/>
      <c r="AA58" s="6"/>
      <c r="AB58" s="44"/>
      <c r="AC58" s="44"/>
    </row>
    <row r="59" spans="1:29" ht="15" customHeight="1">
      <c r="A59" s="46"/>
      <c r="B59" s="49"/>
      <c r="C59" s="28"/>
      <c r="D59" s="87"/>
      <c r="E59" s="29"/>
      <c r="F59" s="971"/>
      <c r="G59" s="45"/>
      <c r="H59" s="45"/>
      <c r="I59" s="45"/>
      <c r="J59" s="45"/>
      <c r="K59" s="28"/>
      <c r="L59" s="32"/>
      <c r="M59" s="32"/>
      <c r="N59" s="28"/>
      <c r="O59" s="86"/>
      <c r="P59" s="51"/>
      <c r="Q59" s="52"/>
      <c r="R59" s="7"/>
      <c r="S59" s="7"/>
      <c r="T59" s="7"/>
      <c r="U59" s="6"/>
      <c r="V59" s="6"/>
      <c r="W59" s="6"/>
      <c r="X59" s="6"/>
      <c r="Y59" s="6"/>
      <c r="Z59" s="6"/>
      <c r="AA59" s="6"/>
      <c r="AB59" s="44"/>
      <c r="AC59" s="44"/>
    </row>
    <row r="60" spans="1:29" ht="15" customHeight="1">
      <c r="A60" s="79">
        <v>15</v>
      </c>
      <c r="B60" s="80" t="s">
        <v>49</v>
      </c>
      <c r="C60" s="57">
        <v>5</v>
      </c>
      <c r="D60" s="88" t="s">
        <v>57</v>
      </c>
      <c r="E60" s="58"/>
      <c r="F60" s="973">
        <f>J60+J61+J62+J63+K60+K61+K62+K63+L60+L61+L62+L63</f>
        <v>18</v>
      </c>
      <c r="G60" s="59"/>
      <c r="H60" s="59"/>
      <c r="I60" s="59"/>
      <c r="J60" s="59">
        <v>12</v>
      </c>
      <c r="K60" s="31">
        <v>6</v>
      </c>
      <c r="L60" s="57"/>
      <c r="M60" s="31"/>
      <c r="N60" s="31"/>
      <c r="O60" s="82"/>
      <c r="P60" s="60"/>
      <c r="Q60" s="34" t="s">
        <v>58</v>
      </c>
      <c r="R60" s="7"/>
      <c r="S60" s="7"/>
      <c r="T60" s="7"/>
      <c r="U60" s="6"/>
      <c r="V60" s="6"/>
      <c r="W60" s="6"/>
      <c r="X60" s="6"/>
      <c r="Y60" s="6"/>
      <c r="Z60" s="6"/>
      <c r="AA60" s="6"/>
      <c r="AB60" s="44"/>
      <c r="AC60" s="44"/>
    </row>
    <row r="61" spans="1:29" ht="15" customHeight="1">
      <c r="A61" s="84"/>
      <c r="B61" s="39"/>
      <c r="C61" s="28"/>
      <c r="D61" s="85"/>
      <c r="E61" s="29"/>
      <c r="F61" s="966"/>
      <c r="G61" s="45"/>
      <c r="H61" s="45"/>
      <c r="I61" s="45"/>
      <c r="J61" s="45"/>
      <c r="K61" s="28"/>
      <c r="L61" s="28"/>
      <c r="M61" s="28"/>
      <c r="N61" s="28"/>
      <c r="O61" s="86"/>
      <c r="P61" s="33"/>
      <c r="Q61" s="41"/>
      <c r="R61" s="7"/>
      <c r="S61" s="7"/>
      <c r="T61" s="7"/>
      <c r="U61" s="6"/>
      <c r="V61" s="6"/>
      <c r="W61" s="6"/>
      <c r="X61" s="6"/>
      <c r="Y61" s="6"/>
      <c r="Z61" s="6"/>
      <c r="AA61" s="6"/>
      <c r="AB61" s="44"/>
      <c r="AC61" s="44"/>
    </row>
    <row r="62" spans="1:29" ht="15" customHeight="1">
      <c r="A62" s="26"/>
      <c r="B62" s="45"/>
      <c r="C62" s="28"/>
      <c r="D62" s="85"/>
      <c r="E62" s="29"/>
      <c r="F62" s="966"/>
      <c r="G62" s="45"/>
      <c r="H62" s="45"/>
      <c r="I62" s="45"/>
      <c r="J62" s="45"/>
      <c r="K62" s="28"/>
      <c r="L62" s="28"/>
      <c r="M62" s="28"/>
      <c r="N62" s="28"/>
      <c r="O62" s="86"/>
      <c r="P62" s="33"/>
      <c r="Q62" s="41"/>
      <c r="R62" s="7"/>
      <c r="S62" s="7"/>
      <c r="T62" s="7"/>
      <c r="U62" s="6"/>
      <c r="V62" s="6"/>
      <c r="W62" s="6"/>
      <c r="X62" s="6"/>
      <c r="Y62" s="6"/>
      <c r="Z62" s="6"/>
      <c r="AA62" s="6"/>
      <c r="AB62" s="44"/>
      <c r="AC62" s="44"/>
    </row>
    <row r="63" spans="1:29" ht="15" customHeight="1">
      <c r="A63" s="46"/>
      <c r="B63" s="49"/>
      <c r="C63" s="28"/>
      <c r="D63" s="87"/>
      <c r="E63" s="29"/>
      <c r="F63" s="971"/>
      <c r="G63" s="45"/>
      <c r="H63" s="45"/>
      <c r="I63" s="45"/>
      <c r="J63" s="45"/>
      <c r="K63" s="28"/>
      <c r="L63" s="28"/>
      <c r="N63" s="28"/>
      <c r="O63" s="86"/>
      <c r="P63" s="51"/>
      <c r="Q63" s="52"/>
      <c r="R63" s="7"/>
      <c r="S63" s="7"/>
      <c r="T63" s="7"/>
      <c r="U63" s="6"/>
      <c r="V63" s="6"/>
      <c r="W63" s="6"/>
      <c r="X63" s="6"/>
      <c r="Y63" s="6"/>
      <c r="Z63" s="6"/>
      <c r="AA63" s="6"/>
      <c r="AB63" s="44"/>
      <c r="AC63" s="44"/>
    </row>
    <row r="64" spans="1:29" ht="15" customHeight="1">
      <c r="A64" s="79">
        <v>16</v>
      </c>
      <c r="B64" s="80" t="s">
        <v>49</v>
      </c>
      <c r="C64" s="31">
        <v>6</v>
      </c>
      <c r="D64" s="81" t="s">
        <v>59</v>
      </c>
      <c r="E64" s="58"/>
      <c r="F64" s="973">
        <f>J64+J65+J66+J67+K64+K65+K66+K67+L64+L65+L66+L67</f>
        <v>18</v>
      </c>
      <c r="G64" s="59"/>
      <c r="H64" s="59"/>
      <c r="I64" s="59"/>
      <c r="J64" s="59">
        <v>10</v>
      </c>
      <c r="K64" s="31">
        <v>8</v>
      </c>
      <c r="L64" s="57"/>
      <c r="M64" s="965"/>
      <c r="N64" s="31"/>
      <c r="O64" s="82"/>
      <c r="P64" s="60"/>
      <c r="Q64" s="34" t="s">
        <v>60</v>
      </c>
      <c r="R64" s="7"/>
      <c r="S64" s="7"/>
      <c r="T64" s="7"/>
      <c r="U64" s="6"/>
      <c r="V64" s="6"/>
      <c r="W64" s="6"/>
      <c r="X64" s="6"/>
      <c r="Y64" s="6"/>
      <c r="Z64" s="6"/>
      <c r="AA64" s="6"/>
      <c r="AB64" s="44"/>
      <c r="AC64" s="44"/>
    </row>
    <row r="65" spans="1:29" ht="15" customHeight="1">
      <c r="A65" s="84"/>
      <c r="B65" s="39"/>
      <c r="C65" s="28"/>
      <c r="D65" s="85"/>
      <c r="E65" s="29"/>
      <c r="F65" s="966"/>
      <c r="G65" s="45"/>
      <c r="H65" s="45"/>
      <c r="I65" s="45"/>
      <c r="J65" s="45"/>
      <c r="K65" s="28"/>
      <c r="L65" s="28"/>
      <c r="M65" s="966"/>
      <c r="N65" s="28"/>
      <c r="O65" s="86"/>
      <c r="P65" s="33"/>
      <c r="Q65" s="41"/>
      <c r="R65" s="7"/>
      <c r="S65" s="7"/>
      <c r="T65" s="7"/>
      <c r="U65" s="6"/>
      <c r="V65" s="6"/>
      <c r="W65" s="6"/>
      <c r="X65" s="6"/>
      <c r="Y65" s="6"/>
      <c r="Z65" s="6"/>
      <c r="AA65" s="6"/>
      <c r="AB65" s="44"/>
      <c r="AC65" s="44"/>
    </row>
    <row r="66" spans="1:29" ht="15" customHeight="1">
      <c r="A66" s="26"/>
      <c r="B66" s="45"/>
      <c r="C66" s="28"/>
      <c r="D66" s="85"/>
      <c r="E66" s="29"/>
      <c r="F66" s="966"/>
      <c r="G66" s="45"/>
      <c r="H66" s="45"/>
      <c r="I66" s="45"/>
      <c r="J66" s="45"/>
      <c r="K66" s="28"/>
      <c r="L66" s="28"/>
      <c r="M66" s="966"/>
      <c r="N66" s="28"/>
      <c r="O66" s="86"/>
      <c r="P66" s="33"/>
      <c r="Q66" s="41"/>
      <c r="R66" s="7"/>
      <c r="S66" s="7"/>
      <c r="T66" s="7"/>
      <c r="U66" s="6"/>
      <c r="V66" s="6"/>
      <c r="W66" s="6"/>
      <c r="X66" s="6"/>
      <c r="Y66" s="6"/>
      <c r="Z66" s="6"/>
      <c r="AA66" s="6"/>
      <c r="AB66" s="44"/>
      <c r="AC66" s="44"/>
    </row>
    <row r="67" spans="1:29" ht="15" customHeight="1">
      <c r="A67" s="46"/>
      <c r="B67" s="49"/>
      <c r="C67" s="28"/>
      <c r="D67" s="87"/>
      <c r="E67" s="29"/>
      <c r="F67" s="971"/>
      <c r="G67" s="45"/>
      <c r="H67" s="45"/>
      <c r="I67" s="45"/>
      <c r="J67" s="45"/>
      <c r="K67" s="28"/>
      <c r="L67" s="32"/>
      <c r="M67" s="28"/>
      <c r="N67" s="28"/>
      <c r="O67" s="86"/>
      <c r="P67" s="51"/>
      <c r="Q67" s="52"/>
      <c r="R67" s="7"/>
      <c r="S67" s="7"/>
      <c r="T67" s="7"/>
      <c r="U67" s="6"/>
      <c r="V67" s="6"/>
      <c r="W67" s="6"/>
      <c r="X67" s="6"/>
      <c r="Y67" s="6"/>
      <c r="Z67" s="6"/>
      <c r="AA67" s="6"/>
      <c r="AB67" s="44"/>
      <c r="AC67" s="44"/>
    </row>
    <row r="68" spans="1:29" ht="15" customHeight="1">
      <c r="A68" s="79">
        <v>17</v>
      </c>
      <c r="B68" s="80" t="s">
        <v>49</v>
      </c>
      <c r="C68" s="31">
        <v>7</v>
      </c>
      <c r="D68" s="58" t="s">
        <v>61</v>
      </c>
      <c r="E68" s="58"/>
      <c r="F68" s="973">
        <f>J68+J69+J70+J71+K68+K69+K70+K71+L68+L69+L70+L71</f>
        <v>18</v>
      </c>
      <c r="G68" s="59"/>
      <c r="H68" s="59"/>
      <c r="I68" s="59"/>
      <c r="J68" s="59">
        <v>12</v>
      </c>
      <c r="K68" s="31">
        <v>6</v>
      </c>
      <c r="L68" s="57"/>
      <c r="M68" s="57"/>
      <c r="N68" s="31"/>
      <c r="O68" s="82"/>
      <c r="P68" s="60"/>
      <c r="Q68" s="34" t="s">
        <v>62</v>
      </c>
      <c r="R68" s="7"/>
      <c r="S68" s="7"/>
      <c r="T68" s="7"/>
      <c r="U68" s="6"/>
      <c r="V68" s="6"/>
      <c r="W68" s="6"/>
      <c r="X68" s="6"/>
      <c r="Y68" s="6"/>
      <c r="Z68" s="6"/>
      <c r="AA68" s="6"/>
      <c r="AB68" s="44"/>
      <c r="AC68" s="44"/>
    </row>
    <row r="69" spans="1:29" ht="15" customHeight="1">
      <c r="A69" s="84"/>
      <c r="B69" s="39"/>
      <c r="C69" s="28"/>
      <c r="D69" s="29"/>
      <c r="E69" s="29"/>
      <c r="F69" s="966"/>
      <c r="G69" s="45"/>
      <c r="H69" s="45"/>
      <c r="I69" s="45"/>
      <c r="J69" s="45"/>
      <c r="K69" s="28"/>
      <c r="L69" s="28"/>
      <c r="M69" s="28"/>
      <c r="N69" s="32"/>
      <c r="O69" s="89"/>
      <c r="P69" s="33"/>
      <c r="Q69" s="41"/>
      <c r="R69" s="7"/>
      <c r="S69" s="7"/>
      <c r="T69" s="7"/>
      <c r="U69" s="6"/>
      <c r="V69" s="6"/>
      <c r="W69" s="6"/>
      <c r="X69" s="6"/>
      <c r="Y69" s="6"/>
      <c r="Z69" s="6"/>
      <c r="AA69" s="6"/>
      <c r="AB69" s="44"/>
      <c r="AC69" s="44"/>
    </row>
    <row r="70" spans="1:29" ht="15" customHeight="1">
      <c r="A70" s="26"/>
      <c r="B70" s="45"/>
      <c r="C70" s="28"/>
      <c r="D70" s="29"/>
      <c r="E70" s="29"/>
      <c r="F70" s="966"/>
      <c r="G70" s="45"/>
      <c r="H70" s="45"/>
      <c r="I70" s="45"/>
      <c r="J70" s="45"/>
      <c r="K70" s="28"/>
      <c r="L70" s="28"/>
      <c r="M70" s="28"/>
      <c r="N70" s="28"/>
      <c r="O70" s="86"/>
      <c r="P70" s="33"/>
      <c r="Q70" s="41"/>
      <c r="R70" s="7"/>
      <c r="S70" s="7"/>
      <c r="T70" s="7"/>
      <c r="U70" s="6"/>
      <c r="V70" s="6"/>
      <c r="W70" s="6"/>
      <c r="X70" s="6"/>
      <c r="Y70" s="6"/>
      <c r="Z70" s="6"/>
      <c r="AA70" s="6"/>
      <c r="AB70" s="44"/>
      <c r="AC70" s="44"/>
    </row>
    <row r="71" spans="1:29" ht="15" customHeight="1">
      <c r="A71" s="46"/>
      <c r="B71" s="49"/>
      <c r="C71" s="28"/>
      <c r="D71" s="48"/>
      <c r="E71" s="29"/>
      <c r="F71" s="971"/>
      <c r="G71" s="45"/>
      <c r="H71" s="45"/>
      <c r="I71" s="45"/>
      <c r="J71" s="45"/>
      <c r="K71" s="28"/>
      <c r="L71" s="28"/>
      <c r="M71" s="28"/>
      <c r="N71" s="28"/>
      <c r="O71" s="86"/>
      <c r="P71" s="51"/>
      <c r="Q71" s="52"/>
      <c r="R71" s="7"/>
      <c r="S71" s="7"/>
      <c r="T71" s="7"/>
      <c r="U71" s="6"/>
      <c r="V71" s="6"/>
      <c r="W71" s="6"/>
      <c r="X71" s="6"/>
      <c r="Y71" s="6"/>
      <c r="Z71" s="6"/>
      <c r="AA71" s="6"/>
      <c r="AB71" s="44"/>
      <c r="AC71" s="44"/>
    </row>
    <row r="72" spans="1:29" ht="15" customHeight="1">
      <c r="A72" s="79">
        <v>18</v>
      </c>
      <c r="B72" s="80" t="s">
        <v>49</v>
      </c>
      <c r="C72" s="31">
        <v>8</v>
      </c>
      <c r="D72" s="58" t="s">
        <v>63</v>
      </c>
      <c r="E72" s="58"/>
      <c r="F72" s="973">
        <f>J72+J73+J74+J75+K72+K73+K74+K75+L72+L73+L74+L75</f>
        <v>18</v>
      </c>
      <c r="G72" s="59"/>
      <c r="H72" s="59"/>
      <c r="I72" s="59"/>
      <c r="J72" s="59">
        <v>18</v>
      </c>
      <c r="K72" s="31">
        <v>0</v>
      </c>
      <c r="L72" s="57"/>
      <c r="M72" s="31"/>
      <c r="N72" s="31"/>
      <c r="O72" s="82"/>
      <c r="P72" s="60"/>
      <c r="Q72" s="34" t="s">
        <v>64</v>
      </c>
      <c r="R72" s="7"/>
      <c r="S72" s="7"/>
      <c r="T72" s="7"/>
      <c r="U72" s="6"/>
      <c r="V72" s="6"/>
      <c r="W72" s="6"/>
      <c r="X72" s="6"/>
      <c r="Y72" s="6"/>
      <c r="Z72" s="6"/>
      <c r="AA72" s="6"/>
      <c r="AB72" s="44"/>
      <c r="AC72" s="44"/>
    </row>
    <row r="73" spans="1:29" ht="15" customHeight="1">
      <c r="A73" s="84"/>
      <c r="B73" s="39"/>
      <c r="C73" s="28"/>
      <c r="D73" s="29"/>
      <c r="E73" s="29"/>
      <c r="F73" s="966"/>
      <c r="G73" s="45"/>
      <c r="H73" s="45"/>
      <c r="I73" s="45"/>
      <c r="J73" s="45"/>
      <c r="K73" s="28"/>
      <c r="L73" s="28"/>
      <c r="M73" s="28"/>
      <c r="N73" s="28"/>
      <c r="O73" s="86"/>
      <c r="P73" s="33"/>
      <c r="Q73" s="41"/>
      <c r="R73" s="7"/>
      <c r="S73" s="7"/>
      <c r="T73" s="7"/>
      <c r="U73" s="6"/>
      <c r="V73" s="6"/>
      <c r="W73" s="6"/>
      <c r="X73" s="6"/>
      <c r="Y73" s="6"/>
      <c r="Z73" s="6"/>
      <c r="AA73" s="6"/>
      <c r="AB73" s="44"/>
      <c r="AC73" s="44"/>
    </row>
    <row r="74" spans="1:29" ht="15" customHeight="1">
      <c r="A74" s="26"/>
      <c r="B74" s="45"/>
      <c r="C74" s="28"/>
      <c r="D74" s="29"/>
      <c r="E74" s="29"/>
      <c r="F74" s="966"/>
      <c r="G74" s="45"/>
      <c r="H74" s="45"/>
      <c r="I74" s="45"/>
      <c r="J74" s="45"/>
      <c r="K74" s="28"/>
      <c r="L74" s="28"/>
      <c r="M74" s="28"/>
      <c r="N74" s="28"/>
      <c r="O74" s="86"/>
      <c r="P74" s="33"/>
      <c r="Q74" s="41"/>
      <c r="R74" s="7"/>
      <c r="S74" s="7"/>
      <c r="T74" s="7"/>
      <c r="U74" s="6"/>
      <c r="V74" s="6"/>
      <c r="W74" s="6"/>
      <c r="X74" s="6"/>
      <c r="Y74" s="6"/>
      <c r="Z74" s="6"/>
      <c r="AA74" s="6"/>
      <c r="AB74" s="44"/>
      <c r="AC74" s="44"/>
    </row>
    <row r="75" spans="1:29" ht="15" customHeight="1">
      <c r="A75" s="46"/>
      <c r="B75" s="49"/>
      <c r="C75" s="28"/>
      <c r="D75" s="48"/>
      <c r="E75" s="29"/>
      <c r="F75" s="971"/>
      <c r="G75" s="45"/>
      <c r="H75" s="45"/>
      <c r="I75" s="45"/>
      <c r="J75" s="45"/>
      <c r="K75" s="28"/>
      <c r="L75" s="28"/>
      <c r="M75" s="28"/>
      <c r="N75" s="28"/>
      <c r="O75" s="86"/>
      <c r="P75" s="51"/>
      <c r="Q75" s="52"/>
      <c r="R75" s="7"/>
      <c r="S75" s="7"/>
      <c r="T75" s="7"/>
      <c r="U75" s="6"/>
      <c r="V75" s="6"/>
      <c r="W75" s="6"/>
      <c r="X75" s="6"/>
      <c r="Y75" s="6"/>
      <c r="Z75" s="6"/>
      <c r="AA75" s="6"/>
      <c r="AB75" s="44"/>
      <c r="AC75" s="44"/>
    </row>
    <row r="76" spans="1:29" ht="15" customHeight="1">
      <c r="A76" s="79">
        <v>19</v>
      </c>
      <c r="B76" s="80" t="s">
        <v>49</v>
      </c>
      <c r="C76" s="31">
        <v>9</v>
      </c>
      <c r="D76" s="81" t="s">
        <v>65</v>
      </c>
      <c r="E76" s="58"/>
      <c r="F76" s="973">
        <f>J76+J77+J78+J79+K76+K77+K78+K79+L76+L77+L78+L79</f>
        <v>18</v>
      </c>
      <c r="G76" s="59"/>
      <c r="H76" s="59"/>
      <c r="I76" s="59"/>
      <c r="J76" s="59">
        <v>14</v>
      </c>
      <c r="K76" s="31">
        <v>4</v>
      </c>
      <c r="L76" s="57"/>
      <c r="M76" s="965"/>
      <c r="N76" s="31"/>
      <c r="O76" s="82"/>
      <c r="P76" s="60"/>
      <c r="Q76" s="34" t="s">
        <v>66</v>
      </c>
      <c r="R76" s="7"/>
      <c r="S76" s="7"/>
      <c r="T76" s="7"/>
      <c r="U76" s="6"/>
      <c r="V76" s="6"/>
      <c r="W76" s="6"/>
      <c r="X76" s="6"/>
      <c r="Y76" s="6"/>
      <c r="Z76" s="6"/>
      <c r="AA76" s="6"/>
      <c r="AB76" s="44"/>
      <c r="AC76" s="44"/>
    </row>
    <row r="77" spans="1:29" ht="15" customHeight="1">
      <c r="A77" s="84"/>
      <c r="B77" s="39"/>
      <c r="C77" s="28"/>
      <c r="D77" s="85"/>
      <c r="E77" s="29"/>
      <c r="F77" s="966"/>
      <c r="G77" s="45"/>
      <c r="H77" s="45"/>
      <c r="I77" s="45"/>
      <c r="J77" s="45"/>
      <c r="K77" s="28"/>
      <c r="L77" s="28"/>
      <c r="M77" s="966"/>
      <c r="N77" s="28"/>
      <c r="O77" s="86"/>
      <c r="P77" s="33"/>
      <c r="Q77" s="41"/>
      <c r="R77" s="7"/>
      <c r="S77" s="7"/>
      <c r="T77" s="7"/>
      <c r="U77" s="6"/>
      <c r="V77" s="6"/>
      <c r="W77" s="6"/>
      <c r="X77" s="6"/>
      <c r="Y77" s="6"/>
      <c r="Z77" s="6"/>
      <c r="AA77" s="6"/>
      <c r="AB77" s="44"/>
      <c r="AC77" s="44"/>
    </row>
    <row r="78" spans="1:29" ht="15" customHeight="1">
      <c r="A78" s="26"/>
      <c r="B78" s="45"/>
      <c r="C78" s="28"/>
      <c r="D78" s="85"/>
      <c r="E78" s="29"/>
      <c r="F78" s="966"/>
      <c r="G78" s="45"/>
      <c r="H78" s="45"/>
      <c r="I78" s="45"/>
      <c r="J78" s="45"/>
      <c r="K78" s="28"/>
      <c r="L78" s="28"/>
      <c r="M78" s="28"/>
      <c r="N78" s="28"/>
      <c r="O78" s="86"/>
      <c r="P78" s="33"/>
      <c r="Q78" s="41"/>
      <c r="R78" s="7"/>
      <c r="S78" s="7"/>
      <c r="T78" s="7"/>
      <c r="U78" s="6"/>
      <c r="V78" s="6"/>
      <c r="W78" s="6"/>
      <c r="X78" s="6"/>
      <c r="Y78" s="6"/>
      <c r="Z78" s="6"/>
      <c r="AA78" s="6"/>
      <c r="AB78" s="44"/>
      <c r="AC78" s="44"/>
    </row>
    <row r="79" spans="1:29" ht="15" customHeight="1">
      <c r="A79" s="46"/>
      <c r="B79" s="49"/>
      <c r="C79" s="28"/>
      <c r="D79" s="87"/>
      <c r="E79" s="29"/>
      <c r="F79" s="971"/>
      <c r="G79" s="45"/>
      <c r="H79" s="45"/>
      <c r="I79" s="45"/>
      <c r="J79" s="45"/>
      <c r="K79" s="28"/>
      <c r="L79" s="32"/>
      <c r="M79" s="61"/>
      <c r="N79" s="28"/>
      <c r="O79" s="86"/>
      <c r="P79" s="51"/>
      <c r="Q79" s="52"/>
      <c r="R79" s="7"/>
      <c r="S79" s="7"/>
      <c r="T79" s="7"/>
      <c r="U79" s="6"/>
      <c r="V79" s="6"/>
      <c r="W79" s="6"/>
      <c r="X79" s="6"/>
      <c r="Y79" s="6"/>
      <c r="Z79" s="6"/>
      <c r="AA79" s="6"/>
      <c r="AB79" s="44"/>
      <c r="AC79" s="44"/>
    </row>
    <row r="80" spans="1:29" ht="15" customHeight="1">
      <c r="A80" s="79">
        <v>20</v>
      </c>
      <c r="B80" s="80" t="s">
        <v>49</v>
      </c>
      <c r="C80" s="31">
        <v>10</v>
      </c>
      <c r="D80" s="81" t="s">
        <v>67</v>
      </c>
      <c r="E80" s="58"/>
      <c r="F80" s="973">
        <f>J80+J81+J82+J83+K80+K81+K82+K83+L80+L81+L82+L83</f>
        <v>18</v>
      </c>
      <c r="G80" s="59"/>
      <c r="H80" s="59"/>
      <c r="I80" s="59"/>
      <c r="J80" s="59">
        <v>10</v>
      </c>
      <c r="K80" s="31">
        <v>8</v>
      </c>
      <c r="L80" s="57"/>
      <c r="M80" s="965"/>
      <c r="N80" s="31"/>
      <c r="O80" s="82"/>
      <c r="P80" s="60"/>
      <c r="Q80" s="34" t="s">
        <v>68</v>
      </c>
      <c r="R80" s="7"/>
      <c r="S80" s="7"/>
      <c r="T80" s="7"/>
      <c r="U80" s="6"/>
      <c r="V80" s="6"/>
      <c r="W80" s="6"/>
      <c r="X80" s="6"/>
      <c r="Y80" s="6"/>
      <c r="Z80" s="6"/>
      <c r="AA80" s="6"/>
      <c r="AB80" s="44"/>
      <c r="AC80" s="44"/>
    </row>
    <row r="81" spans="1:29" ht="15" customHeight="1">
      <c r="A81" s="84"/>
      <c r="B81" s="39"/>
      <c r="C81" s="32"/>
      <c r="D81" s="85"/>
      <c r="E81" s="29"/>
      <c r="F81" s="966"/>
      <c r="G81" s="45"/>
      <c r="H81" s="45"/>
      <c r="I81" s="45"/>
      <c r="J81" s="45"/>
      <c r="K81" s="28"/>
      <c r="L81" s="28"/>
      <c r="M81" s="966"/>
      <c r="N81" s="28"/>
      <c r="O81" s="86"/>
      <c r="P81" s="33"/>
      <c r="Q81" s="41"/>
      <c r="R81" s="7"/>
      <c r="S81" s="7"/>
      <c r="T81" s="7"/>
      <c r="U81" s="6"/>
      <c r="V81" s="6"/>
      <c r="W81" s="6"/>
      <c r="X81" s="6"/>
      <c r="Y81" s="6"/>
      <c r="Z81" s="6"/>
      <c r="AA81" s="6"/>
      <c r="AB81" s="44"/>
      <c r="AC81" s="44"/>
    </row>
    <row r="82" spans="1:29" ht="15" customHeight="1">
      <c r="A82" s="26"/>
      <c r="B82" s="45"/>
      <c r="C82" s="28"/>
      <c r="D82" s="85"/>
      <c r="E82" s="29"/>
      <c r="F82" s="966"/>
      <c r="G82" s="45"/>
      <c r="H82" s="45"/>
      <c r="I82" s="45"/>
      <c r="J82" s="45"/>
      <c r="K82" s="28"/>
      <c r="L82" s="28"/>
      <c r="M82" s="28"/>
      <c r="N82" s="28"/>
      <c r="O82" s="86"/>
      <c r="P82" s="33"/>
      <c r="Q82" s="41"/>
      <c r="R82" s="7"/>
      <c r="S82" s="7"/>
      <c r="T82" s="7"/>
      <c r="U82" s="6"/>
      <c r="V82" s="6"/>
      <c r="W82" s="6"/>
      <c r="X82" s="6"/>
      <c r="Y82" s="6"/>
      <c r="Z82" s="6"/>
      <c r="AA82" s="6"/>
      <c r="AB82" s="44"/>
      <c r="AC82" s="44"/>
    </row>
    <row r="83" spans="1:29" ht="15" customHeight="1">
      <c r="A83" s="46"/>
      <c r="B83" s="49"/>
      <c r="C83" s="28"/>
      <c r="D83" s="87"/>
      <c r="E83" s="29"/>
      <c r="F83" s="971"/>
      <c r="G83" s="45"/>
      <c r="H83" s="45"/>
      <c r="I83" s="45"/>
      <c r="J83" s="45"/>
      <c r="K83" s="28"/>
      <c r="L83" s="32"/>
      <c r="M83" s="28"/>
      <c r="N83" s="28"/>
      <c r="O83" s="86"/>
      <c r="P83" s="51"/>
      <c r="Q83" s="52"/>
      <c r="R83" s="7"/>
      <c r="S83" s="7"/>
      <c r="T83" s="7"/>
      <c r="U83" s="6"/>
      <c r="V83" s="6"/>
      <c r="W83" s="6"/>
      <c r="X83" s="6"/>
      <c r="Y83" s="6"/>
      <c r="Z83" s="6"/>
      <c r="AA83" s="6"/>
      <c r="AB83" s="44"/>
      <c r="AC83" s="44"/>
    </row>
    <row r="84" spans="1:29" ht="15" customHeight="1">
      <c r="A84" s="79">
        <v>21</v>
      </c>
      <c r="B84" s="80" t="s">
        <v>49</v>
      </c>
      <c r="C84" s="31">
        <v>11</v>
      </c>
      <c r="D84" s="81" t="s">
        <v>69</v>
      </c>
      <c r="E84" s="58"/>
      <c r="F84" s="973">
        <f>J84+J85+J86+J87+K84+K85+K86+K87+L84+L85+L86+L87</f>
        <v>18</v>
      </c>
      <c r="G84" s="59"/>
      <c r="H84" s="59"/>
      <c r="I84" s="59"/>
      <c r="J84" s="59">
        <v>15</v>
      </c>
      <c r="K84" s="31">
        <v>3</v>
      </c>
      <c r="L84" s="57"/>
      <c r="M84" s="965"/>
      <c r="N84" s="31"/>
      <c r="O84" s="82"/>
      <c r="P84" s="60"/>
      <c r="Q84" s="34" t="s">
        <v>70</v>
      </c>
      <c r="R84" s="7"/>
      <c r="S84" s="7"/>
      <c r="T84" s="7"/>
      <c r="U84" s="6"/>
      <c r="V84" s="6"/>
      <c r="W84" s="6"/>
      <c r="X84" s="6"/>
      <c r="Y84" s="6"/>
      <c r="Z84" s="6"/>
      <c r="AA84" s="6"/>
      <c r="AB84" s="44"/>
      <c r="AC84" s="44"/>
    </row>
    <row r="85" spans="1:29" ht="15" customHeight="1">
      <c r="A85" s="84"/>
      <c r="B85" s="39"/>
      <c r="C85" s="28"/>
      <c r="D85" s="85"/>
      <c r="E85" s="29"/>
      <c r="F85" s="966"/>
      <c r="G85" s="45"/>
      <c r="H85" s="45"/>
      <c r="I85" s="45"/>
      <c r="J85" s="45"/>
      <c r="K85" s="28"/>
      <c r="L85" s="28"/>
      <c r="M85" s="966"/>
      <c r="N85" s="28"/>
      <c r="O85" s="86"/>
      <c r="P85" s="33"/>
      <c r="Q85" s="41"/>
      <c r="R85" s="7"/>
      <c r="S85" s="7"/>
      <c r="T85" s="7"/>
      <c r="U85" s="6"/>
      <c r="V85" s="6"/>
      <c r="W85" s="6"/>
      <c r="X85" s="6"/>
      <c r="Y85" s="6"/>
      <c r="Z85" s="6"/>
      <c r="AA85" s="6"/>
      <c r="AB85" s="44"/>
      <c r="AC85" s="44"/>
    </row>
    <row r="86" spans="1:29" ht="15" customHeight="1">
      <c r="A86" s="26"/>
      <c r="B86" s="45"/>
      <c r="C86" s="28"/>
      <c r="D86" s="85"/>
      <c r="E86" s="29"/>
      <c r="F86" s="966"/>
      <c r="G86" s="45"/>
      <c r="H86" s="45"/>
      <c r="I86" s="45"/>
      <c r="J86" s="45"/>
      <c r="K86" s="28"/>
      <c r="L86" s="28"/>
      <c r="M86" s="966"/>
      <c r="N86" s="28"/>
      <c r="O86" s="86"/>
      <c r="P86" s="33"/>
      <c r="Q86" s="41"/>
      <c r="R86" s="7"/>
      <c r="S86" s="7"/>
      <c r="T86" s="7"/>
      <c r="U86" s="6"/>
      <c r="V86" s="6"/>
      <c r="W86" s="6"/>
      <c r="X86" s="6"/>
      <c r="Y86" s="6"/>
      <c r="Z86" s="6"/>
      <c r="AA86" s="6"/>
      <c r="AB86" s="44"/>
      <c r="AC86" s="44"/>
    </row>
    <row r="87" spans="1:29" ht="15" customHeight="1">
      <c r="A87" s="46"/>
      <c r="B87" s="49"/>
      <c r="C87" s="28"/>
      <c r="D87" s="87"/>
      <c r="E87" s="29"/>
      <c r="F87" s="971"/>
      <c r="G87" s="45"/>
      <c r="H87" s="45"/>
      <c r="I87" s="45"/>
      <c r="J87" s="45"/>
      <c r="K87" s="28"/>
      <c r="L87" s="32"/>
      <c r="M87" s="28"/>
      <c r="N87" s="28"/>
      <c r="O87" s="86"/>
      <c r="P87" s="51"/>
      <c r="Q87" s="52"/>
      <c r="R87" s="7"/>
      <c r="S87" s="7"/>
      <c r="T87" s="7"/>
      <c r="U87" s="6"/>
      <c r="V87" s="6"/>
      <c r="W87" s="6"/>
      <c r="X87" s="6"/>
      <c r="Y87" s="6"/>
      <c r="Z87" s="6"/>
      <c r="AA87" s="6"/>
      <c r="AB87" s="44"/>
      <c r="AC87" s="44"/>
    </row>
    <row r="88" spans="1:29" ht="15" customHeight="1">
      <c r="A88" s="79">
        <v>22</v>
      </c>
      <c r="B88" s="80" t="s">
        <v>49</v>
      </c>
      <c r="C88" s="31">
        <v>12</v>
      </c>
      <c r="D88" s="81" t="s">
        <v>71</v>
      </c>
      <c r="E88" s="58"/>
      <c r="F88" s="973">
        <f>J88+J89+J90+J91+K88+K89+K90+K91+L88+L89+L90+L91</f>
        <v>18</v>
      </c>
      <c r="G88" s="59"/>
      <c r="H88" s="59"/>
      <c r="I88" s="59"/>
      <c r="J88" s="59">
        <v>10</v>
      </c>
      <c r="K88" s="31">
        <v>8</v>
      </c>
      <c r="L88" s="57"/>
      <c r="M88" s="965"/>
      <c r="N88" s="31"/>
      <c r="O88" s="82"/>
      <c r="P88" s="60"/>
      <c r="Q88" s="34" t="s">
        <v>60</v>
      </c>
      <c r="R88" s="7"/>
      <c r="S88" s="7"/>
      <c r="T88" s="7"/>
      <c r="U88" s="6"/>
      <c r="V88" s="6"/>
      <c r="W88" s="6"/>
      <c r="X88" s="6"/>
      <c r="Y88" s="6"/>
      <c r="Z88" s="6"/>
      <c r="AA88" s="6"/>
      <c r="AB88" s="44"/>
      <c r="AC88" s="44"/>
    </row>
    <row r="89" spans="1:29" ht="15" customHeight="1">
      <c r="A89" s="84"/>
      <c r="B89" s="39"/>
      <c r="C89" s="28"/>
      <c r="D89" s="85"/>
      <c r="E89" s="29"/>
      <c r="F89" s="966"/>
      <c r="G89" s="45"/>
      <c r="H89" s="45"/>
      <c r="I89" s="45"/>
      <c r="J89" s="45"/>
      <c r="K89" s="28"/>
      <c r="L89" s="28"/>
      <c r="M89" s="966"/>
      <c r="N89" s="28"/>
      <c r="O89" s="86"/>
      <c r="P89" s="33"/>
      <c r="Q89" s="41"/>
      <c r="R89" s="7"/>
      <c r="S89" s="7"/>
      <c r="T89" s="7"/>
      <c r="U89" s="6"/>
      <c r="V89" s="6"/>
      <c r="W89" s="6"/>
      <c r="X89" s="6"/>
      <c r="Y89" s="6"/>
      <c r="Z89" s="6"/>
      <c r="AA89" s="6"/>
      <c r="AB89" s="44"/>
      <c r="AC89" s="44"/>
    </row>
    <row r="90" spans="1:29" ht="15" customHeight="1">
      <c r="A90" s="26"/>
      <c r="B90" s="45"/>
      <c r="C90" s="28"/>
      <c r="D90" s="85"/>
      <c r="E90" s="29"/>
      <c r="F90" s="966"/>
      <c r="G90" s="45"/>
      <c r="H90" s="45"/>
      <c r="I90" s="45"/>
      <c r="J90" s="45"/>
      <c r="K90" s="28"/>
      <c r="L90" s="28"/>
      <c r="M90" s="966"/>
      <c r="N90" s="28"/>
      <c r="O90" s="86"/>
      <c r="P90" s="33"/>
      <c r="Q90" s="41"/>
      <c r="R90" s="7"/>
      <c r="S90" s="7"/>
      <c r="T90" s="7"/>
      <c r="U90" s="6"/>
      <c r="V90" s="6"/>
      <c r="W90" s="6"/>
      <c r="X90" s="6"/>
      <c r="Y90" s="6"/>
      <c r="Z90" s="6"/>
      <c r="AA90" s="6"/>
      <c r="AB90" s="44"/>
      <c r="AC90" s="44"/>
    </row>
    <row r="91" spans="1:29" ht="15" customHeight="1">
      <c r="A91" s="46"/>
      <c r="B91" s="49"/>
      <c r="C91" s="28"/>
      <c r="D91" s="87"/>
      <c r="E91" s="29"/>
      <c r="F91" s="971"/>
      <c r="G91" s="45"/>
      <c r="H91" s="45"/>
      <c r="I91" s="45"/>
      <c r="J91" s="45"/>
      <c r="K91" s="28"/>
      <c r="L91" s="32"/>
      <c r="M91" s="28"/>
      <c r="N91" s="28"/>
      <c r="O91" s="86"/>
      <c r="P91" s="51"/>
      <c r="Q91" s="52"/>
      <c r="R91" s="7"/>
      <c r="S91" s="7"/>
      <c r="T91" s="7"/>
      <c r="U91" s="6"/>
      <c r="V91" s="6"/>
      <c r="W91" s="6"/>
      <c r="X91" s="6"/>
      <c r="Y91" s="6"/>
      <c r="Z91" s="6"/>
      <c r="AA91" s="6"/>
      <c r="AB91" s="44"/>
      <c r="AC91" s="44"/>
    </row>
    <row r="92" spans="1:29" ht="15" customHeight="1">
      <c r="A92" s="79">
        <v>23</v>
      </c>
      <c r="B92" s="62" t="s">
        <v>72</v>
      </c>
      <c r="C92" s="57">
        <v>1</v>
      </c>
      <c r="D92" s="81" t="s">
        <v>73</v>
      </c>
      <c r="E92" s="58"/>
      <c r="F92" s="973">
        <f>J92+J93+J94+J95+K92+K93+K94+K95+L92+L93+L94+L95</f>
        <v>21</v>
      </c>
      <c r="G92" s="59"/>
      <c r="H92" s="59"/>
      <c r="I92" s="59"/>
      <c r="J92" s="59">
        <v>9</v>
      </c>
      <c r="K92" s="31"/>
      <c r="L92" s="57"/>
      <c r="M92" s="57"/>
      <c r="N92" s="31">
        <v>3</v>
      </c>
      <c r="O92" s="82"/>
      <c r="P92" s="60"/>
      <c r="Q92" s="41" t="s">
        <v>74</v>
      </c>
      <c r="R92" s="7"/>
      <c r="S92" s="7"/>
      <c r="T92" s="7"/>
      <c r="U92" s="6"/>
      <c r="V92" s="6"/>
      <c r="W92" s="6"/>
      <c r="X92" s="6"/>
      <c r="Y92" s="6"/>
      <c r="Z92" s="6"/>
      <c r="AA92" s="6"/>
      <c r="AB92" s="44"/>
      <c r="AC92" s="44"/>
    </row>
    <row r="93" spans="1:29" ht="15" customHeight="1">
      <c r="A93" s="26"/>
      <c r="B93" s="38"/>
      <c r="C93" s="28"/>
      <c r="D93" s="85"/>
      <c r="E93" s="29"/>
      <c r="F93" s="966"/>
      <c r="G93" s="30"/>
      <c r="H93" s="30"/>
      <c r="I93" s="30"/>
      <c r="J93" s="30">
        <v>4</v>
      </c>
      <c r="K93" s="32"/>
      <c r="L93" s="28"/>
      <c r="M93" s="28"/>
      <c r="N93" s="32">
        <v>1</v>
      </c>
      <c r="O93" s="89">
        <v>2</v>
      </c>
      <c r="P93" s="33"/>
      <c r="Q93" s="41" t="s">
        <v>75</v>
      </c>
      <c r="R93" s="7"/>
      <c r="S93" s="7"/>
      <c r="T93" s="7"/>
      <c r="U93" s="6"/>
      <c r="V93" s="6"/>
      <c r="W93" s="6"/>
      <c r="X93" s="6"/>
      <c r="Y93" s="6"/>
      <c r="Z93" s="6"/>
      <c r="AA93" s="6"/>
      <c r="AB93" s="44"/>
      <c r="AC93" s="44"/>
    </row>
    <row r="94" spans="1:29" ht="15" customHeight="1">
      <c r="A94" s="26"/>
      <c r="B94" s="38"/>
      <c r="C94" s="28"/>
      <c r="D94" s="85"/>
      <c r="E94" s="29"/>
      <c r="F94" s="966"/>
      <c r="G94" s="30"/>
      <c r="H94" s="30"/>
      <c r="I94" s="30"/>
      <c r="J94" s="30"/>
      <c r="K94" s="32">
        <v>3</v>
      </c>
      <c r="L94" s="32"/>
      <c r="M94" s="32"/>
      <c r="N94" s="32"/>
      <c r="O94" s="86"/>
      <c r="P94" s="33"/>
      <c r="Q94" s="41"/>
      <c r="R94" s="7"/>
      <c r="S94" s="7"/>
      <c r="T94" s="7"/>
      <c r="U94" s="6"/>
      <c r="V94" s="6"/>
      <c r="W94" s="6"/>
      <c r="X94" s="6"/>
      <c r="Y94" s="6"/>
      <c r="Z94" s="6"/>
      <c r="AA94" s="6"/>
      <c r="AB94" s="44"/>
      <c r="AC94" s="44"/>
    </row>
    <row r="95" spans="1:29" ht="15" customHeight="1">
      <c r="A95" s="26"/>
      <c r="B95" s="38"/>
      <c r="C95" s="28"/>
      <c r="D95" s="87"/>
      <c r="E95" s="29"/>
      <c r="F95" s="971"/>
      <c r="G95" s="45"/>
      <c r="H95" s="45"/>
      <c r="I95" s="45"/>
      <c r="J95" s="45"/>
      <c r="K95" s="32"/>
      <c r="L95" s="32">
        <v>5</v>
      </c>
      <c r="M95" s="32" t="s">
        <v>76</v>
      </c>
      <c r="N95" s="28"/>
      <c r="O95" s="86"/>
      <c r="P95" s="51"/>
      <c r="Q95" s="52"/>
      <c r="R95" s="7"/>
      <c r="S95" s="7"/>
      <c r="T95" s="7"/>
      <c r="U95" s="6"/>
      <c r="V95" s="6"/>
      <c r="W95" s="6"/>
      <c r="X95" s="6"/>
      <c r="Y95" s="6"/>
      <c r="Z95" s="6"/>
      <c r="AA95" s="6"/>
      <c r="AB95" s="44"/>
      <c r="AC95" s="44"/>
    </row>
    <row r="96" spans="1:29" ht="15" customHeight="1">
      <c r="A96" s="79">
        <v>24</v>
      </c>
      <c r="B96" s="59" t="s">
        <v>77</v>
      </c>
      <c r="C96" s="57">
        <v>1</v>
      </c>
      <c r="D96" s="81" t="s">
        <v>78</v>
      </c>
      <c r="E96" s="58"/>
      <c r="F96" s="973">
        <v>14</v>
      </c>
      <c r="G96" s="59"/>
      <c r="H96" s="59"/>
      <c r="I96" s="59"/>
      <c r="J96" s="59">
        <v>4</v>
      </c>
      <c r="K96" s="31">
        <v>7</v>
      </c>
      <c r="L96" s="31">
        <v>3</v>
      </c>
      <c r="M96" s="31" t="s">
        <v>79</v>
      </c>
      <c r="N96" s="31">
        <v>1</v>
      </c>
      <c r="O96" s="82">
        <v>1</v>
      </c>
      <c r="P96" s="60" t="s">
        <v>19</v>
      </c>
      <c r="Q96" s="41" t="s">
        <v>80</v>
      </c>
      <c r="R96" s="7"/>
      <c r="S96" s="7"/>
      <c r="T96" s="7"/>
      <c r="U96" s="6"/>
      <c r="V96" s="6"/>
      <c r="W96" s="6"/>
      <c r="X96" s="6"/>
      <c r="Y96" s="6"/>
      <c r="Z96" s="6"/>
      <c r="AA96" s="6"/>
      <c r="AB96" s="44"/>
      <c r="AC96" s="44"/>
    </row>
    <row r="97" spans="1:29" ht="15" customHeight="1">
      <c r="A97" s="26"/>
      <c r="B97" s="45"/>
      <c r="C97" s="28"/>
      <c r="D97" s="85"/>
      <c r="E97" s="29"/>
      <c r="F97" s="966"/>
      <c r="G97" s="45"/>
      <c r="H97" s="45"/>
      <c r="I97" s="45"/>
      <c r="J97" s="45"/>
      <c r="K97" s="32"/>
      <c r="L97" s="28"/>
      <c r="M97" s="32" t="s">
        <v>81</v>
      </c>
      <c r="N97" s="28"/>
      <c r="O97" s="86"/>
      <c r="P97" s="33"/>
      <c r="Q97" s="32" t="s">
        <v>82</v>
      </c>
      <c r="R97" s="7"/>
      <c r="S97" s="7"/>
      <c r="T97" s="7"/>
      <c r="U97" s="6"/>
      <c r="V97" s="6"/>
      <c r="W97" s="6"/>
      <c r="X97" s="6"/>
      <c r="Y97" s="6"/>
      <c r="Z97" s="6"/>
      <c r="AA97" s="6"/>
      <c r="AB97" s="44"/>
      <c r="AC97" s="44"/>
    </row>
    <row r="98" spans="1:29" ht="15" customHeight="1">
      <c r="A98" s="26"/>
      <c r="B98" s="45"/>
      <c r="C98" s="28"/>
      <c r="D98" s="85"/>
      <c r="E98" s="29"/>
      <c r="F98" s="966"/>
      <c r="G98" s="45"/>
      <c r="H98" s="45"/>
      <c r="I98" s="45"/>
      <c r="J98" s="45"/>
      <c r="K98" s="28"/>
      <c r="L98" s="28"/>
      <c r="M98" s="28"/>
      <c r="N98" s="28"/>
      <c r="O98" s="86"/>
      <c r="P98" s="33"/>
      <c r="Q98" s="41"/>
      <c r="R98" s="7"/>
      <c r="S98" s="7"/>
      <c r="T98" s="7"/>
      <c r="U98" s="6"/>
      <c r="V98" s="6"/>
      <c r="W98" s="6"/>
      <c r="X98" s="6"/>
      <c r="Y98" s="6"/>
      <c r="Z98" s="6"/>
      <c r="AA98" s="6"/>
      <c r="AB98" s="44"/>
      <c r="AC98" s="44"/>
    </row>
    <row r="99" spans="1:29" ht="15" customHeight="1">
      <c r="A99" s="26"/>
      <c r="B99" s="45"/>
      <c r="C99" s="28"/>
      <c r="D99" s="87"/>
      <c r="E99" s="29"/>
      <c r="F99" s="971"/>
      <c r="G99" s="45"/>
      <c r="H99" s="45"/>
      <c r="I99" s="45"/>
      <c r="J99" s="45"/>
      <c r="K99" s="28"/>
      <c r="L99" s="28"/>
      <c r="M99" s="28"/>
      <c r="N99" s="28"/>
      <c r="O99" s="86"/>
      <c r="P99" s="51"/>
      <c r="Q99" s="52"/>
      <c r="R99" s="7"/>
      <c r="S99" s="7"/>
      <c r="T99" s="7"/>
      <c r="U99" s="6"/>
      <c r="V99" s="6"/>
      <c r="W99" s="6"/>
      <c r="X99" s="6"/>
      <c r="Y99" s="6"/>
      <c r="Z99" s="6"/>
      <c r="AA99" s="6"/>
      <c r="AB99" s="44"/>
      <c r="AC99" s="44"/>
    </row>
    <row r="100" spans="1:29" ht="15" customHeight="1">
      <c r="A100" s="79">
        <v>25</v>
      </c>
      <c r="B100" s="59" t="s">
        <v>77</v>
      </c>
      <c r="C100" s="57">
        <v>2</v>
      </c>
      <c r="D100" s="81" t="s">
        <v>83</v>
      </c>
      <c r="E100" s="58"/>
      <c r="F100" s="973">
        <f>J100+J101+J102+J103+K100+K101+K102+K103+L100+L101+L102+L103</f>
        <v>10</v>
      </c>
      <c r="G100" s="90"/>
      <c r="H100" s="90"/>
      <c r="I100" s="90"/>
      <c r="J100" s="91">
        <v>0</v>
      </c>
      <c r="K100" s="92">
        <v>2</v>
      </c>
      <c r="L100" s="92">
        <v>8</v>
      </c>
      <c r="M100" s="967" t="s">
        <v>84</v>
      </c>
      <c r="N100" s="92"/>
      <c r="O100" s="93"/>
      <c r="P100" s="60" t="s">
        <v>85</v>
      </c>
      <c r="Q100" s="94" t="s">
        <v>86</v>
      </c>
      <c r="R100" s="7"/>
      <c r="S100" s="7"/>
      <c r="T100" s="7"/>
      <c r="U100" s="6"/>
      <c r="V100" s="6"/>
      <c r="W100" s="6"/>
      <c r="X100" s="6"/>
      <c r="Y100" s="6"/>
      <c r="Z100" s="6"/>
      <c r="AA100" s="6"/>
      <c r="AB100" s="44"/>
      <c r="AC100" s="44"/>
    </row>
    <row r="101" spans="1:29" ht="15" customHeight="1">
      <c r="A101" s="26"/>
      <c r="B101" s="45"/>
      <c r="C101" s="28"/>
      <c r="D101" s="85"/>
      <c r="E101" s="29"/>
      <c r="F101" s="966"/>
      <c r="G101" s="95"/>
      <c r="H101" s="95"/>
      <c r="I101" s="95"/>
      <c r="J101" s="96"/>
      <c r="K101" s="97"/>
      <c r="L101" s="97"/>
      <c r="M101" s="966"/>
      <c r="N101" s="97"/>
      <c r="O101" s="98"/>
      <c r="P101" s="33"/>
      <c r="Q101" s="41"/>
      <c r="R101" s="7"/>
      <c r="S101" s="7"/>
      <c r="T101" s="7"/>
      <c r="U101" s="6"/>
      <c r="V101" s="6"/>
      <c r="W101" s="6"/>
      <c r="X101" s="6"/>
      <c r="Y101" s="6"/>
      <c r="Z101" s="6"/>
      <c r="AA101" s="6"/>
      <c r="AB101" s="44"/>
      <c r="AC101" s="44"/>
    </row>
    <row r="102" spans="1:29" ht="15" customHeight="1">
      <c r="A102" s="26"/>
      <c r="B102" s="45"/>
      <c r="C102" s="28"/>
      <c r="D102" s="85"/>
      <c r="E102" s="29"/>
      <c r="F102" s="966"/>
      <c r="G102" s="95"/>
      <c r="H102" s="95"/>
      <c r="I102" s="95"/>
      <c r="J102" s="96"/>
      <c r="K102" s="97"/>
      <c r="L102" s="97"/>
      <c r="M102" s="966"/>
      <c r="N102" s="97"/>
      <c r="O102" s="98"/>
      <c r="P102" s="33"/>
      <c r="Q102" s="41"/>
      <c r="R102" s="7"/>
      <c r="S102" s="7"/>
      <c r="T102" s="7"/>
      <c r="U102" s="6"/>
      <c r="V102" s="6"/>
      <c r="W102" s="6"/>
      <c r="X102" s="6"/>
      <c r="Y102" s="6"/>
      <c r="Z102" s="6"/>
      <c r="AA102" s="6"/>
      <c r="AB102" s="44"/>
      <c r="AC102" s="44"/>
    </row>
    <row r="103" spans="1:29" ht="15" customHeight="1">
      <c r="A103" s="26"/>
      <c r="B103" s="45"/>
      <c r="C103" s="28"/>
      <c r="D103" s="87"/>
      <c r="E103" s="29"/>
      <c r="F103" s="971"/>
      <c r="G103" s="95"/>
      <c r="H103" s="95"/>
      <c r="I103" s="95"/>
      <c r="J103" s="96"/>
      <c r="K103" s="97"/>
      <c r="L103" s="97"/>
      <c r="M103" s="968"/>
      <c r="N103" s="97"/>
      <c r="O103" s="98"/>
      <c r="P103" s="51"/>
      <c r="Q103" s="52"/>
      <c r="R103" s="7"/>
      <c r="S103" s="7"/>
      <c r="T103" s="7"/>
      <c r="U103" s="6"/>
      <c r="V103" s="6"/>
      <c r="W103" s="6"/>
      <c r="X103" s="6"/>
      <c r="Y103" s="6"/>
      <c r="Z103" s="6"/>
      <c r="AA103" s="6"/>
      <c r="AB103" s="44"/>
      <c r="AC103" s="44"/>
    </row>
    <row r="104" spans="1:29" ht="15" customHeight="1">
      <c r="A104" s="79">
        <v>26</v>
      </c>
      <c r="B104" s="59" t="s">
        <v>77</v>
      </c>
      <c r="C104" s="57">
        <v>3</v>
      </c>
      <c r="D104" s="81" t="s">
        <v>87</v>
      </c>
      <c r="E104" s="58"/>
      <c r="F104" s="973">
        <f>J104+J105+J106+J107+K104+K105+K106+K107+L104+L105+L106+L107</f>
        <v>16</v>
      </c>
      <c r="G104" s="59"/>
      <c r="H104" s="59"/>
      <c r="I104" s="59"/>
      <c r="J104" s="59">
        <v>4</v>
      </c>
      <c r="K104" s="31">
        <v>12</v>
      </c>
      <c r="L104" s="31">
        <v>0</v>
      </c>
      <c r="M104" s="965"/>
      <c r="N104" s="31">
        <v>2</v>
      </c>
      <c r="O104" s="82">
        <v>1</v>
      </c>
      <c r="P104" s="60" t="s">
        <v>88</v>
      </c>
      <c r="Q104" s="94" t="s">
        <v>89</v>
      </c>
      <c r="R104" s="7"/>
      <c r="S104" s="7"/>
      <c r="T104" s="7"/>
      <c r="U104" s="6"/>
      <c r="V104" s="6"/>
      <c r="W104" s="6"/>
      <c r="X104" s="6"/>
      <c r="Y104" s="6"/>
      <c r="Z104" s="6"/>
      <c r="AA104" s="6"/>
      <c r="AB104" s="44"/>
      <c r="AC104" s="44"/>
    </row>
    <row r="105" spans="1:29" ht="15" customHeight="1">
      <c r="A105" s="26"/>
      <c r="B105" s="45"/>
      <c r="C105" s="28"/>
      <c r="D105" s="85"/>
      <c r="E105" s="29"/>
      <c r="F105" s="966"/>
      <c r="G105" s="45"/>
      <c r="H105" s="45"/>
      <c r="I105" s="45"/>
      <c r="J105" s="45"/>
      <c r="K105" s="28"/>
      <c r="L105" s="28"/>
      <c r="M105" s="966"/>
      <c r="N105" s="28"/>
      <c r="O105" s="86"/>
      <c r="P105" s="33"/>
      <c r="Q105" s="41"/>
      <c r="R105" s="7"/>
      <c r="S105" s="7"/>
      <c r="T105" s="7"/>
      <c r="U105" s="6"/>
      <c r="V105" s="6"/>
      <c r="W105" s="6"/>
      <c r="X105" s="6"/>
      <c r="Y105" s="6"/>
      <c r="Z105" s="6"/>
      <c r="AA105" s="6"/>
      <c r="AB105" s="44"/>
      <c r="AC105" s="44"/>
    </row>
    <row r="106" spans="1:29" ht="15" customHeight="1">
      <c r="A106" s="26"/>
      <c r="B106" s="45"/>
      <c r="C106" s="28"/>
      <c r="D106" s="85"/>
      <c r="E106" s="29"/>
      <c r="F106" s="966"/>
      <c r="G106" s="45"/>
      <c r="H106" s="45"/>
      <c r="I106" s="45"/>
      <c r="J106" s="45"/>
      <c r="K106" s="28"/>
      <c r="L106" s="28"/>
      <c r="M106" s="32"/>
      <c r="N106" s="28"/>
      <c r="O106" s="86"/>
      <c r="P106" s="33"/>
      <c r="Q106" s="41"/>
      <c r="R106" s="7"/>
      <c r="S106" s="7"/>
      <c r="T106" s="7"/>
      <c r="U106" s="6"/>
      <c r="V106" s="6"/>
      <c r="W106" s="6"/>
      <c r="X106" s="6"/>
      <c r="Y106" s="6"/>
      <c r="Z106" s="6"/>
      <c r="AA106" s="6"/>
      <c r="AB106" s="44"/>
      <c r="AC106" s="44"/>
    </row>
    <row r="107" spans="1:29" ht="15" customHeight="1">
      <c r="A107" s="26"/>
      <c r="B107" s="45"/>
      <c r="C107" s="28"/>
      <c r="D107" s="87"/>
      <c r="E107" s="29"/>
      <c r="F107" s="971"/>
      <c r="G107" s="45"/>
      <c r="H107" s="45"/>
      <c r="I107" s="45"/>
      <c r="J107" s="45"/>
      <c r="K107" s="28"/>
      <c r="L107" s="28"/>
      <c r="M107" s="28"/>
      <c r="N107" s="28"/>
      <c r="O107" s="86"/>
      <c r="P107" s="51"/>
      <c r="Q107" s="52"/>
      <c r="R107" s="7"/>
      <c r="S107" s="7"/>
      <c r="T107" s="7"/>
      <c r="U107" s="6"/>
      <c r="V107" s="6"/>
      <c r="W107" s="6"/>
      <c r="X107" s="6"/>
      <c r="Y107" s="6"/>
      <c r="Z107" s="6"/>
      <c r="AA107" s="6"/>
      <c r="AB107" s="44"/>
      <c r="AC107" s="44"/>
    </row>
    <row r="108" spans="1:29" ht="15" customHeight="1">
      <c r="A108" s="79">
        <v>27</v>
      </c>
      <c r="B108" s="59" t="s">
        <v>77</v>
      </c>
      <c r="C108" s="57">
        <v>4</v>
      </c>
      <c r="D108" s="81" t="s">
        <v>90</v>
      </c>
      <c r="E108" s="58"/>
      <c r="F108" s="973">
        <v>14</v>
      </c>
      <c r="G108" s="59"/>
      <c r="H108" s="59"/>
      <c r="I108" s="59"/>
      <c r="J108" s="59">
        <v>4</v>
      </c>
      <c r="K108" s="31">
        <v>5</v>
      </c>
      <c r="L108" s="31">
        <v>5</v>
      </c>
      <c r="M108" s="31" t="s">
        <v>91</v>
      </c>
      <c r="N108" s="31">
        <v>1</v>
      </c>
      <c r="O108" s="82">
        <v>1</v>
      </c>
      <c r="P108" s="60" t="s">
        <v>19</v>
      </c>
      <c r="Q108" s="32" t="s">
        <v>82</v>
      </c>
      <c r="R108" s="7"/>
      <c r="S108" s="7"/>
      <c r="T108" s="7"/>
      <c r="U108" s="6"/>
      <c r="V108" s="6"/>
      <c r="W108" s="6"/>
      <c r="X108" s="6"/>
      <c r="Y108" s="6"/>
      <c r="Z108" s="6"/>
      <c r="AA108" s="6"/>
      <c r="AB108" s="44"/>
      <c r="AC108" s="44"/>
    </row>
    <row r="109" spans="1:29" ht="15" customHeight="1">
      <c r="A109" s="26"/>
      <c r="B109" s="45"/>
      <c r="C109" s="28"/>
      <c r="D109" s="85"/>
      <c r="E109" s="29"/>
      <c r="F109" s="966"/>
      <c r="G109" s="45"/>
      <c r="H109" s="45"/>
      <c r="I109" s="45"/>
      <c r="J109" s="45"/>
      <c r="K109" s="28"/>
      <c r="L109" s="28"/>
      <c r="M109" s="32" t="s">
        <v>81</v>
      </c>
      <c r="N109" s="28"/>
      <c r="O109" s="86"/>
      <c r="P109" s="33"/>
      <c r="Q109" s="41" t="s">
        <v>80</v>
      </c>
      <c r="R109" s="7"/>
      <c r="S109" s="7"/>
      <c r="T109" s="7"/>
      <c r="U109" s="6"/>
      <c r="V109" s="6"/>
      <c r="W109" s="6"/>
      <c r="X109" s="6"/>
      <c r="Y109" s="6"/>
      <c r="Z109" s="6"/>
      <c r="AA109" s="6"/>
      <c r="AB109" s="44"/>
      <c r="AC109" s="44"/>
    </row>
    <row r="110" spans="1:29" ht="15" customHeight="1">
      <c r="A110" s="26"/>
      <c r="B110" s="45"/>
      <c r="C110" s="28"/>
      <c r="D110" s="85"/>
      <c r="E110" s="29"/>
      <c r="F110" s="966"/>
      <c r="G110" s="45"/>
      <c r="H110" s="45"/>
      <c r="I110" s="45"/>
      <c r="J110" s="45"/>
      <c r="K110" s="28"/>
      <c r="L110" s="28"/>
      <c r="M110" s="28"/>
      <c r="N110" s="28"/>
      <c r="O110" s="86"/>
      <c r="P110" s="33"/>
      <c r="Q110" s="41"/>
      <c r="R110" s="7"/>
      <c r="S110" s="7"/>
      <c r="T110" s="7"/>
      <c r="U110" s="6"/>
      <c r="V110" s="6"/>
      <c r="W110" s="6"/>
      <c r="X110" s="6"/>
      <c r="Y110" s="6"/>
      <c r="Z110" s="6"/>
      <c r="AA110" s="6"/>
      <c r="AB110" s="44"/>
      <c r="AC110" s="44"/>
    </row>
    <row r="111" spans="1:29" ht="15" customHeight="1">
      <c r="A111" s="26"/>
      <c r="B111" s="45"/>
      <c r="C111" s="28"/>
      <c r="D111" s="87"/>
      <c r="E111" s="29"/>
      <c r="F111" s="971"/>
      <c r="G111" s="45"/>
      <c r="H111" s="45"/>
      <c r="I111" s="45"/>
      <c r="J111" s="45"/>
      <c r="K111" s="28"/>
      <c r="L111" s="28"/>
      <c r="M111" s="28"/>
      <c r="N111" s="28"/>
      <c r="O111" s="86"/>
      <c r="P111" s="51"/>
      <c r="Q111" s="52"/>
      <c r="R111" s="7"/>
      <c r="S111" s="7"/>
      <c r="T111" s="7"/>
      <c r="U111" s="6"/>
      <c r="V111" s="6"/>
      <c r="W111" s="6"/>
      <c r="X111" s="6"/>
      <c r="Y111" s="6"/>
      <c r="Z111" s="6"/>
      <c r="AA111" s="6"/>
      <c r="AB111" s="44"/>
      <c r="AC111" s="44"/>
    </row>
    <row r="112" spans="1:29" ht="15" customHeight="1">
      <c r="A112" s="79">
        <v>28</v>
      </c>
      <c r="B112" s="59" t="s">
        <v>77</v>
      </c>
      <c r="C112" s="57">
        <v>5</v>
      </c>
      <c r="D112" s="58" t="s">
        <v>92</v>
      </c>
      <c r="E112" s="58"/>
      <c r="F112" s="973">
        <f>J112+J113+J114+J115+K112+K113+K114+K115+L112+L113+L114+L115</f>
        <v>16</v>
      </c>
      <c r="G112" s="59"/>
      <c r="H112" s="59"/>
      <c r="I112" s="59"/>
      <c r="J112" s="59">
        <v>16</v>
      </c>
      <c r="K112" s="31">
        <v>0</v>
      </c>
      <c r="L112" s="31">
        <v>0</v>
      </c>
      <c r="M112" s="965"/>
      <c r="N112" s="31">
        <v>2</v>
      </c>
      <c r="O112" s="82">
        <v>1</v>
      </c>
      <c r="P112" s="60" t="s">
        <v>19</v>
      </c>
      <c r="Q112" s="34" t="s">
        <v>93</v>
      </c>
      <c r="R112" s="7"/>
      <c r="S112" s="7"/>
      <c r="T112" s="7"/>
      <c r="U112" s="6"/>
      <c r="V112" s="6"/>
      <c r="W112" s="6"/>
      <c r="X112" s="6"/>
      <c r="Y112" s="6"/>
      <c r="Z112" s="6"/>
      <c r="AA112" s="6"/>
      <c r="AB112" s="44"/>
      <c r="AC112" s="44"/>
    </row>
    <row r="113" spans="1:29" ht="15" customHeight="1">
      <c r="A113" s="26"/>
      <c r="B113" s="45"/>
      <c r="C113" s="28"/>
      <c r="D113" s="29"/>
      <c r="E113" s="29"/>
      <c r="F113" s="966"/>
      <c r="G113" s="45"/>
      <c r="H113" s="45"/>
      <c r="I113" s="45"/>
      <c r="J113" s="45"/>
      <c r="K113" s="28"/>
      <c r="L113" s="28"/>
      <c r="M113" s="966"/>
      <c r="N113" s="28"/>
      <c r="O113" s="86"/>
      <c r="P113" s="33"/>
      <c r="Q113" s="41"/>
      <c r="R113" s="7"/>
      <c r="S113" s="7"/>
      <c r="T113" s="7"/>
      <c r="U113" s="6"/>
      <c r="V113" s="6"/>
      <c r="W113" s="6"/>
      <c r="X113" s="6"/>
      <c r="Y113" s="6"/>
      <c r="Z113" s="6"/>
      <c r="AA113" s="6"/>
      <c r="AB113" s="44"/>
      <c r="AC113" s="44"/>
    </row>
    <row r="114" spans="1:29" ht="15" customHeight="1">
      <c r="A114" s="26"/>
      <c r="B114" s="45"/>
      <c r="C114" s="28"/>
      <c r="D114" s="29"/>
      <c r="E114" s="29"/>
      <c r="F114" s="966"/>
      <c r="G114" s="45"/>
      <c r="H114" s="45"/>
      <c r="I114" s="45"/>
      <c r="J114" s="45"/>
      <c r="K114" s="28"/>
      <c r="L114" s="28"/>
      <c r="M114" s="969"/>
      <c r="N114" s="28"/>
      <c r="O114" s="86"/>
      <c r="P114" s="33"/>
      <c r="Q114" s="41"/>
      <c r="R114" s="7"/>
      <c r="S114" s="7"/>
      <c r="T114" s="7"/>
      <c r="U114" s="6"/>
      <c r="V114" s="6"/>
      <c r="W114" s="6"/>
      <c r="X114" s="6"/>
      <c r="Y114" s="6"/>
      <c r="Z114" s="6"/>
      <c r="AA114" s="6"/>
      <c r="AB114" s="44"/>
      <c r="AC114" s="44"/>
    </row>
    <row r="115" spans="1:29" ht="15" customHeight="1">
      <c r="A115" s="26"/>
      <c r="B115" s="45"/>
      <c r="C115" s="28"/>
      <c r="D115" s="48"/>
      <c r="E115" s="29"/>
      <c r="F115" s="971"/>
      <c r="G115" s="45"/>
      <c r="H115" s="45"/>
      <c r="I115" s="45"/>
      <c r="J115" s="45"/>
      <c r="K115" s="28"/>
      <c r="L115" s="28"/>
      <c r="M115" s="966"/>
      <c r="N115" s="28"/>
      <c r="O115" s="86"/>
      <c r="P115" s="51"/>
      <c r="Q115" s="52"/>
      <c r="R115" s="7"/>
      <c r="S115" s="7"/>
      <c r="T115" s="7"/>
      <c r="U115" s="6"/>
      <c r="V115" s="6"/>
      <c r="W115" s="6"/>
      <c r="X115" s="6"/>
      <c r="Y115" s="6"/>
      <c r="Z115" s="6"/>
      <c r="AA115" s="6"/>
      <c r="AB115" s="44"/>
      <c r="AC115" s="44"/>
    </row>
    <row r="116" spans="1:29" ht="15" customHeight="1">
      <c r="A116" s="79">
        <v>29</v>
      </c>
      <c r="B116" s="59" t="s">
        <v>77</v>
      </c>
      <c r="C116" s="57">
        <v>6</v>
      </c>
      <c r="D116" s="58" t="s">
        <v>94</v>
      </c>
      <c r="E116" s="58"/>
      <c r="F116" s="973">
        <f>J116+J117+J118+J119+K116+K117+K118+K119+L116+L117+L118+L119</f>
        <v>28</v>
      </c>
      <c r="G116" s="59"/>
      <c r="H116" s="59"/>
      <c r="I116" s="59"/>
      <c r="J116" s="59">
        <v>28</v>
      </c>
      <c r="K116" s="31">
        <v>0</v>
      </c>
      <c r="L116" s="31">
        <v>0</v>
      </c>
      <c r="M116" s="57"/>
      <c r="N116" s="31">
        <v>4</v>
      </c>
      <c r="O116" s="82">
        <v>2</v>
      </c>
      <c r="P116" s="60" t="s">
        <v>85</v>
      </c>
      <c r="Q116" s="34" t="s">
        <v>95</v>
      </c>
      <c r="R116" s="7"/>
      <c r="S116" s="7"/>
      <c r="T116" s="7"/>
      <c r="U116" s="6"/>
      <c r="V116" s="6"/>
      <c r="W116" s="6"/>
      <c r="X116" s="6"/>
      <c r="Y116" s="6"/>
      <c r="Z116" s="6"/>
      <c r="AA116" s="6"/>
      <c r="AB116" s="44"/>
      <c r="AC116" s="44"/>
    </row>
    <row r="117" spans="1:29" ht="15" customHeight="1">
      <c r="A117" s="26"/>
      <c r="B117" s="45"/>
      <c r="C117" s="28"/>
      <c r="D117" s="29"/>
      <c r="E117" s="29"/>
      <c r="F117" s="966"/>
      <c r="G117" s="45"/>
      <c r="H117" s="45"/>
      <c r="I117" s="45"/>
      <c r="J117" s="45"/>
      <c r="K117" s="28"/>
      <c r="L117" s="28"/>
      <c r="M117" s="28"/>
      <c r="N117" s="32"/>
      <c r="O117" s="86"/>
      <c r="P117" s="33"/>
      <c r="Q117" s="41" t="s">
        <v>96</v>
      </c>
      <c r="R117" s="7"/>
      <c r="S117" s="7"/>
      <c r="T117" s="7"/>
      <c r="U117" s="6"/>
      <c r="V117" s="6"/>
      <c r="W117" s="6"/>
      <c r="X117" s="6"/>
      <c r="Y117" s="6"/>
      <c r="Z117" s="6"/>
      <c r="AA117" s="6"/>
      <c r="AB117" s="44"/>
      <c r="AC117" s="44"/>
    </row>
    <row r="118" spans="1:29" ht="15" customHeight="1">
      <c r="A118" s="26"/>
      <c r="B118" s="45"/>
      <c r="C118" s="28"/>
      <c r="D118" s="29"/>
      <c r="E118" s="29"/>
      <c r="F118" s="966"/>
      <c r="G118" s="45"/>
      <c r="H118" s="45"/>
      <c r="I118" s="45"/>
      <c r="J118" s="45"/>
      <c r="K118" s="28"/>
      <c r="L118" s="28"/>
      <c r="M118" s="28"/>
      <c r="N118" s="32"/>
      <c r="O118" s="86"/>
      <c r="P118" s="33"/>
      <c r="Q118" s="41"/>
      <c r="R118" s="7"/>
      <c r="S118" s="7"/>
      <c r="T118" s="7"/>
      <c r="U118" s="6"/>
      <c r="V118" s="6"/>
      <c r="W118" s="6"/>
      <c r="X118" s="6"/>
      <c r="Y118" s="6"/>
      <c r="Z118" s="6"/>
      <c r="AA118" s="6"/>
      <c r="AB118" s="44"/>
      <c r="AC118" s="44"/>
    </row>
    <row r="119" spans="1:29" ht="15" customHeight="1">
      <c r="A119" s="26"/>
      <c r="B119" s="45"/>
      <c r="C119" s="28"/>
      <c r="D119" s="48"/>
      <c r="E119" s="29"/>
      <c r="F119" s="971"/>
      <c r="G119" s="45"/>
      <c r="H119" s="45"/>
      <c r="I119" s="45"/>
      <c r="J119" s="45"/>
      <c r="K119" s="28"/>
      <c r="L119" s="28"/>
      <c r="M119" s="28"/>
      <c r="N119" s="28"/>
      <c r="O119" s="86"/>
      <c r="P119" s="51"/>
      <c r="Q119" s="52"/>
      <c r="R119" s="7"/>
      <c r="S119" s="7"/>
      <c r="T119" s="7"/>
      <c r="U119" s="6"/>
      <c r="V119" s="6"/>
      <c r="W119" s="6"/>
      <c r="X119" s="6"/>
      <c r="Y119" s="6"/>
      <c r="Z119" s="6"/>
      <c r="AA119" s="6"/>
      <c r="AB119" s="44"/>
      <c r="AC119" s="44"/>
    </row>
    <row r="120" spans="1:29" ht="15" customHeight="1">
      <c r="A120" s="79">
        <v>30</v>
      </c>
      <c r="B120" s="59" t="s">
        <v>77</v>
      </c>
      <c r="C120" s="57">
        <v>7</v>
      </c>
      <c r="D120" s="81" t="s">
        <v>97</v>
      </c>
      <c r="E120" s="58"/>
      <c r="F120" s="973">
        <f>J120+J121+J122+J123+K120+K121+K122+K123+L120+L121+L122+L123</f>
        <v>16</v>
      </c>
      <c r="G120" s="59"/>
      <c r="H120" s="59"/>
      <c r="I120" s="59"/>
      <c r="J120" s="59">
        <v>16</v>
      </c>
      <c r="K120" s="31">
        <v>0</v>
      </c>
      <c r="L120" s="31">
        <v>0</v>
      </c>
      <c r="M120" s="965"/>
      <c r="N120" s="31">
        <v>4</v>
      </c>
      <c r="O120" s="82">
        <v>1</v>
      </c>
      <c r="P120" s="60" t="s">
        <v>19</v>
      </c>
      <c r="Q120" s="41" t="s">
        <v>98</v>
      </c>
      <c r="R120" s="7"/>
      <c r="S120" s="7"/>
      <c r="T120" s="7"/>
      <c r="U120" s="6"/>
      <c r="V120" s="6"/>
      <c r="W120" s="6"/>
      <c r="X120" s="6"/>
      <c r="Y120" s="6"/>
      <c r="Z120" s="6"/>
      <c r="AA120" s="6"/>
      <c r="AB120" s="44"/>
      <c r="AC120" s="44"/>
    </row>
    <row r="121" spans="1:29" ht="15" customHeight="1">
      <c r="A121" s="26"/>
      <c r="B121" s="45"/>
      <c r="C121" s="28"/>
      <c r="D121" s="85"/>
      <c r="E121" s="29"/>
      <c r="F121" s="966"/>
      <c r="G121" s="30"/>
      <c r="H121" s="30"/>
      <c r="I121" s="30"/>
      <c r="J121" s="30"/>
      <c r="K121" s="28"/>
      <c r="L121" s="28"/>
      <c r="M121" s="966"/>
      <c r="N121" s="28"/>
      <c r="O121" s="86"/>
      <c r="P121" s="33"/>
      <c r="Q121" s="41"/>
      <c r="R121" s="7"/>
      <c r="S121" s="7"/>
      <c r="T121" s="7"/>
      <c r="U121" s="6"/>
      <c r="V121" s="6"/>
      <c r="W121" s="6"/>
      <c r="X121" s="6"/>
      <c r="Y121" s="6"/>
      <c r="Z121" s="6"/>
      <c r="AA121" s="6"/>
      <c r="AB121" s="44"/>
      <c r="AC121" s="44"/>
    </row>
    <row r="122" spans="1:29" ht="15" customHeight="1">
      <c r="A122" s="26"/>
      <c r="B122" s="45"/>
      <c r="C122" s="28"/>
      <c r="D122" s="85"/>
      <c r="E122" s="29"/>
      <c r="F122" s="966"/>
      <c r="G122" s="45"/>
      <c r="H122" s="45"/>
      <c r="I122" s="45"/>
      <c r="J122" s="45"/>
      <c r="K122" s="28"/>
      <c r="L122" s="28"/>
      <c r="M122" s="28"/>
      <c r="N122" s="28"/>
      <c r="O122" s="86"/>
      <c r="P122" s="33"/>
      <c r="Q122" s="41"/>
      <c r="R122" s="7"/>
      <c r="S122" s="7"/>
      <c r="T122" s="7"/>
      <c r="U122" s="6"/>
      <c r="V122" s="6"/>
      <c r="W122" s="6"/>
      <c r="X122" s="6"/>
      <c r="Y122" s="6"/>
      <c r="Z122" s="6"/>
      <c r="AA122" s="6"/>
      <c r="AB122" s="44"/>
      <c r="AC122" s="44"/>
    </row>
    <row r="123" spans="1:29" ht="15" customHeight="1">
      <c r="A123" s="26"/>
      <c r="B123" s="45"/>
      <c r="C123" s="28"/>
      <c r="D123" s="87"/>
      <c r="E123" s="29"/>
      <c r="F123" s="971"/>
      <c r="G123" s="45"/>
      <c r="H123" s="45"/>
      <c r="I123" s="45"/>
      <c r="J123" s="45"/>
      <c r="K123" s="28"/>
      <c r="L123" s="28"/>
      <c r="M123" s="61"/>
      <c r="N123" s="28"/>
      <c r="O123" s="86"/>
      <c r="P123" s="51"/>
      <c r="Q123" s="52"/>
      <c r="R123" s="7"/>
      <c r="S123" s="7"/>
      <c r="T123" s="7"/>
      <c r="U123" s="6"/>
      <c r="V123" s="6"/>
      <c r="W123" s="6"/>
      <c r="X123" s="6"/>
      <c r="Y123" s="6"/>
      <c r="Z123" s="6"/>
      <c r="AA123" s="6"/>
      <c r="AB123" s="44"/>
      <c r="AC123" s="44"/>
    </row>
    <row r="124" spans="1:29" ht="15" customHeight="1">
      <c r="A124" s="79">
        <v>31</v>
      </c>
      <c r="B124" s="59" t="s">
        <v>77</v>
      </c>
      <c r="C124" s="57">
        <v>8</v>
      </c>
      <c r="D124" s="81" t="s">
        <v>99</v>
      </c>
      <c r="E124" s="58"/>
      <c r="F124" s="973">
        <f>J124+J125+J126+J127+K124+K125+K126+K127+L124+L125+L126+L127</f>
        <v>16</v>
      </c>
      <c r="G124" s="59"/>
      <c r="H124" s="59"/>
      <c r="I124" s="59"/>
      <c r="J124" s="59">
        <v>16</v>
      </c>
      <c r="K124" s="31">
        <v>0</v>
      </c>
      <c r="L124" s="31">
        <v>0</v>
      </c>
      <c r="M124" s="969"/>
      <c r="N124" s="31">
        <v>4</v>
      </c>
      <c r="O124" s="82">
        <v>1</v>
      </c>
      <c r="P124" s="60" t="s">
        <v>19</v>
      </c>
      <c r="Q124" s="41" t="s">
        <v>100</v>
      </c>
      <c r="R124" s="7"/>
      <c r="S124" s="7"/>
      <c r="T124" s="7"/>
      <c r="U124" s="6"/>
      <c r="V124" s="6"/>
      <c r="W124" s="6"/>
      <c r="X124" s="6"/>
      <c r="Y124" s="6"/>
      <c r="Z124" s="6"/>
      <c r="AA124" s="6"/>
      <c r="AB124" s="44"/>
      <c r="AC124" s="44"/>
    </row>
    <row r="125" spans="1:29" ht="15" customHeight="1">
      <c r="A125" s="26"/>
      <c r="B125" s="45"/>
      <c r="C125" s="28"/>
      <c r="D125" s="85"/>
      <c r="E125" s="29"/>
      <c r="F125" s="966"/>
      <c r="G125" s="45"/>
      <c r="H125" s="45"/>
      <c r="I125" s="45"/>
      <c r="J125" s="45"/>
      <c r="K125" s="28"/>
      <c r="L125" s="28"/>
      <c r="M125" s="966"/>
      <c r="N125" s="28"/>
      <c r="O125" s="86"/>
      <c r="P125" s="33"/>
      <c r="Q125" s="41"/>
      <c r="R125" s="7"/>
      <c r="S125" s="7"/>
      <c r="T125" s="7"/>
      <c r="U125" s="6"/>
      <c r="V125" s="6"/>
      <c r="W125" s="6"/>
      <c r="X125" s="6"/>
      <c r="Y125" s="6"/>
      <c r="Z125" s="6"/>
      <c r="AA125" s="6"/>
      <c r="AB125" s="44"/>
      <c r="AC125" s="44"/>
    </row>
    <row r="126" spans="1:29" ht="15" customHeight="1">
      <c r="A126" s="26"/>
      <c r="B126" s="45"/>
      <c r="C126" s="28"/>
      <c r="D126" s="85"/>
      <c r="E126" s="29"/>
      <c r="F126" s="966"/>
      <c r="G126" s="45"/>
      <c r="H126" s="45"/>
      <c r="I126" s="45"/>
      <c r="J126" s="45"/>
      <c r="K126" s="28"/>
      <c r="L126" s="28"/>
      <c r="M126" s="28"/>
      <c r="N126" s="28"/>
      <c r="O126" s="86"/>
      <c r="P126" s="33"/>
      <c r="Q126" s="41"/>
      <c r="R126" s="7"/>
      <c r="S126" s="7"/>
      <c r="T126" s="7"/>
      <c r="U126" s="6"/>
      <c r="V126" s="6"/>
      <c r="W126" s="6"/>
      <c r="X126" s="6"/>
      <c r="Y126" s="6"/>
      <c r="Z126" s="6"/>
      <c r="AA126" s="6"/>
      <c r="AB126" s="44"/>
      <c r="AC126" s="44"/>
    </row>
    <row r="127" spans="1:29" ht="15" customHeight="1">
      <c r="A127" s="26"/>
      <c r="B127" s="45"/>
      <c r="C127" s="28"/>
      <c r="D127" s="87"/>
      <c r="E127" s="29"/>
      <c r="F127" s="971"/>
      <c r="G127" s="45"/>
      <c r="H127" s="45"/>
      <c r="I127" s="45"/>
      <c r="J127" s="45"/>
      <c r="K127" s="28"/>
      <c r="L127" s="28"/>
      <c r="M127" s="28"/>
      <c r="N127" s="28"/>
      <c r="O127" s="86"/>
      <c r="P127" s="51"/>
      <c r="Q127" s="52"/>
      <c r="R127" s="7"/>
      <c r="S127" s="7"/>
      <c r="T127" s="7"/>
      <c r="U127" s="6"/>
      <c r="V127" s="6"/>
      <c r="W127" s="6"/>
      <c r="X127" s="6"/>
      <c r="Y127" s="6"/>
      <c r="Z127" s="6"/>
      <c r="AA127" s="6"/>
      <c r="AB127" s="44"/>
      <c r="AC127" s="44"/>
    </row>
    <row r="128" spans="1:29" ht="15" customHeight="1">
      <c r="A128" s="79">
        <v>32</v>
      </c>
      <c r="B128" s="59" t="s">
        <v>77</v>
      </c>
      <c r="C128" s="57">
        <v>9</v>
      </c>
      <c r="D128" s="81" t="s">
        <v>101</v>
      </c>
      <c r="E128" s="58"/>
      <c r="F128" s="973">
        <f>J128+J129+J130+J131+K128+K129+K130+K131+L128+L129+L130+L131</f>
        <v>14</v>
      </c>
      <c r="G128" s="59"/>
      <c r="H128" s="59"/>
      <c r="I128" s="59"/>
      <c r="J128" s="59">
        <v>8</v>
      </c>
      <c r="K128" s="31">
        <v>3</v>
      </c>
      <c r="L128" s="31">
        <v>3</v>
      </c>
      <c r="M128" s="31" t="s">
        <v>79</v>
      </c>
      <c r="N128" s="31">
        <v>4</v>
      </c>
      <c r="O128" s="82">
        <v>1</v>
      </c>
      <c r="P128" s="60" t="s">
        <v>102</v>
      </c>
      <c r="Q128" s="34" t="s">
        <v>103</v>
      </c>
      <c r="R128" s="7"/>
      <c r="S128" s="7"/>
      <c r="T128" s="7"/>
      <c r="U128" s="6"/>
      <c r="V128" s="6"/>
      <c r="W128" s="6"/>
      <c r="X128" s="6"/>
      <c r="Y128" s="6"/>
      <c r="Z128" s="6"/>
      <c r="AA128" s="6"/>
      <c r="AB128" s="44"/>
      <c r="AC128" s="44"/>
    </row>
    <row r="129" spans="1:29" ht="15" customHeight="1">
      <c r="A129" s="26"/>
      <c r="B129" s="45"/>
      <c r="C129" s="28"/>
      <c r="D129" s="85"/>
      <c r="E129" s="29"/>
      <c r="F129" s="966"/>
      <c r="G129" s="30"/>
      <c r="H129" s="30"/>
      <c r="I129" s="30"/>
      <c r="J129" s="30"/>
      <c r="K129" s="28"/>
      <c r="L129" s="28"/>
      <c r="M129" s="969"/>
      <c r="N129" s="28"/>
      <c r="O129" s="86"/>
      <c r="P129" s="33"/>
      <c r="Q129" s="41"/>
      <c r="R129" s="7"/>
      <c r="S129" s="7"/>
      <c r="T129" s="7"/>
      <c r="U129" s="6"/>
      <c r="V129" s="6"/>
      <c r="W129" s="6"/>
      <c r="X129" s="6"/>
      <c r="Y129" s="6"/>
      <c r="Z129" s="6"/>
      <c r="AA129" s="6"/>
      <c r="AB129" s="44"/>
      <c r="AC129" s="44"/>
    </row>
    <row r="130" spans="1:29" ht="15" customHeight="1">
      <c r="A130" s="26"/>
      <c r="B130" s="45"/>
      <c r="C130" s="28"/>
      <c r="D130" s="85"/>
      <c r="E130" s="29"/>
      <c r="F130" s="966"/>
      <c r="G130" s="45"/>
      <c r="H130" s="45"/>
      <c r="I130" s="45"/>
      <c r="J130" s="45"/>
      <c r="K130" s="28"/>
      <c r="L130" s="28"/>
      <c r="M130" s="966"/>
      <c r="N130" s="28"/>
      <c r="O130" s="86"/>
      <c r="P130" s="33"/>
      <c r="Q130" s="41"/>
      <c r="R130" s="7"/>
      <c r="S130" s="7"/>
      <c r="T130" s="7"/>
      <c r="U130" s="6"/>
      <c r="V130" s="6"/>
      <c r="W130" s="6"/>
      <c r="X130" s="6"/>
      <c r="Y130" s="6"/>
      <c r="Z130" s="6"/>
      <c r="AA130" s="6"/>
      <c r="AB130" s="44"/>
      <c r="AC130" s="44"/>
    </row>
    <row r="131" spans="1:29" ht="15" customHeight="1">
      <c r="A131" s="26"/>
      <c r="B131" s="45"/>
      <c r="C131" s="28"/>
      <c r="D131" s="87"/>
      <c r="E131" s="29"/>
      <c r="F131" s="971"/>
      <c r="G131" s="45"/>
      <c r="H131" s="45"/>
      <c r="I131" s="45"/>
      <c r="J131" s="45"/>
      <c r="K131" s="28"/>
      <c r="L131" s="28"/>
      <c r="M131" s="28"/>
      <c r="N131" s="28"/>
      <c r="O131" s="86"/>
      <c r="P131" s="51"/>
      <c r="Q131" s="52"/>
      <c r="R131" s="7"/>
      <c r="S131" s="7"/>
      <c r="T131" s="7"/>
      <c r="U131" s="6"/>
      <c r="V131" s="6"/>
      <c r="W131" s="6"/>
      <c r="X131" s="6"/>
      <c r="Y131" s="6"/>
      <c r="Z131" s="6"/>
      <c r="AA131" s="6"/>
      <c r="AB131" s="44"/>
      <c r="AC131" s="44"/>
    </row>
    <row r="132" spans="1:29" ht="15" customHeight="1">
      <c r="A132" s="79">
        <v>33</v>
      </c>
      <c r="B132" s="62" t="s">
        <v>104</v>
      </c>
      <c r="C132" s="57">
        <v>1</v>
      </c>
      <c r="D132" s="58" t="s">
        <v>105</v>
      </c>
      <c r="E132" s="58"/>
      <c r="F132" s="973">
        <f>J132+J133+J134+J135+K132+K133+K134+K135+L132+L133+L134+L135</f>
        <v>18</v>
      </c>
      <c r="G132" s="59"/>
      <c r="H132" s="59"/>
      <c r="I132" s="59"/>
      <c r="J132" s="59">
        <v>5</v>
      </c>
      <c r="K132" s="31">
        <v>5</v>
      </c>
      <c r="L132" s="31">
        <v>5</v>
      </c>
      <c r="M132" s="31" t="s">
        <v>91</v>
      </c>
      <c r="N132" s="31">
        <v>1</v>
      </c>
      <c r="O132" s="82">
        <v>1</v>
      </c>
      <c r="P132" s="60" t="s">
        <v>106</v>
      </c>
      <c r="Q132" s="34" t="s">
        <v>107</v>
      </c>
      <c r="R132" s="99"/>
      <c r="S132" s="99"/>
      <c r="T132" s="99"/>
      <c r="U132" s="6"/>
      <c r="V132" s="6"/>
      <c r="W132" s="6"/>
      <c r="X132" s="6"/>
      <c r="Y132" s="6"/>
      <c r="Z132" s="6"/>
      <c r="AA132" s="6"/>
      <c r="AB132" s="44"/>
      <c r="AC132" s="44"/>
    </row>
    <row r="133" spans="1:29" ht="15" customHeight="1">
      <c r="A133" s="26"/>
      <c r="B133" s="38"/>
      <c r="C133" s="28"/>
      <c r="D133" s="29"/>
      <c r="E133" s="29"/>
      <c r="F133" s="966"/>
      <c r="G133" s="45"/>
      <c r="H133" s="45"/>
      <c r="I133" s="45"/>
      <c r="J133" s="30">
        <v>3</v>
      </c>
      <c r="K133" s="32"/>
      <c r="L133" s="28"/>
      <c r="M133" s="28"/>
      <c r="N133" s="32">
        <v>1</v>
      </c>
      <c r="O133" s="89">
        <v>1</v>
      </c>
      <c r="P133" s="33" t="s">
        <v>108</v>
      </c>
      <c r="Q133" s="41" t="s">
        <v>109</v>
      </c>
      <c r="R133" s="99"/>
      <c r="S133" s="99"/>
      <c r="T133" s="99"/>
      <c r="U133" s="6"/>
      <c r="V133" s="6"/>
      <c r="W133" s="6"/>
      <c r="X133" s="6"/>
      <c r="Y133" s="6"/>
      <c r="Z133" s="6"/>
      <c r="AA133" s="6"/>
      <c r="AB133" s="44"/>
      <c r="AC133" s="44"/>
    </row>
    <row r="134" spans="1:29" ht="15" customHeight="1">
      <c r="A134" s="26"/>
      <c r="B134" s="38"/>
      <c r="C134" s="28"/>
      <c r="D134" s="29"/>
      <c r="E134" s="29"/>
      <c r="F134" s="966"/>
      <c r="G134" s="45"/>
      <c r="H134" s="45"/>
      <c r="I134" s="45"/>
      <c r="J134" s="45"/>
      <c r="K134" s="28"/>
      <c r="L134" s="28"/>
      <c r="M134" s="28"/>
      <c r="N134" s="28"/>
      <c r="O134" s="86"/>
      <c r="P134" s="33"/>
      <c r="Q134" s="41"/>
      <c r="R134" s="7"/>
      <c r="S134" s="7"/>
      <c r="T134" s="7"/>
      <c r="U134" s="6"/>
      <c r="V134" s="6"/>
      <c r="W134" s="6"/>
      <c r="X134" s="6"/>
      <c r="Y134" s="6"/>
      <c r="Z134" s="6"/>
      <c r="AA134" s="6"/>
      <c r="AB134" s="44"/>
      <c r="AC134" s="44"/>
    </row>
    <row r="135" spans="1:29" ht="15" customHeight="1">
      <c r="A135" s="26"/>
      <c r="B135" s="38"/>
      <c r="C135" s="28"/>
      <c r="D135" s="48"/>
      <c r="E135" s="29"/>
      <c r="F135" s="971"/>
      <c r="G135" s="45"/>
      <c r="H135" s="45"/>
      <c r="I135" s="45"/>
      <c r="J135" s="45"/>
      <c r="K135" s="28"/>
      <c r="L135" s="28"/>
      <c r="M135" s="28"/>
      <c r="N135" s="28"/>
      <c r="O135" s="86"/>
      <c r="P135" s="51"/>
      <c r="Q135" s="52"/>
      <c r="R135" s="7"/>
      <c r="S135" s="7"/>
      <c r="T135" s="7"/>
      <c r="U135" s="6"/>
      <c r="V135" s="6"/>
      <c r="W135" s="6"/>
      <c r="X135" s="6"/>
      <c r="Y135" s="6"/>
      <c r="Z135" s="6"/>
      <c r="AA135" s="6"/>
      <c r="AB135" s="44"/>
      <c r="AC135" s="44"/>
    </row>
    <row r="136" spans="1:29" ht="15" customHeight="1">
      <c r="A136" s="79">
        <v>34</v>
      </c>
      <c r="B136" s="59" t="s">
        <v>110</v>
      </c>
      <c r="C136" s="57">
        <v>1</v>
      </c>
      <c r="D136" s="58" t="s">
        <v>111</v>
      </c>
      <c r="E136" s="58"/>
      <c r="F136" s="973">
        <f>J136+J137+J138+J139+K136+K137+K138+K139+L136+L137+L138+L139</f>
        <v>21</v>
      </c>
      <c r="G136" s="59"/>
      <c r="H136" s="59"/>
      <c r="I136" s="59"/>
      <c r="J136" s="59">
        <v>3</v>
      </c>
      <c r="K136" s="31"/>
      <c r="L136" s="31"/>
      <c r="M136" s="57"/>
      <c r="N136" s="31">
        <v>1</v>
      </c>
      <c r="O136" s="82">
        <v>2</v>
      </c>
      <c r="P136" s="60"/>
      <c r="Q136" s="34" t="s">
        <v>112</v>
      </c>
      <c r="R136" s="7"/>
      <c r="S136" s="7"/>
      <c r="T136" s="7"/>
      <c r="U136" s="6"/>
      <c r="V136" s="6"/>
      <c r="W136" s="6"/>
      <c r="X136" s="6"/>
      <c r="Y136" s="6"/>
      <c r="Z136" s="6"/>
      <c r="AA136" s="6"/>
      <c r="AB136" s="44"/>
      <c r="AC136" s="44"/>
    </row>
    <row r="137" spans="1:29" ht="15" customHeight="1">
      <c r="A137" s="26"/>
      <c r="B137" s="45"/>
      <c r="C137" s="28"/>
      <c r="D137" s="29"/>
      <c r="E137" s="29"/>
      <c r="F137" s="966"/>
      <c r="G137" s="30"/>
      <c r="H137" s="30"/>
      <c r="I137" s="30"/>
      <c r="J137" s="30">
        <v>9</v>
      </c>
      <c r="K137" s="32"/>
      <c r="L137" s="32"/>
      <c r="M137" s="32"/>
      <c r="N137" s="32">
        <v>3</v>
      </c>
      <c r="O137" s="89"/>
      <c r="P137" s="33"/>
      <c r="Q137" s="41" t="s">
        <v>113</v>
      </c>
      <c r="R137" s="7"/>
      <c r="S137" s="7"/>
      <c r="T137" s="7"/>
      <c r="U137" s="6"/>
      <c r="V137" s="6"/>
      <c r="W137" s="6"/>
      <c r="X137" s="6"/>
      <c r="Y137" s="6"/>
      <c r="Z137" s="6"/>
      <c r="AA137" s="6"/>
      <c r="AB137" s="44"/>
      <c r="AC137" s="44"/>
    </row>
    <row r="138" spans="1:29" ht="15" customHeight="1">
      <c r="A138" s="26"/>
      <c r="B138" s="45"/>
      <c r="C138" s="28"/>
      <c r="D138" s="29"/>
      <c r="E138" s="29"/>
      <c r="F138" s="966"/>
      <c r="G138" s="30"/>
      <c r="H138" s="30"/>
      <c r="I138" s="30"/>
      <c r="J138" s="30"/>
      <c r="K138" s="32">
        <v>6</v>
      </c>
      <c r="L138" s="32"/>
      <c r="M138" s="32"/>
      <c r="N138" s="32"/>
      <c r="O138" s="89"/>
      <c r="P138" s="33"/>
      <c r="Q138" s="41"/>
      <c r="R138" s="7"/>
      <c r="S138" s="7"/>
      <c r="T138" s="7"/>
      <c r="U138" s="6"/>
      <c r="V138" s="6"/>
      <c r="W138" s="6"/>
      <c r="X138" s="6"/>
      <c r="Y138" s="6"/>
      <c r="Z138" s="6"/>
      <c r="AA138" s="6"/>
      <c r="AB138" s="44"/>
      <c r="AC138" s="44"/>
    </row>
    <row r="139" spans="1:29" ht="15" customHeight="1">
      <c r="A139" s="26"/>
      <c r="B139" s="45"/>
      <c r="C139" s="28"/>
      <c r="D139" s="48"/>
      <c r="E139" s="29"/>
      <c r="F139" s="971"/>
      <c r="G139" s="45"/>
      <c r="H139" s="45"/>
      <c r="I139" s="45"/>
      <c r="J139" s="45"/>
      <c r="K139" s="32"/>
      <c r="L139" s="32">
        <v>3</v>
      </c>
      <c r="M139" s="32" t="s">
        <v>114</v>
      </c>
      <c r="N139" s="28"/>
      <c r="O139" s="86"/>
      <c r="P139" s="51"/>
      <c r="Q139" s="100"/>
      <c r="R139" s="7"/>
      <c r="S139" s="7"/>
      <c r="T139" s="7"/>
      <c r="U139" s="6"/>
      <c r="V139" s="6"/>
      <c r="W139" s="6"/>
      <c r="X139" s="6"/>
      <c r="Y139" s="6"/>
      <c r="Z139" s="6"/>
      <c r="AA139" s="6"/>
      <c r="AB139" s="44"/>
      <c r="AC139" s="44"/>
    </row>
    <row r="140" spans="1:29" ht="15" customHeight="1">
      <c r="A140" s="79">
        <v>35</v>
      </c>
      <c r="B140" s="59" t="s">
        <v>110</v>
      </c>
      <c r="C140" s="57">
        <v>2</v>
      </c>
      <c r="D140" s="58" t="s">
        <v>115</v>
      </c>
      <c r="E140" s="58"/>
      <c r="F140" s="973">
        <f>J140+J141+J142+J143+K140+K141+K142+K143+L140+L141+L142+L143</f>
        <v>22</v>
      </c>
      <c r="G140" s="59"/>
      <c r="H140" s="59"/>
      <c r="I140" s="59"/>
      <c r="J140" s="59">
        <v>5</v>
      </c>
      <c r="K140" s="31"/>
      <c r="L140" s="57"/>
      <c r="M140" s="57"/>
      <c r="N140" s="31">
        <v>1</v>
      </c>
      <c r="O140" s="82">
        <v>3</v>
      </c>
      <c r="P140" s="60"/>
      <c r="Q140" s="34" t="s">
        <v>116</v>
      </c>
      <c r="R140" s="7"/>
      <c r="S140" s="7"/>
      <c r="T140" s="7"/>
      <c r="U140" s="6"/>
      <c r="V140" s="6"/>
      <c r="W140" s="6"/>
      <c r="X140" s="6"/>
      <c r="Y140" s="6"/>
      <c r="Z140" s="6"/>
      <c r="AA140" s="6"/>
      <c r="AB140" s="44"/>
      <c r="AC140" s="44"/>
    </row>
    <row r="141" spans="1:29" ht="15" customHeight="1">
      <c r="A141" s="26"/>
      <c r="B141" s="45"/>
      <c r="C141" s="28"/>
      <c r="D141" s="29"/>
      <c r="E141" s="29"/>
      <c r="F141" s="966"/>
      <c r="G141" s="30"/>
      <c r="H141" s="30"/>
      <c r="I141" s="30"/>
      <c r="J141" s="30">
        <v>6</v>
      </c>
      <c r="K141" s="32"/>
      <c r="L141" s="28"/>
      <c r="M141" s="28"/>
      <c r="N141" s="32">
        <v>1</v>
      </c>
      <c r="O141" s="86"/>
      <c r="P141" s="33"/>
      <c r="Q141" s="41" t="s">
        <v>117</v>
      </c>
      <c r="R141" s="7"/>
      <c r="S141" s="7"/>
      <c r="T141" s="7"/>
      <c r="U141" s="6"/>
      <c r="V141" s="6"/>
      <c r="W141" s="6"/>
      <c r="X141" s="6"/>
      <c r="Y141" s="6"/>
      <c r="Z141" s="6"/>
      <c r="AA141" s="6"/>
      <c r="AB141" s="44"/>
      <c r="AC141" s="44"/>
    </row>
    <row r="142" spans="1:29" ht="15" customHeight="1">
      <c r="A142" s="26"/>
      <c r="B142" s="45"/>
      <c r="C142" s="28"/>
      <c r="D142" s="29"/>
      <c r="E142" s="29"/>
      <c r="F142" s="966"/>
      <c r="G142" s="30"/>
      <c r="H142" s="30"/>
      <c r="I142" s="30"/>
      <c r="J142" s="30">
        <v>6</v>
      </c>
      <c r="K142" s="32"/>
      <c r="L142" s="32"/>
      <c r="M142" s="32"/>
      <c r="N142" s="32">
        <v>1</v>
      </c>
      <c r="O142" s="86"/>
      <c r="P142" s="33"/>
      <c r="Q142" s="41" t="s">
        <v>118</v>
      </c>
      <c r="R142" s="7"/>
      <c r="S142" s="7"/>
      <c r="T142" s="7"/>
      <c r="U142" s="6"/>
      <c r="V142" s="6"/>
      <c r="W142" s="6"/>
      <c r="X142" s="6"/>
      <c r="Y142" s="6"/>
      <c r="Z142" s="6"/>
      <c r="AA142" s="6"/>
      <c r="AB142" s="44"/>
      <c r="AC142" s="44"/>
    </row>
    <row r="143" spans="1:29" ht="15" customHeight="1">
      <c r="A143" s="26"/>
      <c r="B143" s="45"/>
      <c r="C143" s="28"/>
      <c r="D143" s="48"/>
      <c r="E143" s="29"/>
      <c r="F143" s="971"/>
      <c r="G143" s="30"/>
      <c r="H143" s="30"/>
      <c r="I143" s="30"/>
      <c r="J143" s="30"/>
      <c r="K143" s="32">
        <v>2</v>
      </c>
      <c r="L143" s="66">
        <v>3</v>
      </c>
      <c r="M143" s="32" t="s">
        <v>114</v>
      </c>
      <c r="N143" s="32"/>
      <c r="O143" s="86"/>
      <c r="P143" s="51"/>
      <c r="Q143" s="100"/>
      <c r="R143" s="7"/>
      <c r="S143" s="7"/>
      <c r="T143" s="7"/>
      <c r="U143" s="6"/>
      <c r="V143" s="6"/>
      <c r="W143" s="6"/>
      <c r="X143" s="6"/>
      <c r="Y143" s="6"/>
      <c r="Z143" s="6"/>
      <c r="AA143" s="6"/>
      <c r="AB143" s="44"/>
      <c r="AC143" s="44"/>
    </row>
    <row r="144" spans="1:29" ht="15" customHeight="1">
      <c r="A144" s="79">
        <v>36</v>
      </c>
      <c r="B144" s="59" t="s">
        <v>110</v>
      </c>
      <c r="C144" s="31">
        <v>3</v>
      </c>
      <c r="D144" s="58" t="s">
        <v>119</v>
      </c>
      <c r="E144" s="58"/>
      <c r="F144" s="973">
        <f>J144+J145+J146+J147+K144+K145+K146+K147+L144+L145+L146+L147</f>
        <v>21</v>
      </c>
      <c r="G144" s="59"/>
      <c r="H144" s="59"/>
      <c r="I144" s="59"/>
      <c r="J144" s="59">
        <v>12</v>
      </c>
      <c r="K144" s="31"/>
      <c r="L144" s="57"/>
      <c r="M144" s="57"/>
      <c r="N144" s="31">
        <v>3</v>
      </c>
      <c r="O144" s="82">
        <v>1</v>
      </c>
      <c r="P144" s="60"/>
      <c r="Q144" s="34" t="s">
        <v>120</v>
      </c>
      <c r="R144" s="7"/>
      <c r="S144" s="7"/>
      <c r="T144" s="7"/>
      <c r="U144" s="6"/>
      <c r="V144" s="6"/>
      <c r="W144" s="6"/>
      <c r="X144" s="6"/>
      <c r="Y144" s="6"/>
      <c r="Z144" s="6"/>
      <c r="AA144" s="6"/>
      <c r="AB144" s="44"/>
      <c r="AC144" s="44"/>
    </row>
    <row r="145" spans="1:29" ht="15" customHeight="1">
      <c r="A145" s="26"/>
      <c r="B145" s="45"/>
      <c r="C145" s="28"/>
      <c r="D145" s="29"/>
      <c r="E145" s="29"/>
      <c r="F145" s="966"/>
      <c r="G145" s="30"/>
      <c r="H145" s="30"/>
      <c r="I145" s="30"/>
      <c r="J145" s="30"/>
      <c r="K145" s="32">
        <v>6</v>
      </c>
      <c r="L145" s="28"/>
      <c r="M145" s="28"/>
      <c r="N145" s="32"/>
      <c r="O145" s="86"/>
      <c r="P145" s="33"/>
      <c r="Q145" s="41"/>
      <c r="R145" s="7"/>
      <c r="S145" s="7"/>
      <c r="T145" s="7"/>
      <c r="U145" s="6"/>
      <c r="V145" s="6"/>
      <c r="W145" s="6"/>
      <c r="X145" s="6"/>
      <c r="Y145" s="6"/>
      <c r="Z145" s="6"/>
      <c r="AA145" s="6"/>
      <c r="AB145" s="44"/>
      <c r="AC145" s="44"/>
    </row>
    <row r="146" spans="1:29" ht="15" customHeight="1">
      <c r="A146" s="26"/>
      <c r="B146" s="45"/>
      <c r="C146" s="28"/>
      <c r="D146" s="29"/>
      <c r="E146" s="29"/>
      <c r="F146" s="966"/>
      <c r="G146" s="45"/>
      <c r="H146" s="45"/>
      <c r="I146" s="45"/>
      <c r="J146" s="45"/>
      <c r="K146" s="32"/>
      <c r="L146" s="32"/>
      <c r="M146" s="32"/>
      <c r="N146" s="28"/>
      <c r="O146" s="86"/>
      <c r="P146" s="33"/>
      <c r="Q146" s="41"/>
      <c r="R146" s="7"/>
      <c r="S146" s="7"/>
      <c r="T146" s="7"/>
      <c r="U146" s="6"/>
      <c r="V146" s="6"/>
      <c r="W146" s="6"/>
      <c r="X146" s="6"/>
      <c r="Y146" s="6"/>
      <c r="Z146" s="6"/>
      <c r="AA146" s="6"/>
      <c r="AB146" s="44"/>
      <c r="AC146" s="44"/>
    </row>
    <row r="147" spans="1:29" ht="15" customHeight="1">
      <c r="A147" s="26"/>
      <c r="B147" s="45"/>
      <c r="C147" s="28"/>
      <c r="D147" s="48"/>
      <c r="E147" s="29"/>
      <c r="F147" s="971"/>
      <c r="G147" s="45"/>
      <c r="H147" s="45"/>
      <c r="I147" s="45"/>
      <c r="J147" s="45"/>
      <c r="K147" s="28"/>
      <c r="L147" s="32">
        <v>3</v>
      </c>
      <c r="M147" s="32" t="s">
        <v>121</v>
      </c>
      <c r="N147" s="28"/>
      <c r="O147" s="86"/>
      <c r="P147" s="51"/>
      <c r="Q147" s="52"/>
      <c r="R147" s="7"/>
      <c r="S147" s="7"/>
      <c r="T147" s="7"/>
      <c r="U147" s="6"/>
      <c r="V147" s="6"/>
      <c r="W147" s="6"/>
      <c r="X147" s="6"/>
      <c r="Y147" s="6"/>
      <c r="Z147" s="6"/>
      <c r="AA147" s="6"/>
      <c r="AB147" s="44"/>
      <c r="AC147" s="44"/>
    </row>
    <row r="148" spans="1:29" ht="15" customHeight="1">
      <c r="A148" s="79">
        <v>37</v>
      </c>
      <c r="B148" s="59" t="s">
        <v>110</v>
      </c>
      <c r="C148" s="31">
        <v>4</v>
      </c>
      <c r="D148" s="58" t="s">
        <v>122</v>
      </c>
      <c r="E148" s="58"/>
      <c r="F148" s="973">
        <f>J148+J149+J150+J151+K148+K149+K150+K151+L148+L149+L150+L151</f>
        <v>21</v>
      </c>
      <c r="G148" s="59"/>
      <c r="H148" s="59"/>
      <c r="I148" s="59"/>
      <c r="J148" s="59">
        <v>10</v>
      </c>
      <c r="K148" s="31"/>
      <c r="L148" s="57"/>
      <c r="M148" s="57"/>
      <c r="N148" s="31">
        <v>2</v>
      </c>
      <c r="O148" s="82">
        <v>2</v>
      </c>
      <c r="P148" s="60"/>
      <c r="Q148" s="34" t="s">
        <v>123</v>
      </c>
      <c r="R148" s="7"/>
      <c r="S148" s="7"/>
      <c r="T148" s="7"/>
      <c r="U148" s="6"/>
      <c r="V148" s="6"/>
      <c r="W148" s="6"/>
      <c r="X148" s="6"/>
      <c r="Y148" s="6"/>
      <c r="Z148" s="6"/>
      <c r="AA148" s="6"/>
      <c r="AB148" s="44"/>
      <c r="AC148" s="44"/>
    </row>
    <row r="149" spans="1:29" ht="15" customHeight="1">
      <c r="A149" s="26"/>
      <c r="B149" s="45"/>
      <c r="C149" s="28"/>
      <c r="D149" s="29"/>
      <c r="E149" s="29"/>
      <c r="F149" s="966"/>
      <c r="G149" s="30"/>
      <c r="H149" s="30"/>
      <c r="I149" s="30"/>
      <c r="J149" s="30">
        <v>4</v>
      </c>
      <c r="K149" s="32"/>
      <c r="L149" s="28"/>
      <c r="M149" s="28"/>
      <c r="N149" s="32">
        <v>1</v>
      </c>
      <c r="O149" s="86"/>
      <c r="P149" s="33"/>
      <c r="Q149" s="41" t="s">
        <v>124</v>
      </c>
      <c r="R149" s="7"/>
      <c r="S149" s="7"/>
      <c r="T149" s="7"/>
      <c r="U149" s="6"/>
      <c r="V149" s="6"/>
      <c r="W149" s="6"/>
      <c r="X149" s="6"/>
      <c r="Y149" s="6"/>
      <c r="Z149" s="6"/>
      <c r="AA149" s="6"/>
      <c r="AB149" s="44"/>
      <c r="AC149" s="44"/>
    </row>
    <row r="150" spans="1:29" ht="15" customHeight="1">
      <c r="A150" s="26"/>
      <c r="B150" s="45"/>
      <c r="C150" s="28"/>
      <c r="D150" s="29"/>
      <c r="E150" s="29"/>
      <c r="F150" s="966"/>
      <c r="G150" s="30"/>
      <c r="H150" s="30"/>
      <c r="I150" s="30"/>
      <c r="J150" s="30"/>
      <c r="K150" s="32">
        <v>7</v>
      </c>
      <c r="L150" s="28"/>
      <c r="M150" s="28"/>
      <c r="N150" s="32"/>
      <c r="O150" s="86"/>
      <c r="P150" s="33"/>
      <c r="Q150" s="41"/>
      <c r="R150" s="7"/>
      <c r="S150" s="7"/>
      <c r="T150" s="7"/>
      <c r="U150" s="6"/>
      <c r="V150" s="6"/>
      <c r="W150" s="6"/>
      <c r="X150" s="6"/>
      <c r="Y150" s="6"/>
      <c r="Z150" s="6"/>
      <c r="AA150" s="6"/>
      <c r="AB150" s="44"/>
      <c r="AC150" s="44"/>
    </row>
    <row r="151" spans="1:29" ht="15" customHeight="1">
      <c r="A151" s="26"/>
      <c r="B151" s="45"/>
      <c r="C151" s="28"/>
      <c r="D151" s="48"/>
      <c r="E151" s="29"/>
      <c r="F151" s="971"/>
      <c r="G151" s="30"/>
      <c r="H151" s="30"/>
      <c r="I151" s="30"/>
      <c r="J151" s="30"/>
      <c r="K151" s="28"/>
      <c r="L151" s="28"/>
      <c r="M151" s="28"/>
      <c r="N151" s="28"/>
      <c r="O151" s="86"/>
      <c r="P151" s="51"/>
      <c r="Q151" s="52"/>
      <c r="R151" s="7"/>
      <c r="S151" s="7"/>
      <c r="T151" s="7"/>
      <c r="U151" s="6"/>
      <c r="V151" s="6"/>
      <c r="W151" s="6"/>
      <c r="X151" s="6"/>
      <c r="Y151" s="6"/>
      <c r="Z151" s="6"/>
      <c r="AA151" s="6"/>
      <c r="AB151" s="44"/>
      <c r="AC151" s="44"/>
    </row>
    <row r="152" spans="1:29" ht="15" customHeight="1">
      <c r="A152" s="79">
        <v>38</v>
      </c>
      <c r="B152" s="59" t="s">
        <v>110</v>
      </c>
      <c r="C152" s="31">
        <v>5</v>
      </c>
      <c r="D152" s="58" t="s">
        <v>125</v>
      </c>
      <c r="E152" s="58"/>
      <c r="F152" s="973">
        <f>J152+J153+J154+J155+K152+K153+K154+K155+L152+L153+L154+L155</f>
        <v>22</v>
      </c>
      <c r="G152" s="59"/>
      <c r="H152" s="59"/>
      <c r="I152" s="59"/>
      <c r="J152" s="59">
        <v>12</v>
      </c>
      <c r="K152" s="31"/>
      <c r="L152" s="31"/>
      <c r="M152" s="31"/>
      <c r="N152" s="31">
        <v>4</v>
      </c>
      <c r="O152" s="82">
        <v>1</v>
      </c>
      <c r="P152" s="60"/>
      <c r="Q152" s="34" t="s">
        <v>126</v>
      </c>
      <c r="R152" s="7"/>
      <c r="S152" s="7"/>
      <c r="T152" s="7"/>
      <c r="U152" s="6"/>
      <c r="V152" s="6"/>
      <c r="W152" s="6"/>
      <c r="X152" s="6"/>
      <c r="Y152" s="6"/>
      <c r="Z152" s="6"/>
      <c r="AA152" s="6"/>
      <c r="AB152" s="44"/>
      <c r="AC152" s="44"/>
    </row>
    <row r="153" spans="1:29" ht="15" customHeight="1">
      <c r="A153" s="26"/>
      <c r="B153" s="45"/>
      <c r="C153" s="28"/>
      <c r="D153" s="29"/>
      <c r="E153" s="29"/>
      <c r="F153" s="966"/>
      <c r="G153" s="30"/>
      <c r="H153" s="30"/>
      <c r="I153" s="30"/>
      <c r="J153" s="30"/>
      <c r="K153" s="32">
        <v>5</v>
      </c>
      <c r="L153" s="32"/>
      <c r="M153" s="32"/>
      <c r="N153" s="32"/>
      <c r="O153" s="86"/>
      <c r="P153" s="33"/>
      <c r="Q153" s="41"/>
      <c r="R153" s="7"/>
      <c r="S153" s="7"/>
      <c r="T153" s="7"/>
      <c r="U153" s="6"/>
      <c r="V153" s="6"/>
      <c r="W153" s="6"/>
      <c r="X153" s="6"/>
      <c r="Y153" s="6"/>
      <c r="Z153" s="6"/>
      <c r="AA153" s="6"/>
      <c r="AB153" s="44"/>
      <c r="AC153" s="44"/>
    </row>
    <row r="154" spans="1:29" ht="15" customHeight="1">
      <c r="A154" s="26"/>
      <c r="B154" s="45"/>
      <c r="C154" s="28"/>
      <c r="D154" s="29"/>
      <c r="E154" s="29"/>
      <c r="F154" s="966"/>
      <c r="G154" s="45"/>
      <c r="H154" s="45"/>
      <c r="I154" s="45"/>
      <c r="J154" s="45"/>
      <c r="K154" s="32"/>
      <c r="L154" s="32">
        <v>5</v>
      </c>
      <c r="M154" s="32" t="s">
        <v>127</v>
      </c>
      <c r="N154" s="28"/>
      <c r="O154" s="86"/>
      <c r="P154" s="33"/>
      <c r="Q154" s="41"/>
      <c r="R154" s="7"/>
      <c r="S154" s="7"/>
      <c r="T154" s="7"/>
      <c r="U154" s="6"/>
      <c r="V154" s="6"/>
      <c r="W154" s="6"/>
      <c r="X154" s="6"/>
      <c r="Y154" s="6"/>
      <c r="Z154" s="6"/>
      <c r="AA154" s="6"/>
      <c r="AB154" s="44"/>
      <c r="AC154" s="44"/>
    </row>
    <row r="155" spans="1:29" ht="15" customHeight="1">
      <c r="A155" s="26"/>
      <c r="B155" s="45"/>
      <c r="C155" s="28"/>
      <c r="D155" s="48"/>
      <c r="E155" s="29"/>
      <c r="F155" s="971"/>
      <c r="G155" s="45"/>
      <c r="H155" s="45"/>
      <c r="I155" s="45"/>
      <c r="J155" s="45"/>
      <c r="K155" s="28"/>
      <c r="L155" s="28"/>
      <c r="M155" s="28"/>
      <c r="N155" s="28"/>
      <c r="O155" s="86"/>
      <c r="P155" s="51"/>
      <c r="Q155" s="52"/>
      <c r="R155" s="7"/>
      <c r="S155" s="7"/>
      <c r="T155" s="7"/>
      <c r="U155" s="6"/>
      <c r="V155" s="6"/>
      <c r="W155" s="6"/>
      <c r="X155" s="6"/>
      <c r="Y155" s="6"/>
      <c r="Z155" s="6"/>
      <c r="AA155" s="6"/>
      <c r="AB155" s="44"/>
      <c r="AC155" s="44"/>
    </row>
    <row r="156" spans="1:29" ht="15" customHeight="1">
      <c r="A156" s="79">
        <v>39</v>
      </c>
      <c r="B156" s="59" t="s">
        <v>110</v>
      </c>
      <c r="C156" s="31">
        <v>6</v>
      </c>
      <c r="D156" s="58" t="s">
        <v>128</v>
      </c>
      <c r="E156" s="58"/>
      <c r="F156" s="973">
        <f>J156+J157+J158+J159+K156+K157+K158+K159+L156+L157+L158+L159</f>
        <v>21</v>
      </c>
      <c r="G156" s="59"/>
      <c r="H156" s="59"/>
      <c r="I156" s="59"/>
      <c r="J156" s="59">
        <v>5</v>
      </c>
      <c r="K156" s="31"/>
      <c r="L156" s="57"/>
      <c r="M156" s="57"/>
      <c r="N156" s="31">
        <v>1</v>
      </c>
      <c r="O156" s="82">
        <v>3</v>
      </c>
      <c r="P156" s="60"/>
      <c r="Q156" s="34" t="s">
        <v>129</v>
      </c>
      <c r="R156" s="7"/>
      <c r="S156" s="7"/>
      <c r="T156" s="7"/>
      <c r="U156" s="6"/>
      <c r="V156" s="6"/>
      <c r="W156" s="6"/>
      <c r="X156" s="6"/>
      <c r="Y156" s="6"/>
      <c r="Z156" s="6"/>
      <c r="AA156" s="6"/>
      <c r="AB156" s="44"/>
      <c r="AC156" s="44"/>
    </row>
    <row r="157" spans="1:29" ht="15" customHeight="1">
      <c r="A157" s="26"/>
      <c r="B157" s="45"/>
      <c r="C157" s="28"/>
      <c r="D157" s="29"/>
      <c r="E157" s="29"/>
      <c r="F157" s="966"/>
      <c r="G157" s="30"/>
      <c r="H157" s="30"/>
      <c r="I157" s="30"/>
      <c r="J157" s="30">
        <v>5</v>
      </c>
      <c r="K157" s="28"/>
      <c r="L157" s="28"/>
      <c r="M157" s="28"/>
      <c r="N157" s="32">
        <v>1</v>
      </c>
      <c r="O157" s="86"/>
      <c r="P157" s="33"/>
      <c r="Q157" s="41" t="s">
        <v>130</v>
      </c>
      <c r="R157" s="7"/>
      <c r="S157" s="7"/>
      <c r="T157" s="7"/>
      <c r="U157" s="6"/>
      <c r="V157" s="6"/>
      <c r="W157" s="6"/>
      <c r="X157" s="6"/>
      <c r="Y157" s="6"/>
      <c r="Z157" s="6"/>
      <c r="AA157" s="6"/>
      <c r="AB157" s="44"/>
      <c r="AC157" s="44"/>
    </row>
    <row r="158" spans="1:29" ht="15" customHeight="1">
      <c r="A158" s="26"/>
      <c r="B158" s="45"/>
      <c r="C158" s="28"/>
      <c r="D158" s="29"/>
      <c r="E158" s="29"/>
      <c r="F158" s="966"/>
      <c r="G158" s="30"/>
      <c r="H158" s="30"/>
      <c r="I158" s="30"/>
      <c r="J158" s="30">
        <v>3</v>
      </c>
      <c r="K158" s="32"/>
      <c r="L158" s="28"/>
      <c r="M158" s="28"/>
      <c r="N158" s="32">
        <v>1</v>
      </c>
      <c r="O158" s="86"/>
      <c r="P158" s="33"/>
      <c r="Q158" s="41" t="s">
        <v>131</v>
      </c>
      <c r="R158" s="7"/>
      <c r="S158" s="7"/>
      <c r="T158" s="7"/>
      <c r="U158" s="6"/>
      <c r="V158" s="6"/>
      <c r="W158" s="6"/>
      <c r="X158" s="6"/>
      <c r="Y158" s="6"/>
      <c r="Z158" s="6"/>
      <c r="AA158" s="6"/>
      <c r="AB158" s="44"/>
      <c r="AC158" s="44"/>
    </row>
    <row r="159" spans="1:29" ht="15" customHeight="1">
      <c r="A159" s="26"/>
      <c r="B159" s="45"/>
      <c r="C159" s="28"/>
      <c r="D159" s="48"/>
      <c r="E159" s="29"/>
      <c r="F159" s="971"/>
      <c r="G159" s="30"/>
      <c r="H159" s="30"/>
      <c r="I159" s="30"/>
      <c r="J159" s="30"/>
      <c r="K159" s="32">
        <v>8</v>
      </c>
      <c r="L159" s="28"/>
      <c r="M159" s="28"/>
      <c r="N159" s="28"/>
      <c r="O159" s="86"/>
      <c r="P159" s="51"/>
      <c r="Q159" s="52"/>
      <c r="R159" s="7"/>
      <c r="S159" s="7"/>
      <c r="T159" s="7"/>
      <c r="U159" s="6"/>
      <c r="V159" s="6"/>
      <c r="W159" s="6"/>
      <c r="X159" s="6"/>
      <c r="Y159" s="6"/>
      <c r="Z159" s="6"/>
      <c r="AA159" s="6"/>
      <c r="AB159" s="44"/>
      <c r="AC159" s="44"/>
    </row>
    <row r="160" spans="1:29" ht="15" customHeight="1">
      <c r="A160" s="79">
        <v>40</v>
      </c>
      <c r="B160" s="59" t="s">
        <v>110</v>
      </c>
      <c r="C160" s="31">
        <v>7</v>
      </c>
      <c r="D160" s="58" t="s">
        <v>132</v>
      </c>
      <c r="E160" s="58"/>
      <c r="F160" s="973">
        <f>J160+J161+J162+J163+K160+K161+K162+K163+L160+L161+L162+L163</f>
        <v>22</v>
      </c>
      <c r="G160" s="59"/>
      <c r="H160" s="59"/>
      <c r="I160" s="59"/>
      <c r="J160" s="59">
        <v>5</v>
      </c>
      <c r="K160" s="31"/>
      <c r="L160" s="57"/>
      <c r="M160" s="57"/>
      <c r="N160" s="31">
        <v>1</v>
      </c>
      <c r="O160" s="82">
        <v>2</v>
      </c>
      <c r="P160" s="60"/>
      <c r="Q160" s="34" t="s">
        <v>116</v>
      </c>
      <c r="R160" s="7"/>
      <c r="S160" s="7"/>
      <c r="T160" s="7"/>
      <c r="U160" s="6"/>
      <c r="V160" s="6"/>
      <c r="W160" s="6"/>
      <c r="X160" s="6"/>
      <c r="Y160" s="6"/>
      <c r="Z160" s="6"/>
      <c r="AA160" s="6"/>
      <c r="AB160" s="44"/>
      <c r="AC160" s="44"/>
    </row>
    <row r="161" spans="1:29" ht="15" customHeight="1">
      <c r="A161" s="26"/>
      <c r="B161" s="45"/>
      <c r="C161" s="28"/>
      <c r="D161" s="29"/>
      <c r="E161" s="29"/>
      <c r="F161" s="966"/>
      <c r="G161" s="30"/>
      <c r="H161" s="30"/>
      <c r="I161" s="30"/>
      <c r="J161" s="30">
        <v>12</v>
      </c>
      <c r="K161" s="32"/>
      <c r="L161" s="28"/>
      <c r="M161" s="28"/>
      <c r="N161" s="32">
        <v>2</v>
      </c>
      <c r="O161" s="86"/>
      <c r="P161" s="33"/>
      <c r="Q161" s="41" t="s">
        <v>133</v>
      </c>
      <c r="R161" s="7"/>
      <c r="S161" s="7"/>
      <c r="T161" s="7"/>
      <c r="U161" s="6"/>
      <c r="V161" s="6"/>
      <c r="W161" s="6"/>
      <c r="X161" s="6"/>
      <c r="Y161" s="6"/>
      <c r="Z161" s="6"/>
      <c r="AA161" s="6"/>
      <c r="AB161" s="44"/>
      <c r="AC161" s="44"/>
    </row>
    <row r="162" spans="1:29" ht="15" customHeight="1">
      <c r="A162" s="26"/>
      <c r="B162" s="45"/>
      <c r="C162" s="28"/>
      <c r="D162" s="29"/>
      <c r="E162" s="29"/>
      <c r="F162" s="966"/>
      <c r="G162" s="30"/>
      <c r="H162" s="30"/>
      <c r="I162" s="30"/>
      <c r="J162" s="30"/>
      <c r="K162" s="32">
        <v>2</v>
      </c>
      <c r="L162" s="32"/>
      <c r="M162" s="32"/>
      <c r="N162" s="32"/>
      <c r="O162" s="86"/>
      <c r="P162" s="33"/>
      <c r="Q162" s="41"/>
      <c r="R162" s="7"/>
      <c r="S162" s="7"/>
      <c r="T162" s="7"/>
      <c r="U162" s="6"/>
      <c r="V162" s="6"/>
      <c r="W162" s="6"/>
      <c r="X162" s="6"/>
      <c r="Y162" s="6"/>
      <c r="Z162" s="6"/>
      <c r="AA162" s="6"/>
      <c r="AB162" s="44"/>
      <c r="AC162" s="44"/>
    </row>
    <row r="163" spans="1:29" ht="15" customHeight="1">
      <c r="A163" s="26"/>
      <c r="B163" s="45"/>
      <c r="C163" s="28"/>
      <c r="D163" s="48"/>
      <c r="E163" s="29"/>
      <c r="F163" s="971"/>
      <c r="G163" s="45"/>
      <c r="H163" s="45"/>
      <c r="I163" s="45"/>
      <c r="J163" s="45"/>
      <c r="K163" s="28"/>
      <c r="L163" s="32">
        <v>3</v>
      </c>
      <c r="M163" s="32" t="s">
        <v>114</v>
      </c>
      <c r="N163" s="28"/>
      <c r="O163" s="86"/>
      <c r="P163" s="51"/>
      <c r="Q163" s="52"/>
      <c r="R163" s="7"/>
      <c r="S163" s="7"/>
      <c r="T163" s="7"/>
      <c r="U163" s="6"/>
      <c r="V163" s="6"/>
      <c r="W163" s="6"/>
      <c r="X163" s="6"/>
      <c r="Y163" s="6"/>
      <c r="Z163" s="6"/>
      <c r="AA163" s="6"/>
      <c r="AB163" s="44"/>
      <c r="AC163" s="44"/>
    </row>
    <row r="164" spans="1:29" ht="15" customHeight="1">
      <c r="A164" s="79">
        <v>41</v>
      </c>
      <c r="B164" s="59" t="s">
        <v>110</v>
      </c>
      <c r="C164" s="31">
        <v>8</v>
      </c>
      <c r="D164" s="58" t="s">
        <v>134</v>
      </c>
      <c r="E164" s="58"/>
      <c r="F164" s="973">
        <f>J164+J165+J166+J167+K164+K165+K166+K167+L164+L165+L166+L167</f>
        <v>22</v>
      </c>
      <c r="G164" s="59"/>
      <c r="H164" s="59"/>
      <c r="I164" s="59"/>
      <c r="J164" s="59">
        <v>4</v>
      </c>
      <c r="K164" s="31"/>
      <c r="L164" s="57"/>
      <c r="M164" s="57"/>
      <c r="N164" s="31">
        <v>1</v>
      </c>
      <c r="O164" s="82">
        <v>2</v>
      </c>
      <c r="P164" s="60"/>
      <c r="Q164" s="34" t="s">
        <v>135</v>
      </c>
      <c r="R164" s="7"/>
      <c r="S164" s="7"/>
      <c r="T164" s="7"/>
      <c r="U164" s="6"/>
      <c r="V164" s="6"/>
      <c r="W164" s="6"/>
      <c r="X164" s="6"/>
      <c r="Y164" s="6"/>
      <c r="Z164" s="6"/>
      <c r="AA164" s="6"/>
      <c r="AB164" s="44"/>
      <c r="AC164" s="44"/>
    </row>
    <row r="165" spans="1:29" ht="15" customHeight="1">
      <c r="A165" s="26"/>
      <c r="B165" s="45"/>
      <c r="C165" s="28"/>
      <c r="D165" s="29"/>
      <c r="E165" s="29"/>
      <c r="F165" s="966"/>
      <c r="G165" s="30"/>
      <c r="H165" s="30"/>
      <c r="I165" s="30"/>
      <c r="J165" s="30">
        <v>12</v>
      </c>
      <c r="K165" s="28"/>
      <c r="L165" s="28"/>
      <c r="M165" s="28"/>
      <c r="N165" s="32">
        <v>3</v>
      </c>
      <c r="O165" s="86"/>
      <c r="P165" s="33"/>
      <c r="Q165" s="41" t="s">
        <v>136</v>
      </c>
      <c r="R165" s="7"/>
      <c r="S165" s="7"/>
      <c r="T165" s="7"/>
      <c r="U165" s="6"/>
      <c r="V165" s="6"/>
      <c r="W165" s="6"/>
      <c r="X165" s="6"/>
      <c r="Y165" s="6"/>
      <c r="Z165" s="6"/>
      <c r="AA165" s="6"/>
      <c r="AB165" s="44"/>
      <c r="AC165" s="44"/>
    </row>
    <row r="166" spans="1:29" ht="15" customHeight="1">
      <c r="A166" s="26"/>
      <c r="B166" s="45"/>
      <c r="C166" s="28"/>
      <c r="D166" s="29"/>
      <c r="E166" s="29"/>
      <c r="F166" s="966"/>
      <c r="G166" s="45"/>
      <c r="H166" s="45"/>
      <c r="I166" s="45"/>
      <c r="J166" s="30"/>
      <c r="K166" s="32">
        <v>6</v>
      </c>
      <c r="L166" s="28"/>
      <c r="M166" s="28"/>
      <c r="N166" s="32"/>
      <c r="O166" s="86"/>
      <c r="P166" s="33"/>
      <c r="Q166" s="41"/>
      <c r="R166" s="7"/>
      <c r="S166" s="7"/>
      <c r="T166" s="7"/>
      <c r="U166" s="6"/>
      <c r="V166" s="6"/>
      <c r="W166" s="6"/>
      <c r="X166" s="6"/>
      <c r="Y166" s="6"/>
      <c r="Z166" s="6"/>
      <c r="AA166" s="6"/>
      <c r="AB166" s="44"/>
      <c r="AC166" s="44"/>
    </row>
    <row r="167" spans="1:29" ht="15" customHeight="1">
      <c r="A167" s="26"/>
      <c r="B167" s="45"/>
      <c r="C167" s="28"/>
      <c r="D167" s="48"/>
      <c r="E167" s="29"/>
      <c r="F167" s="971"/>
      <c r="G167" s="45"/>
      <c r="H167" s="45"/>
      <c r="I167" s="45"/>
      <c r="J167" s="45"/>
      <c r="K167" s="28"/>
      <c r="L167" s="28"/>
      <c r="M167" s="28"/>
      <c r="N167" s="28"/>
      <c r="O167" s="86"/>
      <c r="P167" s="51"/>
      <c r="Q167" s="52"/>
      <c r="R167" s="7"/>
      <c r="S167" s="7"/>
      <c r="T167" s="7"/>
      <c r="U167" s="6"/>
      <c r="V167" s="6"/>
      <c r="W167" s="6"/>
      <c r="X167" s="6"/>
      <c r="Y167" s="6"/>
      <c r="Z167" s="6"/>
      <c r="AA167" s="6"/>
      <c r="AB167" s="44"/>
      <c r="AC167" s="44"/>
    </row>
    <row r="168" spans="1:29" ht="15" customHeight="1">
      <c r="A168" s="79">
        <v>42</v>
      </c>
      <c r="B168" s="59" t="s">
        <v>110</v>
      </c>
      <c r="C168" s="31">
        <v>9</v>
      </c>
      <c r="D168" s="58" t="s">
        <v>137</v>
      </c>
      <c r="E168" s="58"/>
      <c r="F168" s="973">
        <f>J168+J169+J170+J171+K168+K169+K170+K171+L168+L169+L170+L171</f>
        <v>22</v>
      </c>
      <c r="G168" s="59"/>
      <c r="H168" s="59"/>
      <c r="I168" s="59"/>
      <c r="J168" s="59">
        <v>12</v>
      </c>
      <c r="K168" s="31"/>
      <c r="L168" s="57"/>
      <c r="M168" s="57"/>
      <c r="N168" s="31">
        <v>3</v>
      </c>
      <c r="O168" s="82">
        <v>2</v>
      </c>
      <c r="P168" s="60"/>
      <c r="Q168" s="34" t="s">
        <v>138</v>
      </c>
      <c r="R168" s="7"/>
      <c r="S168" s="7"/>
      <c r="T168" s="7"/>
      <c r="U168" s="6"/>
      <c r="V168" s="6"/>
      <c r="W168" s="6"/>
      <c r="X168" s="6"/>
      <c r="Y168" s="6"/>
      <c r="Z168" s="6"/>
      <c r="AA168" s="6"/>
      <c r="AB168" s="44"/>
      <c r="AC168" s="44"/>
    </row>
    <row r="169" spans="1:29" ht="15" customHeight="1">
      <c r="A169" s="26"/>
      <c r="B169" s="45"/>
      <c r="C169" s="28"/>
      <c r="D169" s="29"/>
      <c r="E169" s="29"/>
      <c r="F169" s="966"/>
      <c r="G169" s="30"/>
      <c r="H169" s="30"/>
      <c r="I169" s="30"/>
      <c r="J169" s="30">
        <v>5</v>
      </c>
      <c r="K169" s="28"/>
      <c r="L169" s="28"/>
      <c r="M169" s="28"/>
      <c r="N169" s="32">
        <v>1</v>
      </c>
      <c r="O169" s="86"/>
      <c r="P169" s="33"/>
      <c r="Q169" s="41" t="s">
        <v>123</v>
      </c>
      <c r="R169" s="7"/>
      <c r="S169" s="7"/>
      <c r="T169" s="7"/>
      <c r="U169" s="6"/>
      <c r="V169" s="6"/>
      <c r="W169" s="6"/>
      <c r="X169" s="6"/>
      <c r="Y169" s="6"/>
      <c r="Z169" s="6"/>
      <c r="AA169" s="6"/>
      <c r="AB169" s="44"/>
      <c r="AC169" s="44"/>
    </row>
    <row r="170" spans="1:29" ht="15" customHeight="1">
      <c r="A170" s="26"/>
      <c r="B170" s="45"/>
      <c r="C170" s="28"/>
      <c r="D170" s="29"/>
      <c r="E170" s="29"/>
      <c r="F170" s="966"/>
      <c r="G170" s="30"/>
      <c r="H170" s="30"/>
      <c r="I170" s="30"/>
      <c r="J170" s="30"/>
      <c r="K170" s="32">
        <v>5</v>
      </c>
      <c r="L170" s="28"/>
      <c r="M170" s="28"/>
      <c r="N170" s="28"/>
      <c r="O170" s="86"/>
      <c r="P170" s="33"/>
      <c r="Q170" s="41"/>
      <c r="R170" s="7"/>
      <c r="S170" s="7"/>
      <c r="T170" s="7"/>
      <c r="U170" s="6"/>
      <c r="V170" s="6"/>
      <c r="W170" s="6"/>
      <c r="X170" s="6"/>
      <c r="Y170" s="6"/>
      <c r="Z170" s="6"/>
      <c r="AA170" s="6"/>
      <c r="AB170" s="44"/>
      <c r="AC170" s="44"/>
    </row>
    <row r="171" spans="1:29" ht="15" customHeight="1">
      <c r="A171" s="26"/>
      <c r="B171" s="45"/>
      <c r="C171" s="28"/>
      <c r="D171" s="48"/>
      <c r="E171" s="29"/>
      <c r="F171" s="971"/>
      <c r="G171" s="45"/>
      <c r="H171" s="45"/>
      <c r="I171" s="45"/>
      <c r="J171" s="45"/>
      <c r="K171" s="28"/>
      <c r="L171" s="28"/>
      <c r="M171" s="28"/>
      <c r="N171" s="28"/>
      <c r="O171" s="86"/>
      <c r="P171" s="51"/>
      <c r="Q171" s="52"/>
      <c r="R171" s="7"/>
      <c r="S171" s="7"/>
      <c r="T171" s="7"/>
      <c r="U171" s="6"/>
      <c r="V171" s="6"/>
      <c r="W171" s="6"/>
      <c r="X171" s="6"/>
      <c r="Y171" s="6"/>
      <c r="Z171" s="6"/>
      <c r="AA171" s="6"/>
      <c r="AB171" s="44"/>
      <c r="AC171" s="44"/>
    </row>
    <row r="172" spans="1:29" ht="15" customHeight="1">
      <c r="A172" s="79">
        <v>43</v>
      </c>
      <c r="B172" s="59" t="s">
        <v>110</v>
      </c>
      <c r="C172" s="31">
        <v>10</v>
      </c>
      <c r="D172" s="58" t="s">
        <v>139</v>
      </c>
      <c r="E172" s="58"/>
      <c r="F172" s="973">
        <f>J172+J173+J174+J175+K172+K173+K174+K175+L172+L173+L174+L175</f>
        <v>22</v>
      </c>
      <c r="G172" s="59"/>
      <c r="H172" s="59"/>
      <c r="I172" s="59"/>
      <c r="J172" s="59">
        <v>6</v>
      </c>
      <c r="K172" s="31"/>
      <c r="L172" s="57"/>
      <c r="M172" s="57"/>
      <c r="N172" s="31">
        <v>2</v>
      </c>
      <c r="O172" s="82">
        <v>2</v>
      </c>
      <c r="P172" s="60"/>
      <c r="Q172" s="41" t="s">
        <v>140</v>
      </c>
      <c r="R172" s="7"/>
      <c r="S172" s="7"/>
      <c r="T172" s="7"/>
      <c r="U172" s="6"/>
      <c r="V172" s="6"/>
      <c r="W172" s="6"/>
      <c r="X172" s="6"/>
      <c r="Y172" s="6"/>
      <c r="Z172" s="6"/>
      <c r="AA172" s="6"/>
      <c r="AB172" s="44"/>
      <c r="AC172" s="44"/>
    </row>
    <row r="173" spans="1:29" ht="15" customHeight="1">
      <c r="A173" s="26"/>
      <c r="B173" s="45"/>
      <c r="C173" s="28"/>
      <c r="D173" s="29"/>
      <c r="E173" s="29"/>
      <c r="F173" s="966"/>
      <c r="G173" s="30"/>
      <c r="H173" s="30"/>
      <c r="I173" s="30"/>
      <c r="J173" s="30">
        <v>10</v>
      </c>
      <c r="K173" s="28"/>
      <c r="L173" s="28"/>
      <c r="M173" s="28"/>
      <c r="N173" s="32">
        <v>2</v>
      </c>
      <c r="O173" s="86"/>
      <c r="P173" s="33"/>
      <c r="Q173" s="41" t="s">
        <v>123</v>
      </c>
      <c r="R173" s="7"/>
      <c r="S173" s="7"/>
      <c r="T173" s="7"/>
      <c r="U173" s="6"/>
      <c r="V173" s="6"/>
      <c r="W173" s="6"/>
      <c r="X173" s="6"/>
      <c r="Y173" s="6"/>
      <c r="Z173" s="6"/>
      <c r="AA173" s="6"/>
      <c r="AB173" s="44"/>
      <c r="AC173" s="44"/>
    </row>
    <row r="174" spans="1:29" ht="15" customHeight="1">
      <c r="A174" s="26"/>
      <c r="B174" s="45"/>
      <c r="C174" s="28"/>
      <c r="D174" s="29"/>
      <c r="E174" s="29"/>
      <c r="F174" s="966"/>
      <c r="G174" s="45"/>
      <c r="H174" s="45"/>
      <c r="I174" s="45"/>
      <c r="J174" s="30"/>
      <c r="K174" s="32">
        <v>6</v>
      </c>
      <c r="L174" s="28"/>
      <c r="M174" s="28"/>
      <c r="N174" s="32"/>
      <c r="O174" s="86"/>
      <c r="P174" s="33"/>
      <c r="Q174" s="41"/>
      <c r="R174" s="7"/>
      <c r="S174" s="7"/>
      <c r="T174" s="7"/>
      <c r="U174" s="6"/>
      <c r="V174" s="6"/>
      <c r="W174" s="6"/>
      <c r="X174" s="6"/>
      <c r="Y174" s="6"/>
      <c r="Z174" s="6"/>
      <c r="AA174" s="6"/>
      <c r="AB174" s="44"/>
      <c r="AC174" s="44"/>
    </row>
    <row r="175" spans="1:29" ht="15" customHeight="1">
      <c r="A175" s="26"/>
      <c r="B175" s="45"/>
      <c r="C175" s="28"/>
      <c r="D175" s="48"/>
      <c r="E175" s="29"/>
      <c r="F175" s="971"/>
      <c r="G175" s="45"/>
      <c r="H175" s="45"/>
      <c r="I175" s="45"/>
      <c r="J175" s="45"/>
      <c r="K175" s="28"/>
      <c r="L175" s="28"/>
      <c r="M175" s="28"/>
      <c r="N175" s="28"/>
      <c r="O175" s="86"/>
      <c r="P175" s="51"/>
      <c r="Q175" s="52"/>
      <c r="R175" s="7"/>
      <c r="S175" s="7"/>
      <c r="T175" s="7"/>
      <c r="U175" s="6"/>
      <c r="V175" s="6"/>
      <c r="W175" s="6"/>
      <c r="X175" s="6"/>
      <c r="Y175" s="6"/>
      <c r="Z175" s="6"/>
      <c r="AA175" s="6"/>
      <c r="AB175" s="44"/>
      <c r="AC175" s="44"/>
    </row>
    <row r="176" spans="1:29" ht="15" customHeight="1">
      <c r="A176" s="79">
        <v>44</v>
      </c>
      <c r="B176" s="59" t="s">
        <v>110</v>
      </c>
      <c r="C176" s="31">
        <v>11</v>
      </c>
      <c r="D176" s="58" t="s">
        <v>141</v>
      </c>
      <c r="E176" s="58"/>
      <c r="F176" s="973">
        <f>J176+J177+J178+J179+K176+K177+K178+K179+L176+L177+L178+L179</f>
        <v>21</v>
      </c>
      <c r="G176" s="59"/>
      <c r="H176" s="59"/>
      <c r="I176" s="59"/>
      <c r="J176" s="59">
        <v>12</v>
      </c>
      <c r="K176" s="31"/>
      <c r="L176" s="57"/>
      <c r="M176" s="57"/>
      <c r="N176" s="31">
        <v>3</v>
      </c>
      <c r="O176" s="82">
        <v>1</v>
      </c>
      <c r="P176" s="60"/>
      <c r="Q176" s="34" t="s">
        <v>142</v>
      </c>
      <c r="R176" s="7"/>
      <c r="S176" s="7"/>
      <c r="T176" s="7"/>
      <c r="U176" s="6"/>
      <c r="V176" s="6"/>
      <c r="W176" s="6"/>
      <c r="X176" s="6"/>
      <c r="Y176" s="6"/>
      <c r="Z176" s="6"/>
      <c r="AA176" s="6"/>
      <c r="AB176" s="44"/>
      <c r="AC176" s="44"/>
    </row>
    <row r="177" spans="1:29" ht="15" customHeight="1">
      <c r="A177" s="26"/>
      <c r="B177" s="45"/>
      <c r="C177" s="28"/>
      <c r="D177" s="29"/>
      <c r="E177" s="29"/>
      <c r="F177" s="966"/>
      <c r="G177" s="30"/>
      <c r="H177" s="30"/>
      <c r="I177" s="30"/>
      <c r="J177" s="30"/>
      <c r="K177" s="32">
        <v>6</v>
      </c>
      <c r="L177" s="28"/>
      <c r="M177" s="28"/>
      <c r="N177" s="32"/>
      <c r="O177" s="86"/>
      <c r="P177" s="33"/>
      <c r="Q177" s="41"/>
      <c r="R177" s="7"/>
      <c r="S177" s="7"/>
      <c r="T177" s="7"/>
      <c r="U177" s="6"/>
      <c r="V177" s="6"/>
      <c r="W177" s="6"/>
      <c r="X177" s="6"/>
      <c r="Y177" s="6"/>
      <c r="Z177" s="6"/>
      <c r="AA177" s="6"/>
      <c r="AB177" s="44"/>
      <c r="AC177" s="44"/>
    </row>
    <row r="178" spans="1:29" ht="15" customHeight="1">
      <c r="A178" s="26"/>
      <c r="B178" s="45"/>
      <c r="C178" s="28"/>
      <c r="D178" s="29"/>
      <c r="E178" s="29"/>
      <c r="F178" s="966"/>
      <c r="G178" s="30"/>
      <c r="H178" s="30"/>
      <c r="I178" s="30"/>
      <c r="J178" s="30"/>
      <c r="K178" s="32"/>
      <c r="L178" s="32"/>
      <c r="M178" s="32"/>
      <c r="N178" s="32"/>
      <c r="O178" s="86"/>
      <c r="P178" s="33"/>
      <c r="Q178" s="41"/>
      <c r="R178" s="7"/>
      <c r="S178" s="7"/>
      <c r="T178" s="7"/>
      <c r="U178" s="6"/>
      <c r="V178" s="6"/>
      <c r="W178" s="6"/>
      <c r="X178" s="6"/>
      <c r="Y178" s="6"/>
      <c r="Z178" s="6"/>
      <c r="AA178" s="6"/>
      <c r="AB178" s="44"/>
      <c r="AC178" s="44"/>
    </row>
    <row r="179" spans="1:29" ht="15" customHeight="1">
      <c r="A179" s="26"/>
      <c r="B179" s="45"/>
      <c r="C179" s="28"/>
      <c r="D179" s="48"/>
      <c r="E179" s="29"/>
      <c r="F179" s="971"/>
      <c r="G179" s="45"/>
      <c r="H179" s="45"/>
      <c r="I179" s="45"/>
      <c r="J179" s="45"/>
      <c r="K179" s="28"/>
      <c r="L179" s="32">
        <v>3</v>
      </c>
      <c r="M179" s="32" t="s">
        <v>121</v>
      </c>
      <c r="N179" s="28"/>
      <c r="O179" s="86"/>
      <c r="P179" s="51"/>
      <c r="Q179" s="52"/>
      <c r="R179" s="7"/>
      <c r="S179" s="7"/>
      <c r="T179" s="7"/>
      <c r="U179" s="6"/>
      <c r="V179" s="6"/>
      <c r="W179" s="6"/>
      <c r="X179" s="6"/>
      <c r="Y179" s="6"/>
      <c r="Z179" s="6"/>
      <c r="AA179" s="6"/>
      <c r="AB179" s="44"/>
      <c r="AC179" s="44"/>
    </row>
    <row r="180" spans="1:29" ht="15" customHeight="1">
      <c r="A180" s="79">
        <v>45</v>
      </c>
      <c r="B180" s="59" t="s">
        <v>110</v>
      </c>
      <c r="C180" s="31">
        <v>12</v>
      </c>
      <c r="D180" s="58" t="s">
        <v>143</v>
      </c>
      <c r="E180" s="58"/>
      <c r="F180" s="973">
        <f>J180+J181+J182+J183+K180+K181+K182+K183+L180+L181+L182+L183</f>
        <v>22</v>
      </c>
      <c r="G180" s="59"/>
      <c r="H180" s="59"/>
      <c r="I180" s="59"/>
      <c r="J180" s="59">
        <v>15</v>
      </c>
      <c r="K180" s="31"/>
      <c r="L180" s="57"/>
      <c r="M180" s="57"/>
      <c r="N180" s="31">
        <v>3</v>
      </c>
      <c r="O180" s="82">
        <v>1</v>
      </c>
      <c r="P180" s="60"/>
      <c r="Q180" s="34" t="s">
        <v>144</v>
      </c>
      <c r="R180" s="7"/>
      <c r="S180" s="7"/>
      <c r="T180" s="7"/>
      <c r="U180" s="6"/>
      <c r="V180" s="6"/>
      <c r="W180" s="6"/>
      <c r="X180" s="6"/>
      <c r="Y180" s="6"/>
      <c r="Z180" s="6"/>
      <c r="AA180" s="6"/>
      <c r="AB180" s="44"/>
      <c r="AC180" s="44"/>
    </row>
    <row r="181" spans="1:29" ht="15" customHeight="1">
      <c r="A181" s="26"/>
      <c r="B181" s="45"/>
      <c r="C181" s="28"/>
      <c r="D181" s="29"/>
      <c r="E181" s="29"/>
      <c r="F181" s="966"/>
      <c r="G181" s="30"/>
      <c r="H181" s="30"/>
      <c r="I181" s="30"/>
      <c r="J181" s="30"/>
      <c r="K181" s="32">
        <v>4</v>
      </c>
      <c r="L181" s="28"/>
      <c r="M181" s="28"/>
      <c r="N181" s="32"/>
      <c r="O181" s="86"/>
      <c r="P181" s="33"/>
      <c r="Q181" s="41"/>
      <c r="R181" s="7"/>
      <c r="S181" s="7"/>
      <c r="T181" s="7"/>
      <c r="U181" s="6"/>
      <c r="V181" s="6"/>
      <c r="W181" s="6"/>
      <c r="X181" s="6"/>
      <c r="Y181" s="6"/>
      <c r="Z181" s="6"/>
      <c r="AA181" s="6"/>
      <c r="AB181" s="44"/>
      <c r="AC181" s="44"/>
    </row>
    <row r="182" spans="1:29" ht="15" customHeight="1">
      <c r="A182" s="26"/>
      <c r="B182" s="45"/>
      <c r="C182" s="28"/>
      <c r="D182" s="29"/>
      <c r="E182" s="29"/>
      <c r="F182" s="966"/>
      <c r="G182" s="45"/>
      <c r="H182" s="45"/>
      <c r="I182" s="45"/>
      <c r="J182" s="45"/>
      <c r="K182" s="32"/>
      <c r="L182" s="66">
        <v>3</v>
      </c>
      <c r="M182" s="32" t="s">
        <v>114</v>
      </c>
      <c r="N182" s="28"/>
      <c r="O182" s="86"/>
      <c r="P182" s="33"/>
      <c r="Q182" s="41"/>
      <c r="R182" s="7"/>
      <c r="S182" s="7"/>
      <c r="T182" s="7"/>
      <c r="U182" s="6"/>
      <c r="V182" s="6"/>
      <c r="W182" s="6"/>
      <c r="X182" s="6"/>
      <c r="Y182" s="6"/>
      <c r="Z182" s="6"/>
      <c r="AA182" s="6"/>
      <c r="AB182" s="44"/>
      <c r="AC182" s="44"/>
    </row>
    <row r="183" spans="1:29" ht="15" customHeight="1">
      <c r="A183" s="26"/>
      <c r="B183" s="45"/>
      <c r="C183" s="28"/>
      <c r="D183" s="48"/>
      <c r="E183" s="29"/>
      <c r="F183" s="971"/>
      <c r="G183" s="45"/>
      <c r="H183" s="45"/>
      <c r="I183" s="45"/>
      <c r="J183" s="45"/>
      <c r="K183" s="28"/>
      <c r="L183" s="32"/>
      <c r="M183" s="32"/>
      <c r="N183" s="28"/>
      <c r="O183" s="86"/>
      <c r="P183" s="51"/>
      <c r="Q183" s="52"/>
      <c r="R183" s="7"/>
      <c r="S183" s="7"/>
      <c r="T183" s="7"/>
      <c r="U183" s="6"/>
      <c r="V183" s="6"/>
      <c r="W183" s="6"/>
      <c r="X183" s="6"/>
      <c r="Y183" s="6"/>
      <c r="Z183" s="6"/>
      <c r="AA183" s="6"/>
      <c r="AB183" s="44"/>
      <c r="AC183" s="44"/>
    </row>
    <row r="184" spans="1:29" ht="15" customHeight="1">
      <c r="A184" s="79">
        <v>46</v>
      </c>
      <c r="B184" s="59" t="s">
        <v>110</v>
      </c>
      <c r="C184" s="31">
        <v>13</v>
      </c>
      <c r="D184" s="58" t="s">
        <v>145</v>
      </c>
      <c r="E184" s="58"/>
      <c r="F184" s="973">
        <f>J184+J185+J186+J187+K184+K185+K186+K187+L184+L185+L186+L187</f>
        <v>22</v>
      </c>
      <c r="G184" s="59"/>
      <c r="H184" s="59"/>
      <c r="I184" s="59"/>
      <c r="J184" s="59">
        <v>12</v>
      </c>
      <c r="K184" s="31"/>
      <c r="L184" s="57"/>
      <c r="M184" s="57"/>
      <c r="N184" s="31">
        <v>3</v>
      </c>
      <c r="O184" s="82"/>
      <c r="P184" s="60"/>
      <c r="Q184" s="34" t="s">
        <v>146</v>
      </c>
      <c r="R184" s="7"/>
      <c r="S184" s="7"/>
      <c r="T184" s="7"/>
      <c r="U184" s="6"/>
      <c r="V184" s="6"/>
      <c r="W184" s="6"/>
      <c r="X184" s="6"/>
      <c r="Y184" s="6"/>
      <c r="Z184" s="6"/>
      <c r="AA184" s="6"/>
      <c r="AB184" s="44"/>
      <c r="AC184" s="44"/>
    </row>
    <row r="185" spans="1:29" ht="15" customHeight="1">
      <c r="A185" s="26"/>
      <c r="B185" s="45"/>
      <c r="C185" s="28"/>
      <c r="D185" s="29"/>
      <c r="E185" s="29"/>
      <c r="F185" s="966"/>
      <c r="G185" s="30"/>
      <c r="H185" s="30"/>
      <c r="I185" s="30"/>
      <c r="J185" s="30">
        <v>5</v>
      </c>
      <c r="K185" s="32"/>
      <c r="L185" s="28"/>
      <c r="M185" s="28"/>
      <c r="N185" s="32">
        <v>1</v>
      </c>
      <c r="O185" s="86"/>
      <c r="P185" s="33"/>
      <c r="Q185" s="41" t="s">
        <v>147</v>
      </c>
      <c r="R185" s="7"/>
      <c r="S185" s="7"/>
      <c r="T185" s="7"/>
      <c r="U185" s="6"/>
      <c r="V185" s="6"/>
      <c r="W185" s="6"/>
      <c r="X185" s="6"/>
      <c r="Y185" s="6"/>
      <c r="Z185" s="6"/>
      <c r="AA185" s="6"/>
      <c r="AB185" s="44"/>
      <c r="AC185" s="44"/>
    </row>
    <row r="186" spans="1:29" ht="15" customHeight="1">
      <c r="A186" s="26"/>
      <c r="B186" s="45"/>
      <c r="C186" s="28"/>
      <c r="D186" s="29"/>
      <c r="E186" s="29"/>
      <c r="F186" s="966"/>
      <c r="G186" s="30"/>
      <c r="H186" s="30"/>
      <c r="I186" s="30"/>
      <c r="J186" s="30"/>
      <c r="K186" s="32">
        <v>5</v>
      </c>
      <c r="L186" s="28"/>
      <c r="M186" s="28"/>
      <c r="N186" s="32"/>
      <c r="O186" s="86"/>
      <c r="P186" s="33"/>
      <c r="Q186" s="41"/>
      <c r="R186" s="7"/>
      <c r="S186" s="7"/>
      <c r="T186" s="7"/>
      <c r="U186" s="6"/>
      <c r="V186" s="6"/>
      <c r="W186" s="6"/>
      <c r="X186" s="6"/>
      <c r="Y186" s="6"/>
      <c r="Z186" s="6"/>
      <c r="AA186" s="6"/>
      <c r="AB186" s="44"/>
      <c r="AC186" s="44"/>
    </row>
    <row r="187" spans="1:29" ht="15" customHeight="1">
      <c r="A187" s="26"/>
      <c r="B187" s="45"/>
      <c r="C187" s="28"/>
      <c r="D187" s="48"/>
      <c r="E187" s="29"/>
      <c r="F187" s="971"/>
      <c r="G187" s="45"/>
      <c r="H187" s="45"/>
      <c r="I187" s="45"/>
      <c r="J187" s="45"/>
      <c r="K187" s="28"/>
      <c r="L187" s="28"/>
      <c r="M187" s="28"/>
      <c r="N187" s="28"/>
      <c r="O187" s="86"/>
      <c r="P187" s="51"/>
      <c r="Q187" s="52"/>
      <c r="R187" s="7"/>
      <c r="S187" s="7"/>
      <c r="T187" s="7"/>
      <c r="U187" s="6"/>
      <c r="V187" s="6"/>
      <c r="W187" s="6"/>
      <c r="X187" s="6"/>
      <c r="Y187" s="6"/>
      <c r="Z187" s="6"/>
      <c r="AA187" s="6"/>
      <c r="AB187" s="44"/>
      <c r="AC187" s="44"/>
    </row>
    <row r="188" spans="1:29" ht="15" customHeight="1">
      <c r="A188" s="79">
        <v>47</v>
      </c>
      <c r="B188" s="62" t="s">
        <v>106</v>
      </c>
      <c r="C188" s="57">
        <v>1</v>
      </c>
      <c r="D188" s="58" t="s">
        <v>148</v>
      </c>
      <c r="E188" s="58"/>
      <c r="F188" s="973">
        <f>J188+J189+J190+J191+K188+K189+K190+K191+L188+L189+L190+L191</f>
        <v>18</v>
      </c>
      <c r="G188" s="59"/>
      <c r="H188" s="59"/>
      <c r="I188" s="59"/>
      <c r="J188" s="59">
        <v>10</v>
      </c>
      <c r="K188" s="965"/>
      <c r="L188" s="31">
        <v>3</v>
      </c>
      <c r="M188" s="31" t="s">
        <v>114</v>
      </c>
      <c r="N188" s="31">
        <v>2</v>
      </c>
      <c r="O188" s="82">
        <v>1</v>
      </c>
      <c r="P188" s="60" t="s">
        <v>106</v>
      </c>
      <c r="Q188" s="34" t="s">
        <v>149</v>
      </c>
      <c r="R188" s="7"/>
      <c r="S188" s="7"/>
      <c r="T188" s="7"/>
      <c r="U188" s="6"/>
      <c r="V188" s="6"/>
      <c r="W188" s="6"/>
      <c r="X188" s="6"/>
      <c r="Y188" s="6"/>
      <c r="Z188" s="6"/>
      <c r="AA188" s="6"/>
      <c r="AB188" s="44"/>
      <c r="AC188" s="44"/>
    </row>
    <row r="189" spans="1:29" ht="15" customHeight="1">
      <c r="A189" s="26"/>
      <c r="B189" s="38"/>
      <c r="C189" s="28"/>
      <c r="D189" s="29"/>
      <c r="E189" s="29"/>
      <c r="F189" s="966"/>
      <c r="G189" s="45"/>
      <c r="H189" s="45"/>
      <c r="I189" s="45"/>
      <c r="J189" s="30">
        <v>5</v>
      </c>
      <c r="K189" s="966"/>
      <c r="L189" s="32"/>
      <c r="M189" s="32"/>
      <c r="N189" s="32">
        <v>1</v>
      </c>
      <c r="O189" s="89">
        <v>1</v>
      </c>
      <c r="P189" s="33" t="s">
        <v>108</v>
      </c>
      <c r="Q189" s="41" t="s">
        <v>150</v>
      </c>
      <c r="R189" s="7"/>
      <c r="S189" s="7"/>
      <c r="T189" s="7"/>
      <c r="U189" s="6"/>
      <c r="V189" s="6"/>
      <c r="W189" s="6"/>
      <c r="X189" s="6"/>
      <c r="Y189" s="6"/>
      <c r="Z189" s="6"/>
      <c r="AA189" s="6"/>
      <c r="AB189" s="44"/>
      <c r="AC189" s="44"/>
    </row>
    <row r="190" spans="1:29" ht="15" customHeight="1">
      <c r="A190" s="26"/>
      <c r="B190" s="38"/>
      <c r="C190" s="28"/>
      <c r="D190" s="29"/>
      <c r="E190" s="29"/>
      <c r="F190" s="966"/>
      <c r="G190" s="45"/>
      <c r="H190" s="45"/>
      <c r="I190" s="45"/>
      <c r="J190" s="45"/>
      <c r="K190" s="966"/>
      <c r="L190" s="28"/>
      <c r="M190" s="28"/>
      <c r="N190" s="28"/>
      <c r="O190" s="86"/>
      <c r="P190" s="33"/>
      <c r="Q190" s="101"/>
      <c r="R190" s="7"/>
      <c r="S190" s="7"/>
      <c r="T190" s="7"/>
      <c r="U190" s="6"/>
      <c r="V190" s="6"/>
      <c r="W190" s="6"/>
      <c r="X190" s="6"/>
      <c r="Y190" s="6"/>
      <c r="Z190" s="6"/>
      <c r="AA190" s="6"/>
      <c r="AB190" s="44"/>
      <c r="AC190" s="44"/>
    </row>
    <row r="191" spans="1:29" ht="15" customHeight="1">
      <c r="A191" s="26"/>
      <c r="B191" s="38"/>
      <c r="C191" s="28"/>
      <c r="D191" s="48"/>
      <c r="E191" s="29"/>
      <c r="F191" s="971"/>
      <c r="G191" s="45"/>
      <c r="H191" s="45"/>
      <c r="I191" s="45"/>
      <c r="J191" s="45"/>
      <c r="K191" s="966"/>
      <c r="L191" s="28"/>
      <c r="M191" s="28"/>
      <c r="N191" s="28"/>
      <c r="O191" s="86"/>
      <c r="P191" s="51"/>
      <c r="Q191" s="52"/>
      <c r="R191" s="7"/>
      <c r="S191" s="7"/>
      <c r="T191" s="7"/>
      <c r="U191" s="6"/>
      <c r="V191" s="6"/>
      <c r="W191" s="6"/>
      <c r="X191" s="6"/>
      <c r="Y191" s="6"/>
      <c r="Z191" s="6"/>
      <c r="AA191" s="6"/>
      <c r="AB191" s="44"/>
      <c r="AC191" s="44"/>
    </row>
    <row r="192" spans="1:29" ht="15" customHeight="1">
      <c r="A192" s="79">
        <v>48</v>
      </c>
      <c r="B192" s="62" t="s">
        <v>106</v>
      </c>
      <c r="C192" s="31">
        <v>2</v>
      </c>
      <c r="D192" s="58" t="s">
        <v>151</v>
      </c>
      <c r="E192" s="58"/>
      <c r="F192" s="973">
        <f>J192+J193+J194+J195+K192+K193+K194+K195+L192+L193+L194+L195</f>
        <v>19</v>
      </c>
      <c r="G192" s="59"/>
      <c r="H192" s="59"/>
      <c r="I192" s="59"/>
      <c r="J192" s="59">
        <v>12</v>
      </c>
      <c r="K192" s="965"/>
      <c r="L192" s="31">
        <v>3</v>
      </c>
      <c r="M192" s="31" t="s">
        <v>114</v>
      </c>
      <c r="N192" s="31">
        <v>3</v>
      </c>
      <c r="O192" s="82">
        <v>1</v>
      </c>
      <c r="P192" s="60" t="s">
        <v>152</v>
      </c>
      <c r="Q192" s="34" t="s">
        <v>153</v>
      </c>
      <c r="R192" s="7"/>
      <c r="S192" s="7"/>
      <c r="T192" s="7"/>
      <c r="U192" s="6"/>
      <c r="V192" s="6"/>
      <c r="W192" s="6"/>
      <c r="X192" s="6"/>
      <c r="Y192" s="6"/>
      <c r="Z192" s="6"/>
      <c r="AA192" s="6"/>
      <c r="AB192" s="44"/>
      <c r="AC192" s="44"/>
    </row>
    <row r="193" spans="1:29" ht="15" customHeight="1">
      <c r="A193" s="26"/>
      <c r="B193" s="38"/>
      <c r="C193" s="28"/>
      <c r="D193" s="29"/>
      <c r="E193" s="29"/>
      <c r="F193" s="966"/>
      <c r="G193" s="30"/>
      <c r="H193" s="30"/>
      <c r="I193" s="30"/>
      <c r="J193" s="30">
        <v>4</v>
      </c>
      <c r="K193" s="966"/>
      <c r="L193" s="28"/>
      <c r="M193" s="28"/>
      <c r="N193" s="32">
        <v>1</v>
      </c>
      <c r="O193" s="89">
        <v>1</v>
      </c>
      <c r="P193" s="33" t="s">
        <v>154</v>
      </c>
      <c r="Q193" s="101" t="s">
        <v>155</v>
      </c>
      <c r="R193" s="7"/>
      <c r="S193" s="7"/>
      <c r="T193" s="7"/>
      <c r="U193" s="6"/>
      <c r="V193" s="6"/>
      <c r="W193" s="6"/>
      <c r="X193" s="6"/>
      <c r="Y193" s="6"/>
      <c r="Z193" s="6"/>
      <c r="AA193" s="6"/>
      <c r="AB193" s="44"/>
      <c r="AC193" s="44"/>
    </row>
    <row r="194" spans="1:29" ht="15" customHeight="1">
      <c r="A194" s="26"/>
      <c r="B194" s="38"/>
      <c r="C194" s="28"/>
      <c r="D194" s="29"/>
      <c r="E194" s="29"/>
      <c r="F194" s="966"/>
      <c r="G194" s="45"/>
      <c r="H194" s="45"/>
      <c r="I194" s="45"/>
      <c r="J194" s="30"/>
      <c r="K194" s="966"/>
      <c r="L194" s="28"/>
      <c r="M194" s="28"/>
      <c r="N194" s="32"/>
      <c r="O194" s="89"/>
      <c r="P194" s="33"/>
      <c r="Q194" s="41"/>
      <c r="R194" s="7"/>
      <c r="S194" s="7"/>
      <c r="T194" s="7"/>
      <c r="U194" s="6"/>
      <c r="V194" s="6"/>
      <c r="W194" s="6"/>
      <c r="X194" s="6"/>
      <c r="Y194" s="6"/>
      <c r="Z194" s="6"/>
      <c r="AA194" s="6"/>
      <c r="AB194" s="44"/>
      <c r="AC194" s="44"/>
    </row>
    <row r="195" spans="1:29" ht="15" customHeight="1">
      <c r="A195" s="26"/>
      <c r="B195" s="38"/>
      <c r="C195" s="28"/>
      <c r="D195" s="48"/>
      <c r="E195" s="29"/>
      <c r="F195" s="971"/>
      <c r="G195" s="45"/>
      <c r="H195" s="45"/>
      <c r="I195" s="45"/>
      <c r="J195" s="30"/>
      <c r="K195" s="966"/>
      <c r="L195" s="28"/>
      <c r="M195" s="28"/>
      <c r="N195" s="28"/>
      <c r="O195" s="86"/>
      <c r="P195" s="51"/>
      <c r="Q195" s="100"/>
      <c r="R195" s="7"/>
      <c r="S195" s="7"/>
      <c r="T195" s="7"/>
      <c r="U195" s="6"/>
      <c r="V195" s="6"/>
      <c r="W195" s="6"/>
      <c r="X195" s="6"/>
      <c r="Y195" s="6"/>
      <c r="Z195" s="6"/>
      <c r="AA195" s="6"/>
      <c r="AB195" s="44"/>
      <c r="AC195" s="44"/>
    </row>
    <row r="196" spans="1:29" ht="15" customHeight="1">
      <c r="A196" s="79">
        <v>49</v>
      </c>
      <c r="B196" s="62" t="s">
        <v>106</v>
      </c>
      <c r="C196" s="31">
        <v>3</v>
      </c>
      <c r="D196" s="58" t="s">
        <v>156</v>
      </c>
      <c r="E196" s="58"/>
      <c r="F196" s="973">
        <f>J196+J197+J198+J199+K196+K197+K198+K199+L196+L197+L198+L199</f>
        <v>15</v>
      </c>
      <c r="G196" s="59"/>
      <c r="H196" s="59"/>
      <c r="I196" s="59"/>
      <c r="J196" s="59">
        <v>9</v>
      </c>
      <c r="K196" s="965"/>
      <c r="L196" s="31"/>
      <c r="M196" s="31"/>
      <c r="N196" s="31">
        <v>3</v>
      </c>
      <c r="O196" s="82">
        <v>1</v>
      </c>
      <c r="P196" s="60" t="s">
        <v>106</v>
      </c>
      <c r="Q196" s="34" t="s">
        <v>157</v>
      </c>
      <c r="R196" s="7"/>
      <c r="S196" s="7"/>
      <c r="T196" s="7"/>
      <c r="U196" s="6"/>
      <c r="V196" s="6"/>
      <c r="W196" s="6"/>
      <c r="X196" s="6"/>
      <c r="Y196" s="6"/>
      <c r="Z196" s="6"/>
      <c r="AA196" s="6"/>
      <c r="AB196" s="44"/>
      <c r="AC196" s="44"/>
    </row>
    <row r="197" spans="1:29" ht="15" customHeight="1">
      <c r="A197" s="26"/>
      <c r="B197" s="38"/>
      <c r="C197" s="28"/>
      <c r="D197" s="29"/>
      <c r="E197" s="29"/>
      <c r="F197" s="966"/>
      <c r="G197" s="45"/>
      <c r="H197" s="45"/>
      <c r="I197" s="45"/>
      <c r="J197" s="30">
        <v>6</v>
      </c>
      <c r="K197" s="966"/>
      <c r="L197" s="28"/>
      <c r="M197" s="28"/>
      <c r="N197" s="32">
        <v>1</v>
      </c>
      <c r="O197" s="89">
        <v>1</v>
      </c>
      <c r="P197" s="33" t="s">
        <v>106</v>
      </c>
      <c r="Q197" s="41" t="s">
        <v>158</v>
      </c>
      <c r="R197" s="7"/>
      <c r="S197" s="7"/>
      <c r="T197" s="7"/>
      <c r="U197" s="6"/>
      <c r="V197" s="6"/>
      <c r="W197" s="6"/>
      <c r="X197" s="6"/>
      <c r="Y197" s="6"/>
      <c r="Z197" s="6"/>
      <c r="AA197" s="6"/>
      <c r="AB197" s="44"/>
      <c r="AC197" s="44"/>
    </row>
    <row r="198" spans="1:29" ht="15" customHeight="1">
      <c r="A198" s="26"/>
      <c r="B198" s="38"/>
      <c r="C198" s="28"/>
      <c r="D198" s="29"/>
      <c r="E198" s="29"/>
      <c r="F198" s="966"/>
      <c r="G198" s="45"/>
      <c r="H198" s="45"/>
      <c r="I198" s="45"/>
      <c r="J198" s="30"/>
      <c r="K198" s="966"/>
      <c r="L198" s="28"/>
      <c r="M198" s="28"/>
      <c r="N198" s="32"/>
      <c r="O198" s="89"/>
      <c r="P198" s="33"/>
      <c r="Q198" s="41"/>
      <c r="R198" s="7"/>
      <c r="S198" s="7"/>
      <c r="T198" s="7"/>
      <c r="U198" s="6"/>
      <c r="V198" s="6"/>
      <c r="W198" s="6"/>
      <c r="X198" s="6"/>
      <c r="Y198" s="6"/>
      <c r="Z198" s="6"/>
      <c r="AA198" s="6"/>
      <c r="AB198" s="44"/>
      <c r="AC198" s="44"/>
    </row>
    <row r="199" spans="1:29" ht="15" customHeight="1">
      <c r="A199" s="26"/>
      <c r="B199" s="38"/>
      <c r="C199" s="28"/>
      <c r="D199" s="48"/>
      <c r="E199" s="29"/>
      <c r="F199" s="971"/>
      <c r="G199" s="45"/>
      <c r="H199" s="45"/>
      <c r="I199" s="45"/>
      <c r="J199" s="45"/>
      <c r="K199" s="966"/>
      <c r="L199" s="28"/>
      <c r="M199" s="28"/>
      <c r="N199" s="28"/>
      <c r="O199" s="86"/>
      <c r="P199" s="51"/>
      <c r="Q199" s="52"/>
      <c r="R199" s="7"/>
      <c r="S199" s="7"/>
      <c r="T199" s="7"/>
      <c r="U199" s="6"/>
      <c r="V199" s="6"/>
      <c r="W199" s="6"/>
      <c r="X199" s="6"/>
      <c r="Y199" s="6"/>
      <c r="Z199" s="6"/>
      <c r="AA199" s="6"/>
      <c r="AB199" s="44"/>
      <c r="AC199" s="44"/>
    </row>
    <row r="200" spans="1:29" ht="15" customHeight="1">
      <c r="A200" s="79">
        <v>50</v>
      </c>
      <c r="B200" s="62" t="s">
        <v>106</v>
      </c>
      <c r="C200" s="31">
        <v>4</v>
      </c>
      <c r="D200" s="58" t="s">
        <v>159</v>
      </c>
      <c r="E200" s="58"/>
      <c r="F200" s="973">
        <f>J200+J201+J202+J203+K200+K201+K202+K203+L200+L201+L202+L203</f>
        <v>20</v>
      </c>
      <c r="G200" s="59"/>
      <c r="H200" s="59"/>
      <c r="I200" s="59"/>
      <c r="J200" s="59">
        <v>8</v>
      </c>
      <c r="K200" s="965"/>
      <c r="L200" s="31">
        <v>8</v>
      </c>
      <c r="M200" s="31" t="s">
        <v>160</v>
      </c>
      <c r="N200" s="31">
        <v>2</v>
      </c>
      <c r="O200" s="82">
        <v>1</v>
      </c>
      <c r="P200" s="60" t="s">
        <v>152</v>
      </c>
      <c r="Q200" s="34" t="s">
        <v>161</v>
      </c>
      <c r="R200" s="7"/>
      <c r="S200" s="7"/>
      <c r="T200" s="7"/>
      <c r="U200" s="6"/>
      <c r="V200" s="6"/>
      <c r="W200" s="6"/>
      <c r="X200" s="6"/>
      <c r="Y200" s="6"/>
      <c r="Z200" s="6"/>
      <c r="AA200" s="6"/>
      <c r="AB200" s="44"/>
      <c r="AC200" s="44"/>
    </row>
    <row r="201" spans="1:29" ht="15" customHeight="1">
      <c r="A201" s="26"/>
      <c r="B201" s="38"/>
      <c r="C201" s="28"/>
      <c r="D201" s="29"/>
      <c r="E201" s="29"/>
      <c r="F201" s="966"/>
      <c r="G201" s="45"/>
      <c r="H201" s="45"/>
      <c r="I201" s="45"/>
      <c r="J201" s="30">
        <v>4</v>
      </c>
      <c r="K201" s="966"/>
      <c r="L201" s="28"/>
      <c r="M201" s="32"/>
      <c r="N201" s="32">
        <v>1</v>
      </c>
      <c r="O201" s="89">
        <v>1</v>
      </c>
      <c r="P201" s="33" t="s">
        <v>162</v>
      </c>
      <c r="Q201" s="34" t="s">
        <v>163</v>
      </c>
      <c r="R201" s="7"/>
      <c r="S201" s="7"/>
      <c r="T201" s="7"/>
      <c r="U201" s="6"/>
      <c r="V201" s="6"/>
      <c r="W201" s="6"/>
      <c r="X201" s="6"/>
      <c r="Y201" s="6"/>
      <c r="Z201" s="6"/>
      <c r="AA201" s="6"/>
      <c r="AB201" s="44"/>
      <c r="AC201" s="44"/>
    </row>
    <row r="202" spans="1:29" ht="15" customHeight="1">
      <c r="A202" s="26"/>
      <c r="B202" s="38"/>
      <c r="C202" s="28"/>
      <c r="D202" s="29"/>
      <c r="E202" s="29"/>
      <c r="F202" s="966"/>
      <c r="G202" s="45"/>
      <c r="H202" s="45"/>
      <c r="I202" s="45"/>
      <c r="J202" s="45"/>
      <c r="K202" s="966"/>
      <c r="L202" s="28"/>
      <c r="M202" s="32"/>
      <c r="N202" s="28"/>
      <c r="O202" s="86"/>
      <c r="P202" s="33"/>
      <c r="Q202" s="41"/>
      <c r="R202" s="7"/>
      <c r="S202" s="7"/>
      <c r="T202" s="7"/>
      <c r="U202" s="6"/>
      <c r="V202" s="6"/>
      <c r="W202" s="6"/>
      <c r="X202" s="6"/>
      <c r="Y202" s="6"/>
      <c r="Z202" s="6"/>
      <c r="AA202" s="6"/>
      <c r="AB202" s="44"/>
      <c r="AC202" s="44"/>
    </row>
    <row r="203" spans="1:29" ht="15" customHeight="1">
      <c r="A203" s="26"/>
      <c r="B203" s="38"/>
      <c r="C203" s="28"/>
      <c r="D203" s="48"/>
      <c r="E203" s="29"/>
      <c r="F203" s="971"/>
      <c r="G203" s="45"/>
      <c r="H203" s="45"/>
      <c r="I203" s="45"/>
      <c r="J203" s="45"/>
      <c r="K203" s="966"/>
      <c r="L203" s="28"/>
      <c r="M203" s="32"/>
      <c r="N203" s="28"/>
      <c r="O203" s="86"/>
      <c r="P203" s="51"/>
      <c r="Q203" s="52"/>
      <c r="R203" s="7"/>
      <c r="S203" s="7"/>
      <c r="T203" s="7"/>
      <c r="U203" s="6"/>
      <c r="V203" s="6"/>
      <c r="W203" s="6"/>
      <c r="X203" s="6"/>
      <c r="Y203" s="6"/>
      <c r="Z203" s="6"/>
      <c r="AA203" s="6"/>
      <c r="AB203" s="44"/>
      <c r="AC203" s="44"/>
    </row>
    <row r="204" spans="1:29" ht="15" customHeight="1">
      <c r="A204" s="79">
        <v>51</v>
      </c>
      <c r="B204" s="62" t="s">
        <v>106</v>
      </c>
      <c r="C204" s="31">
        <v>5</v>
      </c>
      <c r="D204" s="58" t="s">
        <v>164</v>
      </c>
      <c r="E204" s="58"/>
      <c r="F204" s="973">
        <f>J204+J205+J206+J207+K204+K205+K206+K207+L204+L205+L206+L207</f>
        <v>21</v>
      </c>
      <c r="G204" s="59"/>
      <c r="H204" s="59"/>
      <c r="I204" s="59"/>
      <c r="J204" s="59">
        <v>18</v>
      </c>
      <c r="K204" s="965"/>
      <c r="L204" s="31">
        <v>3</v>
      </c>
      <c r="M204" s="31" t="s">
        <v>114</v>
      </c>
      <c r="N204" s="31">
        <v>3</v>
      </c>
      <c r="O204" s="82">
        <v>1</v>
      </c>
      <c r="P204" s="60" t="s">
        <v>152</v>
      </c>
      <c r="Q204" s="41" t="s">
        <v>165</v>
      </c>
      <c r="R204" s="7"/>
      <c r="S204" s="7"/>
      <c r="T204" s="7"/>
      <c r="U204" s="6"/>
      <c r="V204" s="6"/>
      <c r="W204" s="6"/>
      <c r="X204" s="6"/>
      <c r="Y204" s="6"/>
      <c r="Z204" s="6"/>
      <c r="AA204" s="6"/>
      <c r="AB204" s="44"/>
      <c r="AC204" s="44"/>
    </row>
    <row r="205" spans="1:29" ht="15" customHeight="1">
      <c r="A205" s="26"/>
      <c r="B205" s="38"/>
      <c r="C205" s="28"/>
      <c r="D205" s="29"/>
      <c r="E205" s="29"/>
      <c r="F205" s="966"/>
      <c r="G205" s="30"/>
      <c r="H205" s="30"/>
      <c r="I205" s="30"/>
      <c r="J205" s="30"/>
      <c r="K205" s="966"/>
      <c r="L205" s="28"/>
      <c r="M205" s="28"/>
      <c r="N205" s="28"/>
      <c r="O205" s="86"/>
      <c r="P205" s="33"/>
      <c r="Q205" s="101"/>
      <c r="R205" s="7"/>
      <c r="S205" s="7"/>
      <c r="T205" s="7"/>
      <c r="U205" s="6"/>
      <c r="V205" s="6"/>
      <c r="W205" s="6"/>
      <c r="X205" s="6"/>
      <c r="Y205" s="6"/>
      <c r="Z205" s="6"/>
      <c r="AA205" s="6"/>
      <c r="AB205" s="44"/>
      <c r="AC205" s="44"/>
    </row>
    <row r="206" spans="1:29" ht="15" customHeight="1">
      <c r="A206" s="26"/>
      <c r="B206" s="38"/>
      <c r="C206" s="28"/>
      <c r="D206" s="29"/>
      <c r="E206" s="29"/>
      <c r="F206" s="966"/>
      <c r="G206" s="45"/>
      <c r="H206" s="45"/>
      <c r="I206" s="45"/>
      <c r="J206" s="45"/>
      <c r="K206" s="966"/>
      <c r="L206" s="28"/>
      <c r="M206" s="28"/>
      <c r="N206" s="28"/>
      <c r="O206" s="86"/>
      <c r="P206" s="33"/>
      <c r="Q206" s="41"/>
      <c r="R206" s="7"/>
      <c r="S206" s="7"/>
      <c r="T206" s="7"/>
      <c r="U206" s="6"/>
      <c r="V206" s="6"/>
      <c r="W206" s="6"/>
      <c r="X206" s="6"/>
      <c r="Y206" s="6"/>
      <c r="Z206" s="6"/>
      <c r="AA206" s="6"/>
      <c r="AB206" s="44"/>
      <c r="AC206" s="44"/>
    </row>
    <row r="207" spans="1:29" ht="15" customHeight="1">
      <c r="A207" s="26"/>
      <c r="B207" s="38"/>
      <c r="C207" s="28"/>
      <c r="D207" s="48"/>
      <c r="E207" s="29"/>
      <c r="F207" s="971"/>
      <c r="G207" s="45"/>
      <c r="H207" s="45"/>
      <c r="I207" s="45"/>
      <c r="J207" s="45"/>
      <c r="K207" s="966"/>
      <c r="L207" s="28"/>
      <c r="M207" s="28"/>
      <c r="N207" s="28"/>
      <c r="O207" s="86"/>
      <c r="P207" s="51"/>
      <c r="Q207" s="52"/>
      <c r="R207" s="7"/>
      <c r="S207" s="7"/>
      <c r="T207" s="7"/>
      <c r="U207" s="6"/>
      <c r="V207" s="6"/>
      <c r="W207" s="6"/>
      <c r="X207" s="6"/>
      <c r="Y207" s="6"/>
      <c r="Z207" s="6"/>
      <c r="AA207" s="6"/>
      <c r="AB207" s="44"/>
      <c r="AC207" s="44"/>
    </row>
    <row r="208" spans="1:29" ht="15" customHeight="1">
      <c r="A208" s="79">
        <v>52</v>
      </c>
      <c r="B208" s="62" t="s">
        <v>106</v>
      </c>
      <c r="C208" s="31">
        <v>6</v>
      </c>
      <c r="D208" s="81" t="s">
        <v>166</v>
      </c>
      <c r="E208" s="58"/>
      <c r="F208" s="973">
        <f>J208+J209+J210+J211+K208+K209+K210+K211+L208+L209+L210+L211</f>
        <v>18</v>
      </c>
      <c r="G208" s="59"/>
      <c r="H208" s="59"/>
      <c r="I208" s="59"/>
      <c r="J208" s="59">
        <v>8</v>
      </c>
      <c r="K208" s="965"/>
      <c r="L208" s="31"/>
      <c r="M208" s="31"/>
      <c r="N208" s="31">
        <v>2</v>
      </c>
      <c r="O208" s="82">
        <v>1</v>
      </c>
      <c r="P208" s="60" t="s">
        <v>106</v>
      </c>
      <c r="Q208" s="34" t="s">
        <v>167</v>
      </c>
      <c r="R208" s="7"/>
      <c r="S208" s="7"/>
      <c r="T208" s="7"/>
      <c r="U208" s="6"/>
      <c r="V208" s="6"/>
      <c r="W208" s="6"/>
      <c r="X208" s="6"/>
      <c r="Y208" s="6"/>
      <c r="Z208" s="6"/>
      <c r="AA208" s="6"/>
      <c r="AB208" s="44"/>
      <c r="AC208" s="44"/>
    </row>
    <row r="209" spans="1:29" ht="15" customHeight="1">
      <c r="A209" s="26"/>
      <c r="B209" s="38"/>
      <c r="C209" s="28"/>
      <c r="D209" s="29"/>
      <c r="E209" s="29"/>
      <c r="F209" s="966"/>
      <c r="G209" s="45"/>
      <c r="H209" s="45"/>
      <c r="I209" s="45"/>
      <c r="J209" s="30">
        <v>5</v>
      </c>
      <c r="K209" s="966"/>
      <c r="L209" s="28"/>
      <c r="M209" s="32"/>
      <c r="N209" s="32">
        <v>1</v>
      </c>
      <c r="O209" s="89">
        <v>1</v>
      </c>
      <c r="P209" s="33" t="s">
        <v>168</v>
      </c>
      <c r="Q209" s="101" t="s">
        <v>169</v>
      </c>
      <c r="R209" s="7"/>
      <c r="S209" s="7"/>
      <c r="T209" s="7"/>
      <c r="U209" s="6"/>
      <c r="V209" s="6"/>
      <c r="W209" s="6"/>
      <c r="X209" s="6"/>
      <c r="Y209" s="6"/>
      <c r="Z209" s="6"/>
      <c r="AA209" s="6"/>
      <c r="AB209" s="44"/>
      <c r="AC209" s="44"/>
    </row>
    <row r="210" spans="1:29" ht="15" customHeight="1">
      <c r="A210" s="26"/>
      <c r="B210" s="38"/>
      <c r="C210" s="28"/>
      <c r="D210" s="29"/>
      <c r="E210" s="29"/>
      <c r="F210" s="966"/>
      <c r="G210" s="45"/>
      <c r="H210" s="45"/>
      <c r="I210" s="45"/>
      <c r="J210" s="30">
        <v>5</v>
      </c>
      <c r="K210" s="966"/>
      <c r="L210" s="28"/>
      <c r="M210" s="28"/>
      <c r="N210" s="32">
        <v>1</v>
      </c>
      <c r="O210" s="89">
        <v>1</v>
      </c>
      <c r="P210" s="33" t="s">
        <v>154</v>
      </c>
      <c r="Q210" s="41" t="s">
        <v>170</v>
      </c>
      <c r="R210" s="7"/>
      <c r="S210" s="7"/>
      <c r="T210" s="7"/>
      <c r="U210" s="6"/>
      <c r="V210" s="6"/>
      <c r="W210" s="6"/>
      <c r="X210" s="6"/>
      <c r="Y210" s="6"/>
      <c r="Z210" s="6"/>
      <c r="AA210" s="6"/>
      <c r="AB210" s="44"/>
      <c r="AC210" s="44"/>
    </row>
    <row r="211" spans="1:29" ht="15" customHeight="1">
      <c r="A211" s="26"/>
      <c r="B211" s="38"/>
      <c r="C211" s="28"/>
      <c r="D211" s="48"/>
      <c r="E211" s="29"/>
      <c r="F211" s="971"/>
      <c r="G211" s="45"/>
      <c r="H211" s="45"/>
      <c r="I211" s="45"/>
      <c r="J211" s="45"/>
      <c r="K211" s="966"/>
      <c r="L211" s="28"/>
      <c r="M211" s="28"/>
      <c r="N211" s="28"/>
      <c r="O211" s="86"/>
      <c r="P211" s="51"/>
      <c r="Q211" s="52"/>
      <c r="R211" s="7"/>
      <c r="S211" s="7"/>
      <c r="T211" s="7"/>
      <c r="U211" s="6"/>
      <c r="V211" s="6"/>
      <c r="W211" s="6"/>
      <c r="X211" s="6"/>
      <c r="Y211" s="6"/>
      <c r="Z211" s="6"/>
      <c r="AA211" s="6"/>
      <c r="AB211" s="44"/>
      <c r="AC211" s="44"/>
    </row>
    <row r="212" spans="1:29" ht="15" customHeight="1">
      <c r="A212" s="79">
        <v>53</v>
      </c>
      <c r="B212" s="62" t="s">
        <v>106</v>
      </c>
      <c r="C212" s="31">
        <v>7</v>
      </c>
      <c r="D212" s="58" t="s">
        <v>171</v>
      </c>
      <c r="E212" s="58"/>
      <c r="F212" s="973">
        <f>J212+J213+J214+J215+K212+K213+K214+K215+L212+L213+L214+L215</f>
        <v>16</v>
      </c>
      <c r="G212" s="59"/>
      <c r="H212" s="59"/>
      <c r="I212" s="59"/>
      <c r="J212" s="59">
        <v>3</v>
      </c>
      <c r="K212" s="970"/>
      <c r="L212" s="31"/>
      <c r="M212" s="31"/>
      <c r="N212" s="31">
        <v>1</v>
      </c>
      <c r="O212" s="82">
        <v>1</v>
      </c>
      <c r="P212" s="60" t="s">
        <v>152</v>
      </c>
      <c r="Q212" s="34" t="s">
        <v>109</v>
      </c>
      <c r="R212" s="7"/>
      <c r="S212" s="7"/>
      <c r="T212" s="7"/>
      <c r="U212" s="6"/>
      <c r="V212" s="6"/>
      <c r="W212" s="6"/>
      <c r="X212" s="6"/>
      <c r="Y212" s="6"/>
      <c r="Z212" s="6"/>
      <c r="AA212" s="6"/>
      <c r="AB212" s="44"/>
      <c r="AC212" s="44"/>
    </row>
    <row r="213" spans="1:29" ht="15" customHeight="1">
      <c r="A213" s="26"/>
      <c r="B213" s="38"/>
      <c r="C213" s="28"/>
      <c r="D213" s="29"/>
      <c r="E213" s="29"/>
      <c r="F213" s="966"/>
      <c r="G213" s="30"/>
      <c r="H213" s="30"/>
      <c r="I213" s="30"/>
      <c r="J213" s="30">
        <v>5</v>
      </c>
      <c r="K213" s="966"/>
      <c r="L213" s="28"/>
      <c r="M213" s="28"/>
      <c r="N213" s="32">
        <v>1</v>
      </c>
      <c r="O213" s="89">
        <v>1</v>
      </c>
      <c r="P213" s="33" t="s">
        <v>106</v>
      </c>
      <c r="Q213" s="101" t="s">
        <v>172</v>
      </c>
      <c r="R213" s="7"/>
      <c r="S213" s="7"/>
      <c r="T213" s="7"/>
      <c r="U213" s="6"/>
      <c r="V213" s="6"/>
      <c r="W213" s="6"/>
      <c r="X213" s="6"/>
      <c r="Y213" s="6"/>
      <c r="Z213" s="6"/>
      <c r="AA213" s="6"/>
      <c r="AB213" s="44"/>
      <c r="AC213" s="44"/>
    </row>
    <row r="214" spans="1:29" ht="15" customHeight="1">
      <c r="A214" s="26"/>
      <c r="B214" s="38"/>
      <c r="C214" s="28"/>
      <c r="D214" s="29"/>
      <c r="E214" s="29"/>
      <c r="F214" s="966"/>
      <c r="G214" s="45"/>
      <c r="H214" s="45"/>
      <c r="I214" s="45"/>
      <c r="J214" s="30">
        <v>5</v>
      </c>
      <c r="K214" s="966"/>
      <c r="L214" s="28"/>
      <c r="M214" s="28"/>
      <c r="N214" s="32">
        <v>1</v>
      </c>
      <c r="O214" s="89">
        <v>1</v>
      </c>
      <c r="P214" s="33" t="s">
        <v>168</v>
      </c>
      <c r="Q214" s="101" t="s">
        <v>169</v>
      </c>
      <c r="R214" s="7"/>
      <c r="S214" s="7"/>
      <c r="T214" s="7"/>
      <c r="U214" s="6"/>
      <c r="V214" s="6"/>
      <c r="W214" s="6"/>
      <c r="X214" s="6"/>
      <c r="Y214" s="6"/>
      <c r="Z214" s="6"/>
      <c r="AA214" s="6"/>
      <c r="AB214" s="44"/>
      <c r="AC214" s="44"/>
    </row>
    <row r="215" spans="1:29" ht="15" customHeight="1">
      <c r="A215" s="26"/>
      <c r="B215" s="38"/>
      <c r="C215" s="28"/>
      <c r="D215" s="48"/>
      <c r="E215" s="29"/>
      <c r="F215" s="971"/>
      <c r="G215" s="45"/>
      <c r="H215" s="45"/>
      <c r="I215" s="45"/>
      <c r="J215" s="30">
        <v>3</v>
      </c>
      <c r="K215" s="966"/>
      <c r="L215" s="28"/>
      <c r="M215" s="28"/>
      <c r="N215" s="32">
        <v>1</v>
      </c>
      <c r="O215" s="89">
        <v>1</v>
      </c>
      <c r="P215" s="103" t="s">
        <v>154</v>
      </c>
      <c r="Q215" s="104" t="s">
        <v>173</v>
      </c>
      <c r="R215" s="7"/>
      <c r="S215" s="7"/>
      <c r="T215" s="7"/>
      <c r="U215" s="6"/>
      <c r="V215" s="6"/>
      <c r="W215" s="6"/>
      <c r="X215" s="6"/>
      <c r="Y215" s="6"/>
      <c r="Z215" s="6"/>
      <c r="AA215" s="6"/>
      <c r="AB215" s="44"/>
      <c r="AC215" s="44"/>
    </row>
    <row r="216" spans="1:29" ht="15" customHeight="1">
      <c r="A216" s="79">
        <v>54</v>
      </c>
      <c r="B216" s="62" t="s">
        <v>106</v>
      </c>
      <c r="C216" s="31">
        <v>8</v>
      </c>
      <c r="D216" s="58" t="s">
        <v>174</v>
      </c>
      <c r="E216" s="58"/>
      <c r="F216" s="973">
        <f>J216+J217+J218+J219+K216+K217+K218+K219+L216+L217+L218+L219</f>
        <v>22</v>
      </c>
      <c r="G216" s="59"/>
      <c r="H216" s="59"/>
      <c r="I216" s="59"/>
      <c r="J216" s="59">
        <v>4</v>
      </c>
      <c r="K216" s="965"/>
      <c r="L216" s="31">
        <v>18</v>
      </c>
      <c r="M216" s="31" t="s">
        <v>175</v>
      </c>
      <c r="N216" s="31">
        <v>1</v>
      </c>
      <c r="O216" s="82">
        <v>1</v>
      </c>
      <c r="P216" s="60" t="s">
        <v>162</v>
      </c>
      <c r="Q216" s="34" t="s">
        <v>176</v>
      </c>
      <c r="R216" s="7"/>
      <c r="S216" s="7"/>
      <c r="T216" s="7"/>
      <c r="U216" s="6"/>
      <c r="V216" s="6"/>
      <c r="W216" s="6"/>
      <c r="X216" s="6"/>
      <c r="Y216" s="6"/>
      <c r="Z216" s="6"/>
      <c r="AA216" s="6"/>
      <c r="AB216" s="44"/>
      <c r="AC216" s="44"/>
    </row>
    <row r="217" spans="1:29" ht="15" customHeight="1">
      <c r="A217" s="26"/>
      <c r="B217" s="38"/>
      <c r="C217" s="28"/>
      <c r="D217" s="29"/>
      <c r="E217" s="29"/>
      <c r="F217" s="966"/>
      <c r="G217" s="30"/>
      <c r="H217" s="30"/>
      <c r="I217" s="30"/>
      <c r="J217" s="30"/>
      <c r="K217" s="966"/>
      <c r="L217" s="28"/>
      <c r="M217" s="32"/>
      <c r="N217" s="28"/>
      <c r="O217" s="86"/>
      <c r="P217" s="33"/>
      <c r="Q217" s="101"/>
      <c r="R217" s="7"/>
      <c r="S217" s="7"/>
      <c r="T217" s="7"/>
      <c r="U217" s="6"/>
      <c r="V217" s="6"/>
      <c r="W217" s="6"/>
      <c r="X217" s="6"/>
      <c r="Y217" s="6"/>
      <c r="Z217" s="6"/>
      <c r="AA217" s="6"/>
      <c r="AB217" s="44"/>
      <c r="AC217" s="44"/>
    </row>
    <row r="218" spans="1:29" ht="15" customHeight="1">
      <c r="A218" s="26"/>
      <c r="B218" s="38"/>
      <c r="C218" s="28"/>
      <c r="D218" s="29"/>
      <c r="E218" s="29"/>
      <c r="F218" s="966"/>
      <c r="G218" s="45"/>
      <c r="H218" s="45"/>
      <c r="I218" s="45"/>
      <c r="J218" s="45"/>
      <c r="K218" s="966"/>
      <c r="L218" s="28"/>
      <c r="M218" s="28"/>
      <c r="N218" s="28"/>
      <c r="O218" s="86"/>
      <c r="P218" s="33"/>
      <c r="Q218" s="41"/>
      <c r="R218" s="7"/>
      <c r="S218" s="7"/>
      <c r="T218" s="7"/>
      <c r="U218" s="6"/>
      <c r="V218" s="6"/>
      <c r="W218" s="6"/>
      <c r="X218" s="6"/>
      <c r="Y218" s="6"/>
      <c r="Z218" s="6"/>
      <c r="AA218" s="6"/>
      <c r="AB218" s="44"/>
      <c r="AC218" s="44"/>
    </row>
    <row r="219" spans="1:29" ht="15" customHeight="1">
      <c r="A219" s="26"/>
      <c r="B219" s="38"/>
      <c r="C219" s="28"/>
      <c r="D219" s="48"/>
      <c r="E219" s="29"/>
      <c r="F219" s="971"/>
      <c r="G219" s="45"/>
      <c r="H219" s="45"/>
      <c r="I219" s="45"/>
      <c r="J219" s="45"/>
      <c r="K219" s="966"/>
      <c r="L219" s="28"/>
      <c r="M219" s="28"/>
      <c r="N219" s="28"/>
      <c r="O219" s="86"/>
      <c r="P219" s="51"/>
      <c r="Q219" s="52"/>
      <c r="R219" s="7"/>
      <c r="S219" s="7"/>
      <c r="T219" s="7"/>
      <c r="U219" s="6"/>
      <c r="V219" s="6"/>
      <c r="W219" s="6"/>
      <c r="X219" s="6"/>
      <c r="Y219" s="6"/>
      <c r="Z219" s="6"/>
      <c r="AA219" s="6"/>
      <c r="AB219" s="44"/>
      <c r="AC219" s="44"/>
    </row>
    <row r="220" spans="1:29" ht="15" customHeight="1">
      <c r="A220" s="79">
        <v>55</v>
      </c>
      <c r="B220" s="62" t="s">
        <v>106</v>
      </c>
      <c r="C220" s="31">
        <v>9</v>
      </c>
      <c r="D220" s="58" t="s">
        <v>177</v>
      </c>
      <c r="E220" s="58"/>
      <c r="F220" s="973">
        <f>J220+J221+J222+J223+K220+K221+K222+K223+L220+L221+L222+L223</f>
        <v>19</v>
      </c>
      <c r="G220" s="59"/>
      <c r="H220" s="59"/>
      <c r="I220" s="59"/>
      <c r="J220" s="59">
        <v>14</v>
      </c>
      <c r="K220" s="965"/>
      <c r="L220" s="31">
        <v>5</v>
      </c>
      <c r="M220" s="31" t="s">
        <v>91</v>
      </c>
      <c r="N220" s="31">
        <v>2</v>
      </c>
      <c r="O220" s="82">
        <v>1</v>
      </c>
      <c r="P220" s="60" t="s">
        <v>178</v>
      </c>
      <c r="Q220" s="34" t="s">
        <v>179</v>
      </c>
      <c r="R220" s="7"/>
      <c r="S220" s="7"/>
      <c r="T220" s="7"/>
      <c r="U220" s="6"/>
      <c r="V220" s="6"/>
      <c r="W220" s="6"/>
      <c r="X220" s="6"/>
      <c r="Y220" s="6"/>
      <c r="Z220" s="6"/>
      <c r="AA220" s="6"/>
      <c r="AB220" s="44"/>
      <c r="AC220" s="44"/>
    </row>
    <row r="221" spans="1:29" ht="15" customHeight="1">
      <c r="A221" s="26"/>
      <c r="B221" s="38"/>
      <c r="C221" s="28"/>
      <c r="D221" s="29"/>
      <c r="E221" s="29"/>
      <c r="F221" s="966"/>
      <c r="G221" s="45"/>
      <c r="H221" s="45"/>
      <c r="I221" s="45"/>
      <c r="J221" s="45"/>
      <c r="K221" s="966"/>
      <c r="L221" s="28"/>
      <c r="M221" s="28"/>
      <c r="N221" s="28"/>
      <c r="O221" s="86"/>
      <c r="P221" s="33"/>
      <c r="Q221" s="41"/>
      <c r="R221" s="7"/>
      <c r="S221" s="7"/>
      <c r="T221" s="7"/>
      <c r="U221" s="6"/>
      <c r="V221" s="6"/>
      <c r="W221" s="6"/>
      <c r="X221" s="6"/>
      <c r="Y221" s="6"/>
      <c r="Z221" s="6"/>
      <c r="AA221" s="6"/>
      <c r="AB221" s="44"/>
      <c r="AC221" s="44"/>
    </row>
    <row r="222" spans="1:29" ht="15" customHeight="1">
      <c r="A222" s="26"/>
      <c r="B222" s="38"/>
      <c r="C222" s="28"/>
      <c r="D222" s="29"/>
      <c r="E222" s="29"/>
      <c r="F222" s="966"/>
      <c r="G222" s="45"/>
      <c r="H222" s="45"/>
      <c r="I222" s="45"/>
      <c r="J222" s="45"/>
      <c r="K222" s="966"/>
      <c r="L222" s="28"/>
      <c r="M222" s="28"/>
      <c r="N222" s="28"/>
      <c r="O222" s="86"/>
      <c r="P222" s="33"/>
      <c r="Q222" s="105"/>
      <c r="R222" s="7"/>
      <c r="S222" s="7"/>
      <c r="T222" s="7"/>
      <c r="U222" s="6"/>
      <c r="V222" s="6"/>
      <c r="W222" s="6"/>
      <c r="X222" s="6"/>
      <c r="Y222" s="6"/>
      <c r="Z222" s="6"/>
      <c r="AA222" s="6"/>
      <c r="AB222" s="44"/>
      <c r="AC222" s="44"/>
    </row>
    <row r="223" spans="1:29" ht="15" customHeight="1">
      <c r="A223" s="26"/>
      <c r="B223" s="38"/>
      <c r="C223" s="28"/>
      <c r="D223" s="48"/>
      <c r="E223" s="29"/>
      <c r="F223" s="971"/>
      <c r="G223" s="45"/>
      <c r="H223" s="45"/>
      <c r="I223" s="45"/>
      <c r="J223" s="45"/>
      <c r="K223" s="966"/>
      <c r="L223" s="28"/>
      <c r="M223" s="28"/>
      <c r="N223" s="28"/>
      <c r="O223" s="86"/>
      <c r="P223" s="51"/>
      <c r="Q223" s="52"/>
      <c r="R223" s="7"/>
      <c r="S223" s="7"/>
      <c r="T223" s="7"/>
      <c r="U223" s="6"/>
      <c r="V223" s="6"/>
      <c r="W223" s="6"/>
      <c r="X223" s="6"/>
      <c r="Y223" s="6"/>
      <c r="Z223" s="6"/>
      <c r="AA223" s="6"/>
      <c r="AB223" s="44"/>
      <c r="AC223" s="44"/>
    </row>
    <row r="224" spans="1:29" ht="15" customHeight="1">
      <c r="A224" s="79">
        <v>56</v>
      </c>
      <c r="B224" s="59" t="s">
        <v>180</v>
      </c>
      <c r="C224" s="57">
        <v>1</v>
      </c>
      <c r="D224" s="58" t="s">
        <v>181</v>
      </c>
      <c r="E224" s="58"/>
      <c r="F224" s="973">
        <f>J224+J225+J226+J227+K224+K225+K226+K227+L224+L225+L226+L227</f>
        <v>22</v>
      </c>
      <c r="G224" s="59"/>
      <c r="H224" s="59"/>
      <c r="I224" s="59"/>
      <c r="J224" s="59">
        <v>15</v>
      </c>
      <c r="K224" s="965">
        <v>3</v>
      </c>
      <c r="L224" s="57"/>
      <c r="M224" s="31"/>
      <c r="N224" s="31">
        <v>3</v>
      </c>
      <c r="O224" s="82">
        <v>2</v>
      </c>
      <c r="P224" s="60" t="s">
        <v>19</v>
      </c>
      <c r="Q224" s="106" t="s">
        <v>182</v>
      </c>
      <c r="R224" s="7"/>
      <c r="S224" s="7"/>
      <c r="T224" s="7"/>
      <c r="U224" s="6"/>
      <c r="V224" s="6"/>
      <c r="W224" s="6"/>
      <c r="X224" s="6"/>
      <c r="Y224" s="6"/>
      <c r="Z224" s="6"/>
      <c r="AA224" s="6"/>
      <c r="AB224" s="44"/>
      <c r="AC224" s="44"/>
    </row>
    <row r="225" spans="1:29" ht="15" customHeight="1">
      <c r="A225" s="26"/>
      <c r="B225" s="45"/>
      <c r="C225" s="28"/>
      <c r="D225" s="29"/>
      <c r="E225" s="29"/>
      <c r="F225" s="966"/>
      <c r="G225" s="30"/>
      <c r="H225" s="30"/>
      <c r="I225" s="30"/>
      <c r="J225" s="30">
        <v>4</v>
      </c>
      <c r="K225" s="966"/>
      <c r="L225" s="28"/>
      <c r="M225" s="32"/>
      <c r="N225" s="32">
        <v>2</v>
      </c>
      <c r="O225" s="89"/>
      <c r="P225" s="33" t="s">
        <v>19</v>
      </c>
      <c r="Q225" s="107" t="s">
        <v>183</v>
      </c>
      <c r="R225" s="7"/>
      <c r="S225" s="7"/>
      <c r="T225" s="7"/>
      <c r="U225" s="6"/>
      <c r="V225" s="6"/>
      <c r="W225" s="6"/>
      <c r="X225" s="6"/>
      <c r="Y225" s="6"/>
      <c r="Z225" s="6"/>
      <c r="AA225" s="6"/>
      <c r="AB225" s="44"/>
      <c r="AC225" s="44"/>
    </row>
    <row r="226" spans="1:29" ht="15" customHeight="1">
      <c r="A226" s="26"/>
      <c r="B226" s="45"/>
      <c r="C226" s="28"/>
      <c r="D226" s="29"/>
      <c r="E226" s="29"/>
      <c r="F226" s="966"/>
      <c r="G226" s="30"/>
      <c r="H226" s="30"/>
      <c r="I226" s="30"/>
      <c r="J226" s="30"/>
      <c r="K226" s="966"/>
      <c r="L226" s="28"/>
      <c r="M226" s="28"/>
      <c r="N226" s="32"/>
      <c r="O226" s="86"/>
      <c r="P226" s="33"/>
      <c r="Q226" s="107"/>
      <c r="R226" s="7"/>
      <c r="S226" s="7"/>
      <c r="T226" s="7"/>
      <c r="U226" s="6"/>
      <c r="V226" s="6"/>
      <c r="W226" s="6"/>
      <c r="X226" s="6"/>
      <c r="Y226" s="6"/>
      <c r="Z226" s="6"/>
      <c r="AA226" s="6"/>
      <c r="AB226" s="44"/>
      <c r="AC226" s="44"/>
    </row>
    <row r="227" spans="1:29" ht="15" customHeight="1">
      <c r="A227" s="26"/>
      <c r="B227" s="45"/>
      <c r="C227" s="28"/>
      <c r="D227" s="48"/>
      <c r="E227" s="29"/>
      <c r="F227" s="971"/>
      <c r="G227" s="30"/>
      <c r="H227" s="30"/>
      <c r="I227" s="30"/>
      <c r="J227" s="30"/>
      <c r="K227" s="966"/>
      <c r="L227" s="28"/>
      <c r="M227" s="61"/>
      <c r="N227" s="28"/>
      <c r="O227" s="86"/>
      <c r="P227" s="51"/>
      <c r="Q227" s="52"/>
      <c r="R227" s="7"/>
      <c r="S227" s="7"/>
      <c r="T227" s="7"/>
      <c r="U227" s="6"/>
      <c r="V227" s="6"/>
      <c r="W227" s="6"/>
      <c r="X227" s="6"/>
      <c r="Y227" s="6"/>
      <c r="Z227" s="6"/>
      <c r="AA227" s="6"/>
      <c r="AB227" s="44"/>
      <c r="AC227" s="44"/>
    </row>
    <row r="228" spans="1:29" ht="15" customHeight="1">
      <c r="A228" s="79">
        <v>57</v>
      </c>
      <c r="B228" s="59" t="s">
        <v>180</v>
      </c>
      <c r="C228" s="57">
        <v>2</v>
      </c>
      <c r="D228" s="58" t="s">
        <v>184</v>
      </c>
      <c r="E228" s="58"/>
      <c r="F228" s="973">
        <f>J228+J229+J230+J231+K228+K229+K230+K231+L228+L229+L230+L231</f>
        <v>22</v>
      </c>
      <c r="G228" s="59"/>
      <c r="H228" s="59"/>
      <c r="I228" s="59"/>
      <c r="J228" s="59">
        <v>12</v>
      </c>
      <c r="K228" s="965">
        <v>5</v>
      </c>
      <c r="L228" s="31">
        <v>5</v>
      </c>
      <c r="M228" s="108" t="s">
        <v>24</v>
      </c>
      <c r="N228" s="31">
        <v>2</v>
      </c>
      <c r="O228" s="82">
        <v>1</v>
      </c>
      <c r="P228" s="60" t="s">
        <v>19</v>
      </c>
      <c r="Q228" s="109" t="s">
        <v>185</v>
      </c>
      <c r="R228" s="7"/>
      <c r="S228" s="7"/>
      <c r="T228" s="7"/>
      <c r="U228" s="6"/>
      <c r="V228" s="6"/>
      <c r="W228" s="6"/>
      <c r="X228" s="6"/>
      <c r="Y228" s="6"/>
      <c r="Z228" s="6"/>
      <c r="AA228" s="6"/>
      <c r="AB228" s="44"/>
      <c r="AC228" s="44"/>
    </row>
    <row r="229" spans="1:29" ht="15" customHeight="1">
      <c r="A229" s="26"/>
      <c r="B229" s="45"/>
      <c r="C229" s="28"/>
      <c r="D229" s="29"/>
      <c r="E229" s="29"/>
      <c r="F229" s="966"/>
      <c r="G229" s="30"/>
      <c r="H229" s="30"/>
      <c r="I229" s="30"/>
      <c r="J229" s="30"/>
      <c r="K229" s="966"/>
      <c r="L229" s="28"/>
      <c r="M229" s="32"/>
      <c r="N229" s="32"/>
      <c r="O229" s="86"/>
      <c r="P229" s="33"/>
      <c r="Q229" s="110"/>
      <c r="R229" s="7"/>
      <c r="S229" s="7"/>
      <c r="T229" s="7"/>
      <c r="U229" s="6"/>
      <c r="V229" s="6"/>
      <c r="W229" s="6"/>
      <c r="X229" s="6"/>
      <c r="Y229" s="6"/>
      <c r="Z229" s="6"/>
      <c r="AA229" s="6"/>
      <c r="AB229" s="44"/>
      <c r="AC229" s="44"/>
    </row>
    <row r="230" spans="1:29" ht="15" customHeight="1">
      <c r="A230" s="26"/>
      <c r="B230" s="45"/>
      <c r="C230" s="28"/>
      <c r="D230" s="29"/>
      <c r="E230" s="29"/>
      <c r="F230" s="966"/>
      <c r="G230" s="30"/>
      <c r="H230" s="30"/>
      <c r="I230" s="30"/>
      <c r="J230" s="30"/>
      <c r="K230" s="966"/>
      <c r="L230" s="28"/>
      <c r="M230" s="28"/>
      <c r="N230" s="28"/>
      <c r="O230" s="86"/>
      <c r="P230" s="33"/>
      <c r="Q230" s="41"/>
      <c r="R230" s="7"/>
      <c r="S230" s="7"/>
      <c r="T230" s="7"/>
      <c r="U230" s="6"/>
      <c r="V230" s="6"/>
      <c r="W230" s="6"/>
      <c r="X230" s="6"/>
      <c r="Y230" s="6"/>
      <c r="Z230" s="6"/>
      <c r="AA230" s="6"/>
      <c r="AB230" s="44"/>
      <c r="AC230" s="44"/>
    </row>
    <row r="231" spans="1:29" ht="15" customHeight="1">
      <c r="A231" s="26"/>
      <c r="B231" s="45"/>
      <c r="C231" s="28"/>
      <c r="D231" s="48"/>
      <c r="E231" s="29"/>
      <c r="F231" s="971"/>
      <c r="G231" s="30"/>
      <c r="H231" s="30"/>
      <c r="I231" s="30"/>
      <c r="J231" s="30"/>
      <c r="K231" s="966"/>
      <c r="L231" s="28"/>
      <c r="M231" s="28"/>
      <c r="N231" s="28"/>
      <c r="O231" s="86"/>
      <c r="P231" s="51"/>
      <c r="Q231" s="52"/>
      <c r="R231" s="7"/>
      <c r="S231" s="7"/>
      <c r="T231" s="7"/>
      <c r="U231" s="6"/>
      <c r="V231" s="6"/>
      <c r="W231" s="6"/>
      <c r="X231" s="6"/>
      <c r="Y231" s="6"/>
      <c r="Z231" s="6"/>
      <c r="AA231" s="6"/>
      <c r="AB231" s="44"/>
      <c r="AC231" s="44"/>
    </row>
    <row r="232" spans="1:29" ht="15" customHeight="1">
      <c r="A232" s="79">
        <v>58</v>
      </c>
      <c r="B232" s="59" t="s">
        <v>180</v>
      </c>
      <c r="C232" s="31">
        <v>3</v>
      </c>
      <c r="D232" s="58" t="s">
        <v>186</v>
      </c>
      <c r="E232" s="58"/>
      <c r="F232" s="973">
        <f>J232+J233+J234+J235+K232+K233+K234+K235+L232+L233+L234+L235</f>
        <v>22</v>
      </c>
      <c r="G232" s="59"/>
      <c r="H232" s="59"/>
      <c r="I232" s="59"/>
      <c r="J232" s="59">
        <v>15</v>
      </c>
      <c r="K232" s="965">
        <v>5</v>
      </c>
      <c r="L232" s="57"/>
      <c r="M232" s="57"/>
      <c r="N232" s="31">
        <v>3</v>
      </c>
      <c r="O232" s="82">
        <v>2</v>
      </c>
      <c r="P232" s="60" t="s">
        <v>19</v>
      </c>
      <c r="Q232" s="111" t="s">
        <v>187</v>
      </c>
      <c r="R232" s="7"/>
      <c r="S232" s="7"/>
      <c r="T232" s="7"/>
      <c r="U232" s="6"/>
      <c r="V232" s="6"/>
      <c r="W232" s="6"/>
      <c r="X232" s="6"/>
      <c r="Y232" s="6"/>
      <c r="Z232" s="6"/>
      <c r="AA232" s="6"/>
      <c r="AB232" s="44"/>
      <c r="AC232" s="44"/>
    </row>
    <row r="233" spans="1:29" ht="15" customHeight="1">
      <c r="A233" s="26"/>
      <c r="B233" s="45"/>
      <c r="C233" s="28"/>
      <c r="D233" s="29"/>
      <c r="E233" s="29"/>
      <c r="F233" s="966"/>
      <c r="G233" s="30"/>
      <c r="H233" s="30"/>
      <c r="I233" s="30"/>
      <c r="J233" s="30">
        <v>2</v>
      </c>
      <c r="K233" s="966"/>
      <c r="L233" s="28"/>
      <c r="M233" s="28"/>
      <c r="N233" s="32">
        <v>1</v>
      </c>
      <c r="O233" s="86"/>
      <c r="P233" s="33" t="s">
        <v>19</v>
      </c>
      <c r="Q233" s="107" t="s">
        <v>183</v>
      </c>
      <c r="R233" s="7"/>
      <c r="S233" s="7"/>
      <c r="T233" s="7"/>
      <c r="U233" s="6"/>
      <c r="V233" s="6"/>
      <c r="W233" s="6"/>
      <c r="X233" s="6"/>
      <c r="Y233" s="6"/>
      <c r="Z233" s="6"/>
      <c r="AA233" s="6"/>
      <c r="AB233" s="44"/>
      <c r="AC233" s="44"/>
    </row>
    <row r="234" spans="1:29" ht="15" customHeight="1">
      <c r="A234" s="26"/>
      <c r="B234" s="45"/>
      <c r="C234" s="28"/>
      <c r="D234" s="29"/>
      <c r="E234" s="29"/>
      <c r="F234" s="966"/>
      <c r="G234" s="30"/>
      <c r="H234" s="30"/>
      <c r="I234" s="30"/>
      <c r="J234" s="30"/>
      <c r="K234" s="966"/>
      <c r="L234" s="28"/>
      <c r="M234" s="28"/>
      <c r="N234" s="28"/>
      <c r="O234" s="86"/>
      <c r="P234" s="33"/>
      <c r="Q234" s="41"/>
      <c r="R234" s="7"/>
      <c r="S234" s="7"/>
      <c r="T234" s="7"/>
      <c r="U234" s="6"/>
      <c r="V234" s="6"/>
      <c r="W234" s="6"/>
      <c r="X234" s="6"/>
      <c r="Y234" s="6"/>
      <c r="Z234" s="6"/>
      <c r="AA234" s="6"/>
      <c r="AB234" s="44"/>
      <c r="AC234" s="44"/>
    </row>
    <row r="235" spans="1:29" ht="15" customHeight="1">
      <c r="A235" s="26"/>
      <c r="B235" s="45"/>
      <c r="C235" s="28"/>
      <c r="D235" s="48"/>
      <c r="E235" s="29"/>
      <c r="F235" s="971"/>
      <c r="G235" s="30"/>
      <c r="H235" s="30"/>
      <c r="I235" s="30"/>
      <c r="J235" s="30"/>
      <c r="K235" s="966"/>
      <c r="L235" s="28"/>
      <c r="M235" s="61"/>
      <c r="N235" s="28"/>
      <c r="O235" s="86"/>
      <c r="P235" s="51"/>
      <c r="Q235" s="52"/>
      <c r="R235" s="7"/>
      <c r="S235" s="7"/>
      <c r="T235" s="7"/>
      <c r="U235" s="6"/>
      <c r="V235" s="6"/>
      <c r="W235" s="6"/>
      <c r="X235" s="6"/>
      <c r="Y235" s="6"/>
      <c r="Z235" s="6"/>
      <c r="AA235" s="6"/>
      <c r="AB235" s="44"/>
      <c r="AC235" s="44"/>
    </row>
    <row r="236" spans="1:29" ht="12.75">
      <c r="A236" s="79">
        <v>59</v>
      </c>
      <c r="B236" s="59" t="s">
        <v>180</v>
      </c>
      <c r="C236" s="31">
        <v>4</v>
      </c>
      <c r="D236" s="58" t="s">
        <v>188</v>
      </c>
      <c r="E236" s="58"/>
      <c r="F236" s="973">
        <f>J236+J237+J238+J239+K236+K237+K238+K239+L236+L237+L238+L239</f>
        <v>22</v>
      </c>
      <c r="G236" s="59"/>
      <c r="H236" s="59"/>
      <c r="I236" s="59"/>
      <c r="J236" s="59">
        <v>16</v>
      </c>
      <c r="K236" s="31">
        <v>3</v>
      </c>
      <c r="L236" s="31">
        <v>3</v>
      </c>
      <c r="M236" s="108" t="s">
        <v>29</v>
      </c>
      <c r="N236" s="31">
        <v>4</v>
      </c>
      <c r="O236" s="82">
        <v>1</v>
      </c>
      <c r="P236" s="60" t="s">
        <v>19</v>
      </c>
      <c r="Q236" s="106" t="s">
        <v>189</v>
      </c>
      <c r="R236" s="7"/>
      <c r="S236" s="7"/>
      <c r="T236" s="7"/>
      <c r="U236" s="6"/>
      <c r="V236" s="6"/>
      <c r="W236" s="6"/>
      <c r="X236" s="6"/>
      <c r="Y236" s="6"/>
      <c r="Z236" s="6"/>
      <c r="AA236" s="6"/>
      <c r="AB236" s="44"/>
      <c r="AC236" s="44"/>
    </row>
    <row r="237" spans="1:29" ht="15" customHeight="1">
      <c r="A237" s="26"/>
      <c r="B237" s="45"/>
      <c r="C237" s="28"/>
      <c r="D237" s="29"/>
      <c r="E237" s="29"/>
      <c r="F237" s="966"/>
      <c r="G237" s="30"/>
      <c r="H237" s="30"/>
      <c r="I237" s="30"/>
      <c r="J237" s="30"/>
      <c r="K237" s="112"/>
      <c r="L237" s="28"/>
      <c r="M237" s="32"/>
      <c r="N237" s="32"/>
      <c r="O237" s="86"/>
      <c r="P237" s="33"/>
      <c r="Q237" s="106"/>
      <c r="R237" s="7"/>
      <c r="S237" s="7"/>
      <c r="T237" s="7"/>
      <c r="U237" s="6"/>
      <c r="V237" s="6"/>
      <c r="W237" s="6"/>
      <c r="X237" s="6"/>
      <c r="Y237" s="6"/>
      <c r="Z237" s="6"/>
      <c r="AA237" s="6"/>
      <c r="AB237" s="44"/>
      <c r="AC237" s="44"/>
    </row>
    <row r="238" spans="1:29" ht="15" customHeight="1">
      <c r="A238" s="26"/>
      <c r="B238" s="45"/>
      <c r="C238" s="28"/>
      <c r="D238" s="29"/>
      <c r="E238" s="29"/>
      <c r="F238" s="966"/>
      <c r="G238" s="30"/>
      <c r="H238" s="30"/>
      <c r="I238" s="30"/>
      <c r="J238" s="30"/>
      <c r="K238" s="28"/>
      <c r="L238" s="28"/>
      <c r="M238" s="28"/>
      <c r="N238" s="28"/>
      <c r="O238" s="86"/>
      <c r="P238" s="33"/>
      <c r="Q238" s="41"/>
      <c r="R238" s="7"/>
      <c r="S238" s="7"/>
      <c r="T238" s="7"/>
      <c r="U238" s="6"/>
      <c r="V238" s="6"/>
      <c r="W238" s="6"/>
      <c r="X238" s="6"/>
      <c r="Y238" s="6"/>
      <c r="Z238" s="6"/>
      <c r="AA238" s="6"/>
      <c r="AB238" s="44"/>
      <c r="AC238" s="44"/>
    </row>
    <row r="239" spans="1:29" ht="15" customHeight="1">
      <c r="A239" s="26"/>
      <c r="B239" s="45"/>
      <c r="C239" s="28"/>
      <c r="D239" s="48"/>
      <c r="E239" s="29"/>
      <c r="F239" s="971"/>
      <c r="G239" s="30"/>
      <c r="H239" s="30"/>
      <c r="I239" s="30"/>
      <c r="J239" s="30"/>
      <c r="K239" s="28"/>
      <c r="L239" s="28"/>
      <c r="M239" s="28"/>
      <c r="N239" s="28"/>
      <c r="O239" s="86"/>
      <c r="P239" s="51"/>
      <c r="Q239" s="52"/>
      <c r="R239" s="7"/>
      <c r="S239" s="7"/>
      <c r="T239" s="7"/>
      <c r="U239" s="6"/>
      <c r="V239" s="6"/>
      <c r="W239" s="6"/>
      <c r="X239" s="6"/>
      <c r="Y239" s="6"/>
      <c r="Z239" s="6"/>
      <c r="AA239" s="6"/>
      <c r="AB239" s="44"/>
      <c r="AC239" s="44"/>
    </row>
    <row r="240" spans="1:29" ht="15" customHeight="1">
      <c r="A240" s="79">
        <v>60</v>
      </c>
      <c r="B240" s="62" t="s">
        <v>190</v>
      </c>
      <c r="C240" s="57">
        <v>1</v>
      </c>
      <c r="D240" s="58" t="s">
        <v>191</v>
      </c>
      <c r="E240" s="58"/>
      <c r="F240" s="973">
        <f>J240+J241+J242+J243+K240+K241+K242+K243+L240+L241+L242+L243</f>
        <v>22</v>
      </c>
      <c r="G240" s="59"/>
      <c r="H240" s="59"/>
      <c r="I240" s="59"/>
      <c r="J240" s="59">
        <v>15</v>
      </c>
      <c r="K240" s="31">
        <v>7</v>
      </c>
      <c r="L240" s="31"/>
      <c r="M240" s="31"/>
      <c r="N240" s="31">
        <v>1</v>
      </c>
      <c r="O240" s="82">
        <v>1</v>
      </c>
      <c r="P240" s="60" t="s">
        <v>19</v>
      </c>
      <c r="Q240" s="34" t="s">
        <v>192</v>
      </c>
      <c r="R240" s="7"/>
      <c r="S240" s="7"/>
      <c r="T240" s="7"/>
      <c r="U240" s="6"/>
      <c r="V240" s="6"/>
      <c r="W240" s="6"/>
      <c r="X240" s="6"/>
      <c r="Y240" s="6"/>
      <c r="Z240" s="6"/>
      <c r="AA240" s="6"/>
      <c r="AB240" s="44"/>
      <c r="AC240" s="44"/>
    </row>
    <row r="241" spans="1:29" ht="15" customHeight="1">
      <c r="A241" s="26"/>
      <c r="B241" s="38"/>
      <c r="C241" s="28"/>
      <c r="D241" s="29"/>
      <c r="E241" s="29"/>
      <c r="F241" s="966"/>
      <c r="G241" s="30"/>
      <c r="H241" s="30"/>
      <c r="I241" s="30"/>
      <c r="J241" s="30"/>
      <c r="K241" s="32"/>
      <c r="L241" s="32"/>
      <c r="M241" s="28"/>
      <c r="N241" s="28"/>
      <c r="O241" s="86"/>
      <c r="P241" s="33"/>
      <c r="Q241" s="41"/>
      <c r="R241" s="7"/>
      <c r="S241" s="7"/>
      <c r="T241" s="7"/>
      <c r="U241" s="6"/>
      <c r="V241" s="6"/>
      <c r="W241" s="6"/>
      <c r="X241" s="6"/>
      <c r="Y241" s="6"/>
      <c r="Z241" s="6"/>
      <c r="AA241" s="6"/>
      <c r="AB241" s="44"/>
      <c r="AC241" s="44"/>
    </row>
    <row r="242" spans="1:29" ht="15" customHeight="1">
      <c r="A242" s="26"/>
      <c r="B242" s="38"/>
      <c r="C242" s="28"/>
      <c r="D242" s="29"/>
      <c r="E242" s="29"/>
      <c r="F242" s="966"/>
      <c r="G242" s="30"/>
      <c r="H242" s="30"/>
      <c r="I242" s="30"/>
      <c r="J242" s="30"/>
      <c r="K242" s="32"/>
      <c r="L242" s="32"/>
      <c r="M242" s="28"/>
      <c r="N242" s="28"/>
      <c r="O242" s="86"/>
      <c r="P242" s="33"/>
      <c r="Q242" s="41"/>
      <c r="R242" s="7"/>
      <c r="S242" s="7"/>
      <c r="T242" s="7"/>
      <c r="U242" s="6"/>
      <c r="V242" s="6"/>
      <c r="W242" s="6"/>
      <c r="X242" s="6"/>
      <c r="Y242" s="6"/>
      <c r="Z242" s="6"/>
      <c r="AA242" s="6"/>
      <c r="AB242" s="44"/>
      <c r="AC242" s="44"/>
    </row>
    <row r="243" spans="1:29" ht="15" customHeight="1">
      <c r="A243" s="26"/>
      <c r="B243" s="38"/>
      <c r="C243" s="28"/>
      <c r="D243" s="48"/>
      <c r="E243" s="29"/>
      <c r="F243" s="971"/>
      <c r="G243" s="30"/>
      <c r="H243" s="30"/>
      <c r="I243" s="30"/>
      <c r="J243" s="30"/>
      <c r="K243" s="32"/>
      <c r="L243" s="32"/>
      <c r="M243" s="28"/>
      <c r="N243" s="28"/>
      <c r="O243" s="86"/>
      <c r="P243" s="51"/>
      <c r="Q243" s="52"/>
      <c r="R243" s="7"/>
      <c r="S243" s="7"/>
      <c r="T243" s="7"/>
      <c r="U243" s="6"/>
      <c r="V243" s="6"/>
      <c r="W243" s="6"/>
      <c r="X243" s="6"/>
      <c r="Y243" s="6"/>
      <c r="Z243" s="6"/>
      <c r="AA243" s="6"/>
      <c r="AB243" s="44"/>
      <c r="AC243" s="44"/>
    </row>
    <row r="244" spans="1:29" ht="15" customHeight="1">
      <c r="A244" s="79">
        <v>61</v>
      </c>
      <c r="B244" s="62" t="s">
        <v>190</v>
      </c>
      <c r="C244" s="113">
        <v>2</v>
      </c>
      <c r="D244" s="58" t="s">
        <v>193</v>
      </c>
      <c r="E244" s="970"/>
      <c r="F244" s="973">
        <f>J244+J245+J246+J247+K244+K245+K246+K247+L244+L245+L246+L247</f>
        <v>0</v>
      </c>
      <c r="G244" s="59"/>
      <c r="H244" s="59"/>
      <c r="I244" s="59"/>
      <c r="J244" s="115"/>
      <c r="K244" s="102"/>
      <c r="L244" s="57"/>
      <c r="M244" s="116" t="s">
        <v>194</v>
      </c>
      <c r="N244" s="113"/>
      <c r="O244" s="117"/>
      <c r="P244" s="60"/>
      <c r="Q244" s="64" t="s">
        <v>195</v>
      </c>
      <c r="R244" s="7"/>
      <c r="S244" s="7"/>
      <c r="T244" s="7"/>
      <c r="U244" s="6"/>
      <c r="V244" s="6"/>
      <c r="W244" s="6"/>
      <c r="X244" s="6"/>
      <c r="Y244" s="6"/>
      <c r="Z244" s="6"/>
      <c r="AA244" s="6"/>
      <c r="AB244" s="44"/>
      <c r="AC244" s="44"/>
    </row>
    <row r="245" spans="1:29" ht="15" customHeight="1">
      <c r="A245" s="26"/>
      <c r="B245" s="38"/>
      <c r="C245" s="97"/>
      <c r="D245" s="29"/>
      <c r="E245" s="968"/>
      <c r="F245" s="966"/>
      <c r="G245" s="30"/>
      <c r="H245" s="30"/>
      <c r="I245" s="30"/>
      <c r="J245" s="95"/>
      <c r="K245" s="112"/>
      <c r="L245" s="28"/>
      <c r="M245" s="118"/>
      <c r="N245" s="97"/>
      <c r="O245" s="98"/>
      <c r="P245" s="33"/>
      <c r="Q245" s="41"/>
      <c r="R245" s="7"/>
      <c r="S245" s="7"/>
      <c r="T245" s="7"/>
      <c r="U245" s="6"/>
      <c r="V245" s="6"/>
      <c r="W245" s="6"/>
      <c r="X245" s="6"/>
      <c r="Y245" s="6"/>
      <c r="Z245" s="6"/>
      <c r="AA245" s="6"/>
      <c r="AB245" s="44"/>
      <c r="AC245" s="44"/>
    </row>
    <row r="246" spans="1:29" ht="15" customHeight="1">
      <c r="A246" s="26"/>
      <c r="B246" s="38"/>
      <c r="C246" s="97"/>
      <c r="D246" s="29"/>
      <c r="E246" s="994"/>
      <c r="F246" s="966"/>
      <c r="G246" s="30"/>
      <c r="H246" s="30"/>
      <c r="I246" s="30"/>
      <c r="J246" s="95"/>
      <c r="K246" s="112"/>
      <c r="L246" s="28"/>
      <c r="M246" s="97"/>
      <c r="N246" s="97"/>
      <c r="O246" s="98"/>
      <c r="P246" s="33"/>
      <c r="Q246" s="41"/>
      <c r="R246" s="7"/>
      <c r="S246" s="7"/>
      <c r="T246" s="7"/>
      <c r="U246" s="6"/>
      <c r="V246" s="6"/>
      <c r="W246" s="6"/>
      <c r="X246" s="6"/>
      <c r="Y246" s="6"/>
      <c r="Z246" s="6"/>
      <c r="AA246" s="6"/>
      <c r="AB246" s="44"/>
      <c r="AC246" s="44"/>
    </row>
    <row r="247" spans="1:29" ht="15" customHeight="1">
      <c r="A247" s="26"/>
      <c r="B247" s="38"/>
      <c r="C247" s="97"/>
      <c r="D247" s="48"/>
      <c r="E247" s="971"/>
      <c r="F247" s="971"/>
      <c r="G247" s="30"/>
      <c r="H247" s="30"/>
      <c r="I247" s="30"/>
      <c r="J247" s="120"/>
      <c r="K247" s="112"/>
      <c r="L247" s="28"/>
      <c r="M247" s="97"/>
      <c r="N247" s="97"/>
      <c r="O247" s="98"/>
      <c r="P247" s="51"/>
      <c r="Q247" s="52"/>
      <c r="R247" s="7"/>
      <c r="S247" s="7"/>
      <c r="T247" s="7"/>
      <c r="U247" s="6"/>
      <c r="V247" s="6"/>
      <c r="W247" s="6"/>
      <c r="X247" s="6"/>
      <c r="Y247" s="6"/>
      <c r="Z247" s="6"/>
      <c r="AA247" s="6"/>
      <c r="AB247" s="44"/>
      <c r="AC247" s="44"/>
    </row>
    <row r="248" spans="1:29" ht="15" customHeight="1">
      <c r="A248" s="79">
        <v>62</v>
      </c>
      <c r="B248" s="62" t="s">
        <v>190</v>
      </c>
      <c r="C248" s="31">
        <v>3</v>
      </c>
      <c r="D248" s="58" t="s">
        <v>196</v>
      </c>
      <c r="E248" s="58"/>
      <c r="F248" s="973">
        <f>J248+J249+J250+J251+K248+K249+K250+K251+L248+L249+L250+L251</f>
        <v>22</v>
      </c>
      <c r="G248" s="59"/>
      <c r="H248" s="59"/>
      <c r="I248" s="59"/>
      <c r="J248" s="59">
        <v>12</v>
      </c>
      <c r="K248" s="31">
        <v>7</v>
      </c>
      <c r="L248" s="31">
        <v>3</v>
      </c>
      <c r="M248" s="31" t="s">
        <v>114</v>
      </c>
      <c r="N248" s="31">
        <v>2</v>
      </c>
      <c r="O248" s="82">
        <v>2</v>
      </c>
      <c r="P248" s="60" t="s">
        <v>162</v>
      </c>
      <c r="Q248" s="34" t="s">
        <v>197</v>
      </c>
      <c r="R248" s="7"/>
      <c r="S248" s="7"/>
      <c r="T248" s="7"/>
      <c r="U248" s="6"/>
      <c r="V248" s="6"/>
      <c r="W248" s="6"/>
      <c r="X248" s="6"/>
      <c r="Y248" s="6"/>
      <c r="Z248" s="6"/>
      <c r="AA248" s="6"/>
      <c r="AB248" s="44"/>
      <c r="AC248" s="44"/>
    </row>
    <row r="249" spans="1:29" ht="15" customHeight="1">
      <c r="A249" s="26"/>
      <c r="B249" s="38"/>
      <c r="C249" s="28"/>
      <c r="D249" s="29"/>
      <c r="E249" s="29"/>
      <c r="F249" s="966"/>
      <c r="G249" s="30"/>
      <c r="H249" s="30"/>
      <c r="I249" s="30"/>
      <c r="J249" s="30"/>
      <c r="K249" s="32"/>
      <c r="L249" s="28"/>
      <c r="M249" s="28"/>
      <c r="N249" s="32"/>
      <c r="O249" s="89"/>
      <c r="P249" s="33" t="s">
        <v>19</v>
      </c>
      <c r="Q249" s="41" t="s">
        <v>198</v>
      </c>
      <c r="R249" s="99"/>
      <c r="S249" s="99"/>
      <c r="T249" s="99"/>
      <c r="U249" s="6"/>
      <c r="V249" s="6"/>
      <c r="W249" s="6"/>
      <c r="X249" s="6"/>
      <c r="Y249" s="6"/>
      <c r="Z249" s="6"/>
      <c r="AA249" s="6"/>
      <c r="AB249" s="44"/>
      <c r="AC249" s="44"/>
    </row>
    <row r="250" spans="1:29" ht="15" customHeight="1">
      <c r="A250" s="26"/>
      <c r="B250" s="38"/>
      <c r="C250" s="28"/>
      <c r="D250" s="29"/>
      <c r="E250" s="29"/>
      <c r="F250" s="966"/>
      <c r="G250" s="30"/>
      <c r="H250" s="30"/>
      <c r="I250" s="30"/>
      <c r="J250" s="30"/>
      <c r="K250" s="32"/>
      <c r="L250" s="28"/>
      <c r="M250" s="28"/>
      <c r="N250" s="32"/>
      <c r="O250" s="89"/>
      <c r="P250" s="33"/>
      <c r="Q250" s="41"/>
      <c r="R250" s="7"/>
      <c r="S250" s="7"/>
      <c r="T250" s="7"/>
      <c r="U250" s="6"/>
      <c r="V250" s="6"/>
      <c r="W250" s="6"/>
      <c r="X250" s="6"/>
      <c r="Y250" s="6"/>
      <c r="Z250" s="6"/>
      <c r="AA250" s="6"/>
      <c r="AB250" s="44"/>
      <c r="AC250" s="44"/>
    </row>
    <row r="251" spans="1:29" ht="15" customHeight="1">
      <c r="A251" s="26"/>
      <c r="B251" s="38"/>
      <c r="C251" s="28"/>
      <c r="D251" s="48"/>
      <c r="E251" s="29"/>
      <c r="F251" s="971"/>
      <c r="G251" s="30"/>
      <c r="H251" s="30"/>
      <c r="I251" s="30"/>
      <c r="J251" s="30"/>
      <c r="K251" s="32"/>
      <c r="L251" s="28"/>
      <c r="M251" s="28"/>
      <c r="N251" s="28"/>
      <c r="O251" s="86"/>
      <c r="P251" s="51"/>
      <c r="Q251" s="52"/>
      <c r="R251" s="7"/>
      <c r="S251" s="7"/>
      <c r="T251" s="7"/>
      <c r="U251" s="6"/>
      <c r="V251" s="6"/>
      <c r="W251" s="6"/>
      <c r="X251" s="6"/>
      <c r="Y251" s="6"/>
      <c r="Z251" s="6"/>
      <c r="AA251" s="6"/>
      <c r="AB251" s="44"/>
      <c r="AC251" s="44"/>
    </row>
    <row r="252" spans="1:29" ht="15" customHeight="1">
      <c r="A252" s="79">
        <v>63</v>
      </c>
      <c r="B252" s="62" t="s">
        <v>190</v>
      </c>
      <c r="C252" s="31">
        <v>4</v>
      </c>
      <c r="D252" s="58" t="s">
        <v>199</v>
      </c>
      <c r="E252" s="58"/>
      <c r="F252" s="973">
        <f>J252+J253+J254+J255+K252+K253+K254+K255+L252+L253+L254+L255</f>
        <v>23</v>
      </c>
      <c r="G252" s="59"/>
      <c r="H252" s="59"/>
      <c r="I252" s="59"/>
      <c r="J252" s="59">
        <v>14</v>
      </c>
      <c r="K252" s="31">
        <v>6</v>
      </c>
      <c r="L252" s="31">
        <v>3</v>
      </c>
      <c r="M252" s="31" t="s">
        <v>114</v>
      </c>
      <c r="N252" s="31">
        <v>1</v>
      </c>
      <c r="O252" s="82">
        <v>1</v>
      </c>
      <c r="P252" s="60" t="s">
        <v>19</v>
      </c>
      <c r="Q252" s="34" t="s">
        <v>200</v>
      </c>
      <c r="R252" s="7"/>
      <c r="S252" s="7"/>
      <c r="T252" s="7"/>
      <c r="U252" s="6"/>
      <c r="V252" s="6"/>
      <c r="W252" s="6"/>
      <c r="X252" s="6"/>
      <c r="Y252" s="6"/>
      <c r="Z252" s="6"/>
      <c r="AA252" s="6"/>
      <c r="AB252" s="44"/>
      <c r="AC252" s="44"/>
    </row>
    <row r="253" spans="1:29" ht="15" customHeight="1">
      <c r="A253" s="26"/>
      <c r="B253" s="38"/>
      <c r="C253" s="28"/>
      <c r="D253" s="29"/>
      <c r="E253" s="29"/>
      <c r="F253" s="966"/>
      <c r="G253" s="30"/>
      <c r="H253" s="30"/>
      <c r="I253" s="30"/>
      <c r="J253" s="30"/>
      <c r="K253" s="32"/>
      <c r="L253" s="28"/>
      <c r="M253" s="28"/>
      <c r="N253" s="32">
        <v>2</v>
      </c>
      <c r="O253" s="89">
        <v>1</v>
      </c>
      <c r="P253" s="33" t="s">
        <v>201</v>
      </c>
      <c r="Q253" s="41" t="s">
        <v>202</v>
      </c>
      <c r="R253" s="68"/>
      <c r="S253" s="68"/>
      <c r="T253" s="68"/>
      <c r="U253" s="6"/>
      <c r="V253" s="6"/>
      <c r="W253" s="6"/>
      <c r="X253" s="6"/>
      <c r="Y253" s="6"/>
      <c r="Z253" s="6"/>
      <c r="AA253" s="6"/>
      <c r="AB253" s="44"/>
      <c r="AC253" s="44"/>
    </row>
    <row r="254" spans="1:29" ht="15" customHeight="1">
      <c r="A254" s="26"/>
      <c r="B254" s="38"/>
      <c r="C254" s="28"/>
      <c r="D254" s="29"/>
      <c r="E254" s="29"/>
      <c r="F254" s="966"/>
      <c r="G254" s="30"/>
      <c r="H254" s="30"/>
      <c r="I254" s="30"/>
      <c r="J254" s="30"/>
      <c r="K254" s="32"/>
      <c r="L254" s="28"/>
      <c r="M254" s="28"/>
      <c r="N254" s="28"/>
      <c r="O254" s="86"/>
      <c r="P254" s="33"/>
      <c r="Q254" s="41"/>
      <c r="R254" s="7"/>
      <c r="S254" s="7"/>
      <c r="T254" s="7"/>
      <c r="U254" s="6"/>
      <c r="V254" s="6"/>
      <c r="W254" s="6"/>
      <c r="X254" s="6"/>
      <c r="Y254" s="6"/>
      <c r="Z254" s="6"/>
      <c r="AA254" s="6"/>
      <c r="AB254" s="44"/>
      <c r="AC254" s="44"/>
    </row>
    <row r="255" spans="1:29" ht="15" customHeight="1">
      <c r="A255" s="26"/>
      <c r="B255" s="38"/>
      <c r="C255" s="28"/>
      <c r="D255" s="48"/>
      <c r="E255" s="29"/>
      <c r="F255" s="971"/>
      <c r="G255" s="30"/>
      <c r="H255" s="30"/>
      <c r="I255" s="30"/>
      <c r="J255" s="30"/>
      <c r="K255" s="32"/>
      <c r="L255" s="28"/>
      <c r="M255" s="28"/>
      <c r="N255" s="28"/>
      <c r="O255" s="86"/>
      <c r="P255" s="51"/>
      <c r="Q255" s="52"/>
      <c r="R255" s="7"/>
      <c r="S255" s="7"/>
      <c r="T255" s="7"/>
      <c r="U255" s="6"/>
      <c r="V255" s="6"/>
      <c r="W255" s="6"/>
      <c r="X255" s="6"/>
      <c r="Y255" s="6"/>
      <c r="Z255" s="6"/>
      <c r="AA255" s="6"/>
      <c r="AB255" s="44"/>
      <c r="AC255" s="44"/>
    </row>
    <row r="256" spans="1:29" ht="15" customHeight="1">
      <c r="A256" s="79">
        <v>64</v>
      </c>
      <c r="B256" s="62" t="s">
        <v>190</v>
      </c>
      <c r="C256" s="31">
        <v>5</v>
      </c>
      <c r="D256" s="58" t="s">
        <v>203</v>
      </c>
      <c r="E256" s="58"/>
      <c r="F256" s="973">
        <f>J256+J257+J258+J259+K256+K257+K258+K259+L256+L257+L258+L259</f>
        <v>22</v>
      </c>
      <c r="G256" s="59"/>
      <c r="H256" s="59"/>
      <c r="I256" s="59"/>
      <c r="J256" s="59">
        <v>11</v>
      </c>
      <c r="K256" s="31">
        <v>8</v>
      </c>
      <c r="L256" s="31">
        <v>3</v>
      </c>
      <c r="M256" s="31" t="s">
        <v>114</v>
      </c>
      <c r="N256" s="31">
        <v>2</v>
      </c>
      <c r="O256" s="82">
        <v>1</v>
      </c>
      <c r="P256" s="60" t="s">
        <v>19</v>
      </c>
      <c r="Q256" s="34" t="s">
        <v>204</v>
      </c>
      <c r="R256" s="7"/>
      <c r="S256" s="7"/>
      <c r="T256" s="7"/>
      <c r="U256" s="6"/>
      <c r="V256" s="6"/>
      <c r="W256" s="6"/>
      <c r="X256" s="6"/>
      <c r="Y256" s="6"/>
      <c r="Z256" s="6"/>
      <c r="AA256" s="6"/>
      <c r="AB256" s="44"/>
      <c r="AC256" s="44"/>
    </row>
    <row r="257" spans="1:29" ht="15" customHeight="1">
      <c r="A257" s="26"/>
      <c r="B257" s="38"/>
      <c r="C257" s="28"/>
      <c r="D257" s="29"/>
      <c r="E257" s="29"/>
      <c r="F257" s="966"/>
      <c r="G257" s="30"/>
      <c r="H257" s="30"/>
      <c r="I257" s="30"/>
      <c r="J257" s="30"/>
      <c r="K257" s="32"/>
      <c r="L257" s="32"/>
      <c r="M257" s="28"/>
      <c r="N257" s="28"/>
      <c r="O257" s="86"/>
      <c r="P257" s="33"/>
      <c r="Q257" s="41"/>
      <c r="R257" s="7"/>
      <c r="S257" s="7"/>
      <c r="T257" s="7"/>
      <c r="U257" s="6"/>
      <c r="V257" s="6"/>
      <c r="W257" s="6"/>
      <c r="X257" s="6"/>
      <c r="Y257" s="6"/>
      <c r="Z257" s="6"/>
      <c r="AA257" s="6"/>
      <c r="AB257" s="44"/>
      <c r="AC257" s="44"/>
    </row>
    <row r="258" spans="1:29" ht="15" customHeight="1">
      <c r="A258" s="26"/>
      <c r="B258" s="38"/>
      <c r="C258" s="28"/>
      <c r="D258" s="29"/>
      <c r="E258" s="29"/>
      <c r="F258" s="966"/>
      <c r="G258" s="30"/>
      <c r="H258" s="30"/>
      <c r="I258" s="30"/>
      <c r="J258" s="30"/>
      <c r="K258" s="32"/>
      <c r="L258" s="28"/>
      <c r="M258" s="28"/>
      <c r="N258" s="28"/>
      <c r="O258" s="86"/>
      <c r="P258" s="33"/>
      <c r="Q258" s="41"/>
      <c r="R258" s="7"/>
      <c r="S258" s="7"/>
      <c r="T258" s="7"/>
      <c r="U258" s="6"/>
      <c r="V258" s="6"/>
      <c r="W258" s="6"/>
      <c r="X258" s="6"/>
      <c r="Y258" s="6"/>
      <c r="Z258" s="6"/>
      <c r="AA258" s="6"/>
      <c r="AB258" s="44"/>
      <c r="AC258" s="44"/>
    </row>
    <row r="259" spans="1:29" ht="15" customHeight="1">
      <c r="A259" s="26"/>
      <c r="B259" s="38"/>
      <c r="C259" s="28"/>
      <c r="D259" s="48"/>
      <c r="E259" s="29"/>
      <c r="F259" s="971"/>
      <c r="G259" s="30"/>
      <c r="H259" s="30"/>
      <c r="I259" s="30"/>
      <c r="J259" s="30"/>
      <c r="K259" s="32"/>
      <c r="L259" s="28"/>
      <c r="M259" s="28"/>
      <c r="N259" s="28"/>
      <c r="O259" s="86"/>
      <c r="P259" s="51"/>
      <c r="Q259" s="52"/>
      <c r="R259" s="7"/>
      <c r="S259" s="7"/>
      <c r="T259" s="7"/>
      <c r="U259" s="6"/>
      <c r="V259" s="6"/>
      <c r="W259" s="6"/>
      <c r="X259" s="6"/>
      <c r="Y259" s="6"/>
      <c r="Z259" s="6"/>
      <c r="AA259" s="6"/>
      <c r="AB259" s="44"/>
      <c r="AC259" s="44"/>
    </row>
    <row r="260" spans="1:29" ht="15" customHeight="1">
      <c r="A260" s="79">
        <v>65</v>
      </c>
      <c r="B260" s="62" t="s">
        <v>190</v>
      </c>
      <c r="C260" s="31">
        <v>6</v>
      </c>
      <c r="D260" s="58" t="s">
        <v>205</v>
      </c>
      <c r="E260" s="58"/>
      <c r="F260" s="973">
        <f>J260+J261+J262+J263+K260+K261+K262+K263+L260+L261+L262+L263</f>
        <v>22</v>
      </c>
      <c r="G260" s="59"/>
      <c r="H260" s="59"/>
      <c r="I260" s="59"/>
      <c r="J260" s="59">
        <v>12</v>
      </c>
      <c r="K260" s="31">
        <v>7</v>
      </c>
      <c r="L260" s="31">
        <v>3</v>
      </c>
      <c r="M260" s="31" t="s">
        <v>114</v>
      </c>
      <c r="N260" s="31">
        <v>2</v>
      </c>
      <c r="O260" s="82">
        <v>1</v>
      </c>
      <c r="P260" s="60" t="s">
        <v>19</v>
      </c>
      <c r="Q260" s="34" t="s">
        <v>206</v>
      </c>
      <c r="R260" s="7"/>
      <c r="S260" s="7"/>
      <c r="T260" s="7"/>
      <c r="U260" s="6"/>
      <c r="V260" s="6"/>
      <c r="W260" s="6"/>
      <c r="X260" s="6"/>
      <c r="Y260" s="6"/>
      <c r="Z260" s="6"/>
      <c r="AA260" s="6"/>
      <c r="AB260" s="44"/>
      <c r="AC260" s="44"/>
    </row>
    <row r="261" spans="1:29" ht="15" customHeight="1">
      <c r="A261" s="26"/>
      <c r="B261" s="38"/>
      <c r="C261" s="28"/>
      <c r="D261" s="29"/>
      <c r="E261" s="29"/>
      <c r="F261" s="966"/>
      <c r="G261" s="30"/>
      <c r="H261" s="30"/>
      <c r="I261" s="30"/>
      <c r="J261" s="30"/>
      <c r="K261" s="32"/>
      <c r="L261" s="28"/>
      <c r="M261" s="28"/>
      <c r="N261" s="32"/>
      <c r="O261" s="89"/>
      <c r="P261" s="33"/>
      <c r="Q261" s="41"/>
      <c r="R261" s="7"/>
      <c r="S261" s="7"/>
      <c r="T261" s="7"/>
      <c r="U261" s="6"/>
      <c r="V261" s="6"/>
      <c r="W261" s="6"/>
      <c r="X261" s="6"/>
      <c r="Y261" s="6"/>
      <c r="Z261" s="6"/>
      <c r="AA261" s="6"/>
      <c r="AB261" s="44"/>
      <c r="AC261" s="44"/>
    </row>
    <row r="262" spans="1:29" ht="15" customHeight="1">
      <c r="A262" s="26"/>
      <c r="B262" s="38"/>
      <c r="C262" s="28"/>
      <c r="D262" s="29"/>
      <c r="E262" s="29"/>
      <c r="F262" s="966"/>
      <c r="G262" s="30"/>
      <c r="H262" s="30"/>
      <c r="I262" s="30"/>
      <c r="J262" s="30"/>
      <c r="K262" s="32"/>
      <c r="L262" s="28"/>
      <c r="M262" s="28"/>
      <c r="N262" s="28"/>
      <c r="O262" s="86"/>
      <c r="P262" s="33"/>
      <c r="Q262" s="41"/>
      <c r="R262" s="7"/>
      <c r="S262" s="7"/>
      <c r="T262" s="7"/>
      <c r="U262" s="6"/>
      <c r="V262" s="6"/>
      <c r="W262" s="6"/>
      <c r="X262" s="6"/>
      <c r="Y262" s="6"/>
      <c r="Z262" s="6"/>
      <c r="AA262" s="6"/>
      <c r="AB262" s="44"/>
      <c r="AC262" s="44"/>
    </row>
    <row r="263" spans="1:29" ht="15" customHeight="1">
      <c r="A263" s="26"/>
      <c r="B263" s="38"/>
      <c r="C263" s="28"/>
      <c r="D263" s="48"/>
      <c r="E263" s="29"/>
      <c r="F263" s="971"/>
      <c r="G263" s="30"/>
      <c r="H263" s="30"/>
      <c r="I263" s="30"/>
      <c r="J263" s="30"/>
      <c r="K263" s="32"/>
      <c r="L263" s="28"/>
      <c r="M263" s="28"/>
      <c r="N263" s="28"/>
      <c r="O263" s="86"/>
      <c r="P263" s="51"/>
      <c r="Q263" s="52"/>
      <c r="R263" s="7"/>
      <c r="S263" s="7"/>
      <c r="T263" s="7"/>
      <c r="U263" s="6"/>
      <c r="V263" s="6"/>
      <c r="W263" s="6"/>
      <c r="X263" s="6"/>
      <c r="Y263" s="6"/>
      <c r="Z263" s="6"/>
      <c r="AA263" s="6"/>
      <c r="AB263" s="44"/>
      <c r="AC263" s="44"/>
    </row>
    <row r="264" spans="1:29" ht="15" hidden="1" customHeight="1">
      <c r="A264" s="56"/>
      <c r="B264" s="62" t="s">
        <v>190</v>
      </c>
      <c r="C264" s="113">
        <v>9</v>
      </c>
      <c r="D264" s="121" t="s">
        <v>207</v>
      </c>
      <c r="E264" s="965"/>
      <c r="F264" s="973">
        <f>J264+J265+J266+J267+K264+K265+K266+K267+L264+L265+L266+L267</f>
        <v>0</v>
      </c>
      <c r="G264" s="59"/>
      <c r="H264" s="59"/>
      <c r="I264" s="59"/>
      <c r="J264" s="122"/>
      <c r="K264" s="31"/>
      <c r="L264" s="57"/>
      <c r="M264" s="102"/>
      <c r="N264" s="114"/>
      <c r="O264" s="123"/>
      <c r="P264" s="60"/>
      <c r="Q264" s="34"/>
      <c r="R264" s="7"/>
      <c r="S264" s="7"/>
      <c r="T264" s="7"/>
      <c r="U264" s="6"/>
      <c r="V264" s="6"/>
      <c r="W264" s="6"/>
      <c r="X264" s="6"/>
      <c r="Y264" s="6"/>
      <c r="Z264" s="6"/>
      <c r="AA264" s="6"/>
      <c r="AB264" s="44"/>
      <c r="AC264" s="44"/>
    </row>
    <row r="265" spans="1:29" ht="15" hidden="1" customHeight="1">
      <c r="A265" s="26">
        <v>66</v>
      </c>
      <c r="B265" s="38"/>
      <c r="C265" s="97"/>
      <c r="D265" s="124"/>
      <c r="E265" s="966"/>
      <c r="F265" s="966"/>
      <c r="G265" s="30"/>
      <c r="H265" s="30"/>
      <c r="I265" s="30"/>
      <c r="J265" s="96"/>
      <c r="K265" s="32"/>
      <c r="L265" s="28"/>
      <c r="M265" s="118"/>
      <c r="N265" s="125"/>
      <c r="O265" s="126"/>
      <c r="P265" s="33"/>
      <c r="Q265" s="41"/>
      <c r="R265" s="7"/>
      <c r="S265" s="7"/>
      <c r="T265" s="7"/>
      <c r="U265" s="6"/>
      <c r="V265" s="6"/>
      <c r="W265" s="6"/>
      <c r="X265" s="6"/>
      <c r="Y265" s="6"/>
      <c r="Z265" s="6"/>
      <c r="AA265" s="6"/>
      <c r="AB265" s="44"/>
      <c r="AC265" s="44"/>
    </row>
    <row r="266" spans="1:29" ht="15" hidden="1" customHeight="1">
      <c r="A266" s="26"/>
      <c r="B266" s="38"/>
      <c r="C266" s="97"/>
      <c r="D266" s="124"/>
      <c r="E266" s="995"/>
      <c r="F266" s="966"/>
      <c r="G266" s="30"/>
      <c r="H266" s="30"/>
      <c r="I266" s="30"/>
      <c r="J266" s="96"/>
      <c r="K266" s="32"/>
      <c r="L266" s="28"/>
      <c r="M266" s="97"/>
      <c r="N266" s="125"/>
      <c r="O266" s="126"/>
      <c r="P266" s="33"/>
      <c r="Q266" s="41"/>
      <c r="R266" s="7"/>
      <c r="S266" s="7"/>
      <c r="T266" s="7"/>
      <c r="U266" s="6"/>
      <c r="V266" s="6"/>
      <c r="W266" s="6"/>
      <c r="X266" s="6"/>
      <c r="Y266" s="6"/>
      <c r="Z266" s="6"/>
      <c r="AA266" s="6"/>
      <c r="AB266" s="44"/>
      <c r="AC266" s="44"/>
    </row>
    <row r="267" spans="1:29" ht="15" hidden="1" customHeight="1">
      <c r="A267" s="26"/>
      <c r="B267" s="38"/>
      <c r="C267" s="97"/>
      <c r="D267" s="127"/>
      <c r="E267" s="971"/>
      <c r="F267" s="971"/>
      <c r="G267" s="30"/>
      <c r="H267" s="30"/>
      <c r="I267" s="30"/>
      <c r="J267" s="96"/>
      <c r="K267" s="32"/>
      <c r="L267" s="28"/>
      <c r="M267" s="119"/>
      <c r="N267" s="125"/>
      <c r="O267" s="126"/>
      <c r="P267" s="51"/>
      <c r="Q267" s="52"/>
      <c r="R267" s="7"/>
      <c r="S267" s="7"/>
      <c r="T267" s="7"/>
      <c r="U267" s="6"/>
      <c r="V267" s="6"/>
      <c r="W267" s="6"/>
      <c r="X267" s="6"/>
      <c r="Y267" s="6"/>
      <c r="Z267" s="6"/>
      <c r="AA267" s="6"/>
      <c r="AB267" s="44"/>
      <c r="AC267" s="44"/>
    </row>
    <row r="268" spans="1:29" ht="15" hidden="1" customHeight="1">
      <c r="A268" s="56"/>
      <c r="B268" s="62" t="s">
        <v>190</v>
      </c>
      <c r="C268" s="57">
        <v>10</v>
      </c>
      <c r="D268" s="121" t="s">
        <v>208</v>
      </c>
      <c r="E268" s="996"/>
      <c r="F268" s="973">
        <f>J268+J269+J270+J271+K268+K269+K270+K271+L268+L269+L270+L271</f>
        <v>0</v>
      </c>
      <c r="G268" s="59"/>
      <c r="H268" s="59"/>
      <c r="I268" s="59"/>
      <c r="J268" s="122"/>
      <c r="K268" s="31"/>
      <c r="L268" s="57"/>
      <c r="M268" s="102"/>
      <c r="N268" s="114"/>
      <c r="O268" s="123"/>
      <c r="P268" s="60"/>
      <c r="Q268" s="34"/>
      <c r="R268" s="7"/>
      <c r="S268" s="7"/>
      <c r="T268" s="7"/>
      <c r="U268" s="6"/>
      <c r="V268" s="6"/>
      <c r="W268" s="6"/>
      <c r="X268" s="6"/>
      <c r="Y268" s="6"/>
      <c r="Z268" s="6"/>
      <c r="AA268" s="6"/>
      <c r="AB268" s="44"/>
      <c r="AC268" s="44"/>
    </row>
    <row r="269" spans="1:29" ht="15" hidden="1" customHeight="1">
      <c r="A269" s="26">
        <v>67</v>
      </c>
      <c r="B269" s="38"/>
      <c r="C269" s="28"/>
      <c r="D269" s="124"/>
      <c r="E269" s="968"/>
      <c r="F269" s="966"/>
      <c r="G269" s="30"/>
      <c r="H269" s="30"/>
      <c r="I269" s="30"/>
      <c r="J269" s="96"/>
      <c r="K269" s="32"/>
      <c r="L269" s="28"/>
      <c r="M269" s="118"/>
      <c r="N269" s="125"/>
      <c r="O269" s="126"/>
      <c r="P269" s="33"/>
      <c r="Q269" s="41"/>
      <c r="R269" s="7"/>
      <c r="S269" s="7"/>
      <c r="T269" s="7"/>
      <c r="U269" s="6"/>
      <c r="V269" s="6"/>
      <c r="W269" s="6"/>
      <c r="X269" s="6"/>
      <c r="Y269" s="6"/>
      <c r="Z269" s="6"/>
      <c r="AA269" s="6"/>
      <c r="AB269" s="44"/>
      <c r="AC269" s="44"/>
    </row>
    <row r="270" spans="1:29" ht="15" hidden="1" customHeight="1">
      <c r="A270" s="26"/>
      <c r="B270" s="38"/>
      <c r="C270" s="28"/>
      <c r="D270" s="124"/>
      <c r="E270" s="997"/>
      <c r="F270" s="966"/>
      <c r="G270" s="30"/>
      <c r="H270" s="30"/>
      <c r="I270" s="30"/>
      <c r="J270" s="96"/>
      <c r="K270" s="32"/>
      <c r="L270" s="28"/>
      <c r="M270" s="97"/>
      <c r="N270" s="125"/>
      <c r="O270" s="126"/>
      <c r="P270" s="33"/>
      <c r="Q270" s="41"/>
      <c r="R270" s="7"/>
      <c r="S270" s="7"/>
      <c r="T270" s="7"/>
      <c r="U270" s="6"/>
      <c r="V270" s="6"/>
      <c r="W270" s="6"/>
      <c r="X270" s="6"/>
      <c r="Y270" s="6"/>
      <c r="Z270" s="6"/>
      <c r="AA270" s="6"/>
      <c r="AB270" s="44"/>
      <c r="AC270" s="44"/>
    </row>
    <row r="271" spans="1:29" ht="15" hidden="1" customHeight="1">
      <c r="A271" s="26"/>
      <c r="B271" s="38"/>
      <c r="C271" s="28"/>
      <c r="D271" s="127"/>
      <c r="E271" s="971"/>
      <c r="F271" s="971"/>
      <c r="G271" s="30"/>
      <c r="H271" s="30"/>
      <c r="I271" s="30"/>
      <c r="J271" s="128"/>
      <c r="K271" s="32"/>
      <c r="L271" s="28"/>
      <c r="M271" s="97"/>
      <c r="N271" s="125"/>
      <c r="O271" s="126"/>
      <c r="P271" s="51"/>
      <c r="Q271" s="52"/>
      <c r="R271" s="7"/>
      <c r="S271" s="7"/>
      <c r="T271" s="7"/>
      <c r="U271" s="6"/>
      <c r="V271" s="6"/>
      <c r="W271" s="6"/>
      <c r="X271" s="6"/>
      <c r="Y271" s="6"/>
      <c r="Z271" s="6"/>
      <c r="AA271" s="6"/>
      <c r="AB271" s="44"/>
      <c r="AC271" s="44"/>
    </row>
    <row r="272" spans="1:29" ht="15" customHeight="1">
      <c r="A272" s="79">
        <v>66</v>
      </c>
      <c r="B272" s="62" t="s">
        <v>190</v>
      </c>
      <c r="C272" s="31">
        <v>7</v>
      </c>
      <c r="D272" s="58" t="s">
        <v>209</v>
      </c>
      <c r="E272" s="58"/>
      <c r="F272" s="973">
        <f>J272+J273+J274+J275+K272+K273+K274+K275+L272+L273+L274+L275</f>
        <v>22</v>
      </c>
      <c r="G272" s="59"/>
      <c r="H272" s="59"/>
      <c r="I272" s="59"/>
      <c r="J272" s="59">
        <v>13</v>
      </c>
      <c r="K272" s="31">
        <v>4</v>
      </c>
      <c r="L272" s="31">
        <v>5</v>
      </c>
      <c r="M272" s="108" t="s">
        <v>24</v>
      </c>
      <c r="N272" s="31">
        <v>2</v>
      </c>
      <c r="O272" s="82">
        <v>1</v>
      </c>
      <c r="P272" s="60" t="s">
        <v>19</v>
      </c>
      <c r="Q272" s="34" t="s">
        <v>210</v>
      </c>
      <c r="R272" s="7"/>
      <c r="S272" s="7"/>
      <c r="T272" s="7"/>
      <c r="U272" s="6"/>
      <c r="V272" s="6"/>
      <c r="W272" s="6"/>
      <c r="X272" s="6"/>
      <c r="Y272" s="6"/>
      <c r="Z272" s="6"/>
      <c r="AA272" s="6"/>
      <c r="AB272" s="44"/>
      <c r="AC272" s="44"/>
    </row>
    <row r="273" spans="1:29" ht="15" customHeight="1">
      <c r="A273" s="26"/>
      <c r="B273" s="38"/>
      <c r="C273" s="28"/>
      <c r="D273" s="29"/>
      <c r="E273" s="29"/>
      <c r="F273" s="966"/>
      <c r="G273" s="30"/>
      <c r="H273" s="30"/>
      <c r="I273" s="30"/>
      <c r="J273" s="30"/>
      <c r="K273" s="32"/>
      <c r="L273" s="32"/>
      <c r="M273" s="28"/>
      <c r="N273" s="32">
        <v>1</v>
      </c>
      <c r="O273" s="89">
        <v>1</v>
      </c>
      <c r="P273" s="33" t="s">
        <v>201</v>
      </c>
      <c r="Q273" s="41" t="s">
        <v>211</v>
      </c>
      <c r="R273" s="7"/>
      <c r="S273" s="7"/>
      <c r="T273" s="7"/>
      <c r="U273" s="6"/>
      <c r="V273" s="6"/>
      <c r="W273" s="6"/>
      <c r="X273" s="6"/>
      <c r="Y273" s="6"/>
      <c r="Z273" s="6"/>
      <c r="AA273" s="6"/>
      <c r="AB273" s="44"/>
      <c r="AC273" s="44"/>
    </row>
    <row r="274" spans="1:29" ht="15" customHeight="1">
      <c r="A274" s="26"/>
      <c r="B274" s="38"/>
      <c r="C274" s="28"/>
      <c r="D274" s="29"/>
      <c r="E274" s="29"/>
      <c r="F274" s="966"/>
      <c r="G274" s="30"/>
      <c r="H274" s="30"/>
      <c r="I274" s="30"/>
      <c r="J274" s="30"/>
      <c r="K274" s="32"/>
      <c r="L274" s="28"/>
      <c r="M274" s="28"/>
      <c r="N274" s="32"/>
      <c r="O274" s="89"/>
      <c r="P274" s="33"/>
      <c r="Q274" s="41"/>
      <c r="R274" s="7"/>
      <c r="S274" s="7"/>
      <c r="T274" s="7"/>
      <c r="U274" s="6"/>
      <c r="V274" s="6"/>
      <c r="W274" s="6"/>
      <c r="X274" s="6"/>
      <c r="Y274" s="6"/>
      <c r="Z274" s="6"/>
      <c r="AA274" s="6"/>
      <c r="AB274" s="44"/>
      <c r="AC274" s="44"/>
    </row>
    <row r="275" spans="1:29" ht="15" customHeight="1">
      <c r="A275" s="26"/>
      <c r="B275" s="38"/>
      <c r="C275" s="28"/>
      <c r="D275" s="48"/>
      <c r="E275" s="29"/>
      <c r="F275" s="971"/>
      <c r="G275" s="30"/>
      <c r="H275" s="30"/>
      <c r="I275" s="30"/>
      <c r="J275" s="30"/>
      <c r="K275" s="32"/>
      <c r="L275" s="28"/>
      <c r="M275" s="28"/>
      <c r="N275" s="28"/>
      <c r="O275" s="86"/>
      <c r="P275" s="51"/>
      <c r="Q275" s="52"/>
      <c r="R275" s="7"/>
      <c r="S275" s="7"/>
      <c r="T275" s="7"/>
      <c r="U275" s="6"/>
      <c r="V275" s="6"/>
      <c r="W275" s="6"/>
      <c r="X275" s="6"/>
      <c r="Y275" s="6"/>
      <c r="Z275" s="6"/>
      <c r="AA275" s="6"/>
      <c r="AB275" s="44"/>
      <c r="AC275" s="44"/>
    </row>
    <row r="276" spans="1:29" ht="15" customHeight="1">
      <c r="A276" s="79">
        <v>67</v>
      </c>
      <c r="B276" s="62" t="s">
        <v>190</v>
      </c>
      <c r="C276" s="31">
        <v>8</v>
      </c>
      <c r="D276" s="58" t="s">
        <v>212</v>
      </c>
      <c r="E276" s="58"/>
      <c r="F276" s="973">
        <f>J276+J277+J278+J279+K276+K277+K278+K279+L276+L277+L278+L279</f>
        <v>22</v>
      </c>
      <c r="G276" s="59"/>
      <c r="H276" s="59"/>
      <c r="I276" s="59"/>
      <c r="J276" s="59">
        <v>5</v>
      </c>
      <c r="K276" s="31"/>
      <c r="L276" s="31">
        <v>17</v>
      </c>
      <c r="M276" s="31" t="s">
        <v>213</v>
      </c>
      <c r="N276" s="31">
        <v>1</v>
      </c>
      <c r="O276" s="82">
        <v>1</v>
      </c>
      <c r="P276" s="60" t="s">
        <v>19</v>
      </c>
      <c r="Q276" s="34" t="s">
        <v>214</v>
      </c>
      <c r="R276" s="7"/>
      <c r="S276" s="7"/>
      <c r="T276" s="7"/>
      <c r="U276" s="6"/>
      <c r="V276" s="6"/>
      <c r="W276" s="6"/>
      <c r="X276" s="6"/>
      <c r="Y276" s="6"/>
      <c r="Z276" s="6"/>
      <c r="AA276" s="6"/>
      <c r="AB276" s="44"/>
      <c r="AC276" s="44"/>
    </row>
    <row r="277" spans="1:29" ht="15" customHeight="1">
      <c r="A277" s="26"/>
      <c r="B277" s="38"/>
      <c r="C277" s="28"/>
      <c r="D277" s="29"/>
      <c r="E277" s="29"/>
      <c r="F277" s="966"/>
      <c r="G277" s="30"/>
      <c r="H277" s="30"/>
      <c r="I277" s="30"/>
      <c r="J277" s="30"/>
      <c r="K277" s="32"/>
      <c r="L277" s="32"/>
      <c r="M277" s="32"/>
      <c r="N277" s="28"/>
      <c r="O277" s="86"/>
      <c r="P277" s="33"/>
      <c r="Q277" s="41"/>
      <c r="R277" s="7"/>
      <c r="S277" s="7"/>
      <c r="T277" s="7"/>
      <c r="U277" s="6"/>
      <c r="V277" s="6"/>
      <c r="W277" s="6"/>
      <c r="X277" s="6"/>
      <c r="Y277" s="6"/>
      <c r="Z277" s="6"/>
      <c r="AA277" s="6"/>
      <c r="AB277" s="44"/>
      <c r="AC277" s="44"/>
    </row>
    <row r="278" spans="1:29" ht="15" customHeight="1">
      <c r="A278" s="26"/>
      <c r="B278" s="38"/>
      <c r="C278" s="28"/>
      <c r="D278" s="29"/>
      <c r="E278" s="29"/>
      <c r="F278" s="966"/>
      <c r="G278" s="30"/>
      <c r="H278" s="30"/>
      <c r="I278" s="30"/>
      <c r="J278" s="30"/>
      <c r="K278" s="32"/>
      <c r="L278" s="32"/>
      <c r="M278" s="32"/>
      <c r="N278" s="28"/>
      <c r="O278" s="86"/>
      <c r="P278" s="33"/>
      <c r="Q278" s="41"/>
      <c r="R278" s="7"/>
      <c r="S278" s="7"/>
      <c r="T278" s="7"/>
      <c r="U278" s="6"/>
      <c r="V278" s="6"/>
      <c r="W278" s="6"/>
      <c r="X278" s="6"/>
      <c r="Y278" s="6"/>
      <c r="Z278" s="6"/>
      <c r="AA278" s="6"/>
      <c r="AB278" s="44"/>
      <c r="AC278" s="44"/>
    </row>
    <row r="279" spans="1:29" ht="15" customHeight="1">
      <c r="A279" s="26"/>
      <c r="B279" s="38"/>
      <c r="C279" s="28"/>
      <c r="D279" s="48"/>
      <c r="E279" s="29"/>
      <c r="F279" s="971"/>
      <c r="G279" s="30"/>
      <c r="H279" s="30"/>
      <c r="I279" s="30"/>
      <c r="J279" s="30"/>
      <c r="K279" s="32"/>
      <c r="L279" s="32"/>
      <c r="M279" s="32"/>
      <c r="N279" s="28"/>
      <c r="O279" s="86"/>
      <c r="P279" s="51"/>
      <c r="Q279" s="52"/>
      <c r="R279" s="7"/>
      <c r="S279" s="7"/>
      <c r="T279" s="7"/>
      <c r="U279" s="6"/>
      <c r="V279" s="6"/>
      <c r="W279" s="6"/>
      <c r="X279" s="6"/>
      <c r="Y279" s="6"/>
      <c r="Z279" s="6"/>
      <c r="AA279" s="6"/>
      <c r="AB279" s="44"/>
      <c r="AC279" s="44"/>
    </row>
    <row r="280" spans="1:29" ht="15" customHeight="1">
      <c r="A280" s="79">
        <v>68</v>
      </c>
      <c r="B280" s="62" t="s">
        <v>190</v>
      </c>
      <c r="C280" s="31">
        <v>9</v>
      </c>
      <c r="D280" s="58" t="s">
        <v>215</v>
      </c>
      <c r="E280" s="58"/>
      <c r="F280" s="973">
        <f>J280+J281+J282+J283+K280+K281+K282+K283+L280+L281+L282+L283</f>
        <v>18</v>
      </c>
      <c r="G280" s="59"/>
      <c r="H280" s="59"/>
      <c r="I280" s="59"/>
      <c r="J280" s="59">
        <v>11</v>
      </c>
      <c r="K280" s="31">
        <v>4</v>
      </c>
      <c r="L280" s="31">
        <v>3</v>
      </c>
      <c r="M280" s="31" t="s">
        <v>114</v>
      </c>
      <c r="N280" s="31">
        <v>2</v>
      </c>
      <c r="O280" s="82">
        <v>1</v>
      </c>
      <c r="P280" s="60" t="s">
        <v>19</v>
      </c>
      <c r="Q280" s="34" t="s">
        <v>216</v>
      </c>
      <c r="R280" s="7"/>
      <c r="S280" s="7"/>
      <c r="T280" s="7"/>
      <c r="U280" s="6"/>
      <c r="V280" s="6"/>
      <c r="W280" s="6"/>
      <c r="X280" s="6"/>
      <c r="Y280" s="6"/>
      <c r="Z280" s="6"/>
      <c r="AA280" s="6"/>
      <c r="AB280" s="44"/>
      <c r="AC280" s="44"/>
    </row>
    <row r="281" spans="1:29" ht="15" customHeight="1">
      <c r="A281" s="26"/>
      <c r="B281" s="38"/>
      <c r="C281" s="28"/>
      <c r="D281" s="29"/>
      <c r="E281" s="29"/>
      <c r="F281" s="966"/>
      <c r="G281" s="30"/>
      <c r="H281" s="30"/>
      <c r="I281" s="30"/>
      <c r="J281" s="30"/>
      <c r="K281" s="32"/>
      <c r="L281" s="28"/>
      <c r="M281" s="28"/>
      <c r="N281" s="32"/>
      <c r="O281" s="89"/>
      <c r="P281" s="33"/>
      <c r="Q281" s="41"/>
      <c r="R281" s="7"/>
      <c r="S281" s="7"/>
      <c r="T281" s="7"/>
      <c r="U281" s="6"/>
      <c r="V281" s="6"/>
      <c r="W281" s="6"/>
      <c r="X281" s="6"/>
      <c r="Y281" s="6"/>
      <c r="Z281" s="6"/>
      <c r="AA281" s="6"/>
      <c r="AB281" s="44"/>
      <c r="AC281" s="44"/>
    </row>
    <row r="282" spans="1:29" ht="15" customHeight="1">
      <c r="A282" s="26"/>
      <c r="B282" s="38"/>
      <c r="C282" s="28"/>
      <c r="D282" s="29"/>
      <c r="E282" s="29"/>
      <c r="F282" s="966"/>
      <c r="G282" s="30"/>
      <c r="H282" s="30"/>
      <c r="I282" s="30"/>
      <c r="J282" s="30"/>
      <c r="K282" s="32"/>
      <c r="L282" s="28"/>
      <c r="M282" s="28"/>
      <c r="N282" s="32"/>
      <c r="O282" s="89"/>
      <c r="P282" s="33"/>
      <c r="Q282" s="41"/>
      <c r="R282" s="7"/>
      <c r="S282" s="7"/>
      <c r="T282" s="7"/>
      <c r="U282" s="6"/>
      <c r="V282" s="6"/>
      <c r="W282" s="6"/>
      <c r="X282" s="6"/>
      <c r="Y282" s="6"/>
      <c r="Z282" s="6"/>
      <c r="AA282" s="6"/>
      <c r="AB282" s="44"/>
      <c r="AC282" s="44"/>
    </row>
    <row r="283" spans="1:29" ht="15" customHeight="1">
      <c r="A283" s="26"/>
      <c r="B283" s="38"/>
      <c r="C283" s="28"/>
      <c r="D283" s="48"/>
      <c r="E283" s="29"/>
      <c r="F283" s="971"/>
      <c r="G283" s="30"/>
      <c r="H283" s="30"/>
      <c r="I283" s="30"/>
      <c r="J283" s="30"/>
      <c r="K283" s="32"/>
      <c r="L283" s="28"/>
      <c r="M283" s="28"/>
      <c r="N283" s="28"/>
      <c r="O283" s="86"/>
      <c r="P283" s="51"/>
      <c r="Q283" s="52"/>
      <c r="R283" s="7"/>
      <c r="S283" s="7"/>
      <c r="T283" s="7"/>
      <c r="U283" s="6"/>
      <c r="V283" s="6"/>
      <c r="W283" s="6"/>
      <c r="X283" s="6"/>
      <c r="Y283" s="6"/>
      <c r="Z283" s="6"/>
      <c r="AA283" s="6"/>
      <c r="AB283" s="44"/>
      <c r="AC283" s="44"/>
    </row>
    <row r="284" spans="1:29" ht="15" customHeight="1">
      <c r="A284" s="79">
        <v>69</v>
      </c>
      <c r="B284" s="62" t="s">
        <v>190</v>
      </c>
      <c r="C284" s="31">
        <v>10</v>
      </c>
      <c r="D284" s="58" t="s">
        <v>217</v>
      </c>
      <c r="E284" s="58"/>
      <c r="F284" s="973">
        <f>J284+J285+J286+J287+K284+K285+K286+K287+L284+L285+L286+L287</f>
        <v>22</v>
      </c>
      <c r="G284" s="59"/>
      <c r="H284" s="59"/>
      <c r="I284" s="59"/>
      <c r="J284" s="59">
        <v>12</v>
      </c>
      <c r="K284" s="31">
        <v>7</v>
      </c>
      <c r="L284" s="31">
        <v>3</v>
      </c>
      <c r="M284" s="31" t="s">
        <v>114</v>
      </c>
      <c r="N284" s="31">
        <v>2</v>
      </c>
      <c r="O284" s="82">
        <v>2</v>
      </c>
      <c r="P284" s="60" t="s">
        <v>19</v>
      </c>
      <c r="Q284" s="34" t="s">
        <v>218</v>
      </c>
      <c r="R284" s="7"/>
      <c r="S284" s="7"/>
      <c r="T284" s="7"/>
      <c r="U284" s="6"/>
      <c r="V284" s="6"/>
      <c r="W284" s="6"/>
      <c r="X284" s="6"/>
      <c r="Y284" s="6"/>
      <c r="Z284" s="6"/>
      <c r="AA284" s="6"/>
      <c r="AB284" s="44"/>
      <c r="AC284" s="44"/>
    </row>
    <row r="285" spans="1:29" ht="15" customHeight="1">
      <c r="A285" s="26"/>
      <c r="B285" s="38"/>
      <c r="C285" s="28"/>
      <c r="D285" s="29"/>
      <c r="E285" s="29"/>
      <c r="F285" s="966"/>
      <c r="G285" s="30"/>
      <c r="H285" s="30"/>
      <c r="I285" s="30"/>
      <c r="J285" s="30"/>
      <c r="K285" s="32"/>
      <c r="L285" s="28"/>
      <c r="M285" s="28"/>
      <c r="N285" s="32">
        <v>1</v>
      </c>
      <c r="O285" s="89"/>
      <c r="P285" s="33" t="s">
        <v>19</v>
      </c>
      <c r="Q285" s="41" t="s">
        <v>200</v>
      </c>
      <c r="R285" s="7"/>
      <c r="S285" s="7"/>
      <c r="T285" s="7"/>
      <c r="U285" s="6"/>
      <c r="V285" s="6"/>
      <c r="W285" s="6"/>
      <c r="X285" s="6"/>
      <c r="Y285" s="6"/>
      <c r="Z285" s="6"/>
      <c r="AA285" s="6"/>
      <c r="AB285" s="44"/>
      <c r="AC285" s="44"/>
    </row>
    <row r="286" spans="1:29" ht="15" customHeight="1">
      <c r="A286" s="26"/>
      <c r="B286" s="38"/>
      <c r="C286" s="28"/>
      <c r="D286" s="29"/>
      <c r="E286" s="29"/>
      <c r="F286" s="966"/>
      <c r="G286" s="30"/>
      <c r="H286" s="30"/>
      <c r="I286" s="30"/>
      <c r="J286" s="30"/>
      <c r="K286" s="32"/>
      <c r="L286" s="28"/>
      <c r="M286" s="28"/>
      <c r="N286" s="28"/>
      <c r="O286" s="86"/>
      <c r="P286" s="33"/>
      <c r="Q286" s="41"/>
      <c r="R286" s="7"/>
      <c r="S286" s="7"/>
      <c r="T286" s="7"/>
      <c r="U286" s="6"/>
      <c r="V286" s="6"/>
      <c r="W286" s="6"/>
      <c r="X286" s="6"/>
      <c r="Y286" s="6"/>
      <c r="Z286" s="6"/>
      <c r="AA286" s="6"/>
      <c r="AB286" s="44"/>
      <c r="AC286" s="44"/>
    </row>
    <row r="287" spans="1:29" ht="15" customHeight="1">
      <c r="A287" s="26"/>
      <c r="B287" s="38"/>
      <c r="C287" s="28"/>
      <c r="D287" s="48"/>
      <c r="E287" s="29"/>
      <c r="F287" s="971"/>
      <c r="G287" s="30"/>
      <c r="H287" s="30"/>
      <c r="I287" s="30"/>
      <c r="J287" s="30"/>
      <c r="K287" s="32"/>
      <c r="L287" s="28"/>
      <c r="M287" s="28"/>
      <c r="N287" s="28"/>
      <c r="O287" s="86"/>
      <c r="P287" s="51"/>
      <c r="Q287" s="52"/>
      <c r="R287" s="7"/>
      <c r="S287" s="7"/>
      <c r="T287" s="7"/>
      <c r="U287" s="6"/>
      <c r="V287" s="6"/>
      <c r="W287" s="6"/>
      <c r="X287" s="6"/>
      <c r="Y287" s="6"/>
      <c r="Z287" s="6"/>
      <c r="AA287" s="6"/>
      <c r="AB287" s="44"/>
      <c r="AC287" s="44"/>
    </row>
    <row r="288" spans="1:29" ht="15" customHeight="1">
      <c r="A288" s="79">
        <v>70</v>
      </c>
      <c r="B288" s="59" t="s">
        <v>219</v>
      </c>
      <c r="C288" s="57">
        <v>1</v>
      </c>
      <c r="D288" s="58" t="s">
        <v>220</v>
      </c>
      <c r="E288" s="58"/>
      <c r="F288" s="973">
        <f>J288+J289+J290+J291+K288+K289+K290+K291+L288+L289+L290+L291</f>
        <v>15</v>
      </c>
      <c r="G288" s="59"/>
      <c r="H288" s="59"/>
      <c r="I288" s="59"/>
      <c r="J288" s="59">
        <v>4</v>
      </c>
      <c r="K288" s="31">
        <v>6</v>
      </c>
      <c r="L288" s="31">
        <v>5</v>
      </c>
      <c r="M288" s="31" t="s">
        <v>221</v>
      </c>
      <c r="N288" s="31">
        <v>1</v>
      </c>
      <c r="O288" s="82">
        <v>4</v>
      </c>
      <c r="P288" s="60" t="s">
        <v>222</v>
      </c>
      <c r="Q288" s="34" t="s">
        <v>223</v>
      </c>
      <c r="R288" s="7"/>
      <c r="S288" s="7"/>
      <c r="T288" s="7"/>
      <c r="U288" s="6"/>
      <c r="V288" s="6"/>
      <c r="W288" s="6"/>
      <c r="X288" s="6"/>
      <c r="Y288" s="6"/>
      <c r="Z288" s="6"/>
      <c r="AA288" s="6"/>
      <c r="AB288" s="44"/>
      <c r="AC288" s="44"/>
    </row>
    <row r="289" spans="1:29" ht="15" customHeight="1">
      <c r="A289" s="26"/>
      <c r="B289" s="45"/>
      <c r="C289" s="28"/>
      <c r="D289" s="29"/>
      <c r="E289" s="29"/>
      <c r="F289" s="966"/>
      <c r="G289" s="30"/>
      <c r="H289" s="30"/>
      <c r="I289" s="30"/>
      <c r="J289" s="30"/>
      <c r="K289" s="32"/>
      <c r="L289" s="28"/>
      <c r="M289" s="28"/>
      <c r="N289" s="32"/>
      <c r="O289" s="89"/>
      <c r="P289" s="33"/>
      <c r="Q289" s="41"/>
      <c r="R289" s="7"/>
      <c r="S289" s="7"/>
      <c r="T289" s="7"/>
      <c r="U289" s="6"/>
      <c r="V289" s="6"/>
      <c r="W289" s="6"/>
      <c r="X289" s="6"/>
      <c r="Y289" s="6"/>
      <c r="Z289" s="6"/>
      <c r="AA289" s="6"/>
      <c r="AB289" s="44"/>
      <c r="AC289" s="44"/>
    </row>
    <row r="290" spans="1:29" ht="15" customHeight="1">
      <c r="A290" s="26"/>
      <c r="B290" s="45"/>
      <c r="C290" s="28"/>
      <c r="D290" s="29"/>
      <c r="E290" s="29"/>
      <c r="F290" s="966"/>
      <c r="G290" s="30"/>
      <c r="H290" s="30"/>
      <c r="I290" s="30"/>
      <c r="J290" s="30"/>
      <c r="K290" s="32"/>
      <c r="L290" s="28"/>
      <c r="M290" s="28"/>
      <c r="N290" s="28"/>
      <c r="O290" s="86"/>
      <c r="P290" s="33"/>
      <c r="Q290" s="41"/>
      <c r="R290" s="7"/>
      <c r="S290" s="7"/>
      <c r="T290" s="7"/>
      <c r="U290" s="6"/>
      <c r="V290" s="6"/>
      <c r="W290" s="6"/>
      <c r="X290" s="6"/>
      <c r="Y290" s="6"/>
      <c r="Z290" s="6"/>
      <c r="AA290" s="6"/>
      <c r="AB290" s="44"/>
      <c r="AC290" s="44"/>
    </row>
    <row r="291" spans="1:29" ht="15" customHeight="1">
      <c r="A291" s="26"/>
      <c r="B291" s="45"/>
      <c r="C291" s="28"/>
      <c r="D291" s="48"/>
      <c r="E291" s="29"/>
      <c r="F291" s="971"/>
      <c r="G291" s="45"/>
      <c r="H291" s="45"/>
      <c r="I291" s="45"/>
      <c r="J291" s="45"/>
      <c r="K291" s="28"/>
      <c r="L291" s="28"/>
      <c r="M291" s="28"/>
      <c r="N291" s="28"/>
      <c r="O291" s="86"/>
      <c r="P291" s="51"/>
      <c r="Q291" s="52"/>
      <c r="R291" s="7"/>
      <c r="S291" s="7"/>
      <c r="T291" s="7"/>
      <c r="U291" s="6"/>
      <c r="V291" s="6"/>
      <c r="W291" s="6"/>
      <c r="X291" s="6"/>
      <c r="Y291" s="6"/>
      <c r="Z291" s="6"/>
      <c r="AA291" s="6"/>
      <c r="AB291" s="44"/>
      <c r="AC291" s="44"/>
    </row>
    <row r="292" spans="1:29" ht="15" customHeight="1">
      <c r="A292" s="79">
        <v>71</v>
      </c>
      <c r="B292" s="59" t="s">
        <v>219</v>
      </c>
      <c r="C292" s="57">
        <v>2</v>
      </c>
      <c r="D292" s="58" t="s">
        <v>224</v>
      </c>
      <c r="E292" s="58"/>
      <c r="F292" s="973">
        <f>J292+J293+J294+J295+K292+K293+K294+K295+L292+L293+L294+L295</f>
        <v>15</v>
      </c>
      <c r="G292" s="59"/>
      <c r="H292" s="59"/>
      <c r="I292" s="59"/>
      <c r="J292" s="59">
        <v>5</v>
      </c>
      <c r="K292" s="31">
        <v>7</v>
      </c>
      <c r="L292" s="31">
        <v>3</v>
      </c>
      <c r="M292" s="31" t="s">
        <v>221</v>
      </c>
      <c r="N292" s="31">
        <v>1</v>
      </c>
      <c r="O292" s="82">
        <v>5</v>
      </c>
      <c r="P292" s="60" t="s">
        <v>19</v>
      </c>
      <c r="Q292" s="34" t="s">
        <v>225</v>
      </c>
      <c r="R292" s="7"/>
      <c r="S292" s="7"/>
      <c r="T292" s="7"/>
      <c r="U292" s="6"/>
      <c r="V292" s="6"/>
      <c r="W292" s="6"/>
      <c r="X292" s="6"/>
      <c r="Y292" s="6"/>
      <c r="Z292" s="6"/>
      <c r="AA292" s="6"/>
      <c r="AB292" s="44"/>
      <c r="AC292" s="44"/>
    </row>
    <row r="293" spans="1:29" ht="15" customHeight="1">
      <c r="A293" s="26"/>
      <c r="B293" s="45"/>
      <c r="C293" s="28"/>
      <c r="D293" s="29"/>
      <c r="E293" s="29"/>
      <c r="F293" s="966"/>
      <c r="G293" s="30"/>
      <c r="H293" s="30"/>
      <c r="I293" s="30"/>
      <c r="J293" s="30"/>
      <c r="K293" s="32"/>
      <c r="L293" s="28"/>
      <c r="M293" s="28"/>
      <c r="N293" s="32"/>
      <c r="O293" s="89"/>
      <c r="P293" s="33"/>
      <c r="Q293" s="41"/>
      <c r="R293" s="7"/>
      <c r="S293" s="7"/>
      <c r="T293" s="7"/>
      <c r="U293" s="6"/>
      <c r="V293" s="6"/>
      <c r="W293" s="6"/>
      <c r="X293" s="6"/>
      <c r="Y293" s="6"/>
      <c r="Z293" s="6"/>
      <c r="AA293" s="6"/>
      <c r="AB293" s="44"/>
      <c r="AC293" s="44"/>
    </row>
    <row r="294" spans="1:29" ht="15" customHeight="1">
      <c r="A294" s="26"/>
      <c r="B294" s="45"/>
      <c r="C294" s="28"/>
      <c r="D294" s="29"/>
      <c r="E294" s="29"/>
      <c r="F294" s="966"/>
      <c r="G294" s="30"/>
      <c r="H294" s="30"/>
      <c r="I294" s="30"/>
      <c r="J294" s="30"/>
      <c r="K294" s="32"/>
      <c r="L294" s="28"/>
      <c r="M294" s="28"/>
      <c r="N294" s="28"/>
      <c r="O294" s="86"/>
      <c r="P294" s="33"/>
      <c r="Q294" s="41"/>
      <c r="R294" s="7"/>
      <c r="S294" s="7"/>
      <c r="T294" s="7"/>
      <c r="U294" s="6"/>
      <c r="V294" s="6"/>
      <c r="W294" s="6"/>
      <c r="X294" s="6"/>
      <c r="Y294" s="6"/>
      <c r="Z294" s="6"/>
      <c r="AA294" s="6"/>
      <c r="AB294" s="44"/>
      <c r="AC294" s="44"/>
    </row>
    <row r="295" spans="1:29" ht="15" customHeight="1">
      <c r="A295" s="26"/>
      <c r="B295" s="45"/>
      <c r="C295" s="28"/>
      <c r="D295" s="48"/>
      <c r="E295" s="29"/>
      <c r="F295" s="971"/>
      <c r="G295" s="45"/>
      <c r="H295" s="45"/>
      <c r="I295" s="45"/>
      <c r="J295" s="45"/>
      <c r="K295" s="28"/>
      <c r="L295" s="28"/>
      <c r="M295" s="28"/>
      <c r="N295" s="28"/>
      <c r="O295" s="86"/>
      <c r="P295" s="51"/>
      <c r="Q295" s="52"/>
      <c r="R295" s="7"/>
      <c r="S295" s="7"/>
      <c r="T295" s="7"/>
      <c r="U295" s="6"/>
      <c r="V295" s="6"/>
      <c r="W295" s="6"/>
      <c r="X295" s="6"/>
      <c r="Y295" s="6"/>
      <c r="Z295" s="6"/>
      <c r="AA295" s="6"/>
      <c r="AB295" s="44"/>
      <c r="AC295" s="44"/>
    </row>
    <row r="296" spans="1:29" ht="15" customHeight="1">
      <c r="A296" s="79">
        <v>72</v>
      </c>
      <c r="B296" s="59" t="s">
        <v>219</v>
      </c>
      <c r="C296" s="57">
        <v>3</v>
      </c>
      <c r="D296" s="58" t="s">
        <v>226</v>
      </c>
      <c r="E296" s="58"/>
      <c r="F296" s="973">
        <f>J296+J297+J298+J299+K296+K297+K298+K299+L296+L297+L298+L299</f>
        <v>15</v>
      </c>
      <c r="G296" s="59"/>
      <c r="H296" s="59"/>
      <c r="I296" s="59"/>
      <c r="J296" s="59">
        <v>12</v>
      </c>
      <c r="K296" s="31">
        <v>3</v>
      </c>
      <c r="L296" s="57"/>
      <c r="M296" s="57"/>
      <c r="N296" s="31">
        <v>2</v>
      </c>
      <c r="O296" s="82">
        <v>6</v>
      </c>
      <c r="P296" s="60" t="s">
        <v>19</v>
      </c>
      <c r="Q296" s="34" t="s">
        <v>227</v>
      </c>
      <c r="R296" s="7"/>
      <c r="S296" s="7"/>
      <c r="T296" s="7"/>
      <c r="U296" s="6"/>
      <c r="V296" s="6"/>
      <c r="W296" s="6"/>
      <c r="X296" s="6"/>
      <c r="Y296" s="6"/>
      <c r="Z296" s="6"/>
      <c r="AA296" s="6"/>
      <c r="AB296" s="44"/>
      <c r="AC296" s="44"/>
    </row>
    <row r="297" spans="1:29" ht="15" customHeight="1">
      <c r="A297" s="26"/>
      <c r="B297" s="45"/>
      <c r="C297" s="28"/>
      <c r="D297" s="29"/>
      <c r="E297" s="29"/>
      <c r="F297" s="966"/>
      <c r="G297" s="30"/>
      <c r="H297" s="30"/>
      <c r="I297" s="30"/>
      <c r="J297" s="30"/>
      <c r="K297" s="32"/>
      <c r="L297" s="28"/>
      <c r="M297" s="28"/>
      <c r="N297" s="32"/>
      <c r="O297" s="89"/>
      <c r="P297" s="33"/>
      <c r="Q297" s="41"/>
      <c r="R297" s="7"/>
      <c r="S297" s="7"/>
      <c r="T297" s="7"/>
      <c r="U297" s="6"/>
      <c r="V297" s="6"/>
      <c r="W297" s="6"/>
      <c r="X297" s="6"/>
      <c r="Y297" s="6"/>
      <c r="Z297" s="6"/>
      <c r="AA297" s="6"/>
      <c r="AB297" s="44"/>
      <c r="AC297" s="44"/>
    </row>
    <row r="298" spans="1:29" ht="15" customHeight="1">
      <c r="A298" s="26"/>
      <c r="B298" s="45"/>
      <c r="C298" s="28"/>
      <c r="D298" s="29"/>
      <c r="E298" s="29"/>
      <c r="F298" s="966"/>
      <c r="G298" s="30"/>
      <c r="H298" s="30"/>
      <c r="I298" s="30"/>
      <c r="J298" s="30"/>
      <c r="K298" s="32"/>
      <c r="L298" s="28"/>
      <c r="M298" s="28"/>
      <c r="N298" s="28"/>
      <c r="O298" s="86"/>
      <c r="P298" s="33"/>
      <c r="Q298" s="41"/>
      <c r="R298" s="7"/>
      <c r="S298" s="7"/>
      <c r="T298" s="7"/>
      <c r="U298" s="6"/>
      <c r="V298" s="6"/>
      <c r="W298" s="6"/>
      <c r="X298" s="6"/>
      <c r="Y298" s="6"/>
      <c r="Z298" s="6"/>
      <c r="AA298" s="6"/>
      <c r="AB298" s="44"/>
      <c r="AC298" s="44"/>
    </row>
    <row r="299" spans="1:29" ht="15" customHeight="1">
      <c r="A299" s="26"/>
      <c r="B299" s="45"/>
      <c r="C299" s="28"/>
      <c r="D299" s="48"/>
      <c r="E299" s="29"/>
      <c r="F299" s="971"/>
      <c r="G299" s="45"/>
      <c r="H299" s="45"/>
      <c r="I299" s="45"/>
      <c r="J299" s="45"/>
      <c r="K299" s="28"/>
      <c r="L299" s="28"/>
      <c r="M299" s="28"/>
      <c r="N299" s="28"/>
      <c r="O299" s="86"/>
      <c r="P299" s="51"/>
      <c r="Q299" s="52"/>
      <c r="R299" s="7"/>
      <c r="S299" s="7"/>
      <c r="T299" s="7"/>
      <c r="U299" s="6"/>
      <c r="V299" s="6"/>
      <c r="W299" s="6"/>
      <c r="X299" s="6"/>
      <c r="Y299" s="6"/>
      <c r="Z299" s="6"/>
      <c r="AA299" s="6"/>
      <c r="AB299" s="44"/>
      <c r="AC299" s="44"/>
    </row>
    <row r="300" spans="1:29" ht="15" customHeight="1">
      <c r="A300" s="79">
        <v>73</v>
      </c>
      <c r="B300" s="59" t="s">
        <v>219</v>
      </c>
      <c r="C300" s="31">
        <v>4</v>
      </c>
      <c r="D300" s="58" t="s">
        <v>228</v>
      </c>
      <c r="E300" s="58"/>
      <c r="F300" s="973">
        <f>J300+J301+J302+J303+K300+K301+K302+K303+L300+L301+L302+L303</f>
        <v>15</v>
      </c>
      <c r="G300" s="59"/>
      <c r="H300" s="59"/>
      <c r="I300" s="59"/>
      <c r="J300" s="59">
        <v>3</v>
      </c>
      <c r="K300" s="31">
        <v>9</v>
      </c>
      <c r="L300" s="31">
        <v>3</v>
      </c>
      <c r="M300" s="31" t="s">
        <v>221</v>
      </c>
      <c r="N300" s="31">
        <v>1</v>
      </c>
      <c r="O300" s="82">
        <v>3</v>
      </c>
      <c r="P300" s="60" t="s">
        <v>222</v>
      </c>
      <c r="Q300" s="34" t="s">
        <v>131</v>
      </c>
      <c r="R300" s="7"/>
      <c r="S300" s="7"/>
      <c r="T300" s="7"/>
      <c r="U300" s="6"/>
      <c r="V300" s="6"/>
      <c r="W300" s="6"/>
      <c r="X300" s="6"/>
      <c r="Y300" s="6"/>
      <c r="Z300" s="6"/>
      <c r="AA300" s="6"/>
      <c r="AB300" s="44"/>
      <c r="AC300" s="44"/>
    </row>
    <row r="301" spans="1:29" ht="15" customHeight="1">
      <c r="A301" s="26"/>
      <c r="B301" s="45"/>
      <c r="C301" s="28"/>
      <c r="D301" s="29"/>
      <c r="E301" s="29"/>
      <c r="F301" s="966"/>
      <c r="G301" s="30"/>
      <c r="H301" s="30"/>
      <c r="I301" s="30"/>
      <c r="J301" s="30"/>
      <c r="K301" s="32"/>
      <c r="L301" s="28"/>
      <c r="M301" s="28"/>
      <c r="N301" s="32"/>
      <c r="O301" s="89"/>
      <c r="P301" s="33"/>
      <c r="Q301" s="41"/>
      <c r="R301" s="7"/>
      <c r="S301" s="7"/>
      <c r="T301" s="7"/>
      <c r="U301" s="6"/>
      <c r="V301" s="6"/>
      <c r="W301" s="6"/>
      <c r="X301" s="6"/>
      <c r="Y301" s="6"/>
      <c r="Z301" s="6"/>
      <c r="AA301" s="6"/>
      <c r="AB301" s="44"/>
      <c r="AC301" s="44"/>
    </row>
    <row r="302" spans="1:29" ht="15" customHeight="1">
      <c r="A302" s="26"/>
      <c r="B302" s="45"/>
      <c r="C302" s="28"/>
      <c r="D302" s="29"/>
      <c r="E302" s="29"/>
      <c r="F302" s="966"/>
      <c r="G302" s="30"/>
      <c r="H302" s="30"/>
      <c r="I302" s="30"/>
      <c r="J302" s="30"/>
      <c r="K302" s="32"/>
      <c r="L302" s="28"/>
      <c r="M302" s="28"/>
      <c r="N302" s="28"/>
      <c r="O302" s="86"/>
      <c r="P302" s="33"/>
      <c r="Q302" s="41"/>
      <c r="R302" s="7"/>
      <c r="S302" s="7"/>
      <c r="T302" s="7"/>
      <c r="U302" s="6"/>
      <c r="V302" s="6"/>
      <c r="W302" s="6"/>
      <c r="X302" s="6"/>
      <c r="Y302" s="6"/>
      <c r="Z302" s="6"/>
      <c r="AA302" s="6"/>
      <c r="AB302" s="44"/>
      <c r="AC302" s="44"/>
    </row>
    <row r="303" spans="1:29" ht="15" customHeight="1">
      <c r="A303" s="26"/>
      <c r="B303" s="45"/>
      <c r="C303" s="28"/>
      <c r="D303" s="48"/>
      <c r="E303" s="29"/>
      <c r="F303" s="971"/>
      <c r="G303" s="45"/>
      <c r="H303" s="45"/>
      <c r="I303" s="45"/>
      <c r="J303" s="45"/>
      <c r="K303" s="28"/>
      <c r="L303" s="28"/>
      <c r="M303" s="28"/>
      <c r="N303" s="28"/>
      <c r="O303" s="86"/>
      <c r="P303" s="51"/>
      <c r="Q303" s="52"/>
      <c r="R303" s="7"/>
      <c r="S303" s="7"/>
      <c r="T303" s="7"/>
      <c r="U303" s="6"/>
      <c r="V303" s="6"/>
      <c r="W303" s="6"/>
      <c r="X303" s="6"/>
      <c r="Y303" s="6"/>
      <c r="Z303" s="6"/>
      <c r="AA303" s="6"/>
      <c r="AB303" s="44"/>
      <c r="AC303" s="44"/>
    </row>
    <row r="304" spans="1:29" ht="15" customHeight="1">
      <c r="A304" s="79">
        <v>74</v>
      </c>
      <c r="B304" s="59" t="s">
        <v>219</v>
      </c>
      <c r="C304" s="31">
        <v>5</v>
      </c>
      <c r="D304" s="58" t="s">
        <v>229</v>
      </c>
      <c r="E304" s="58"/>
      <c r="F304" s="973">
        <f>J304+J305+J306+J307+K304+K305+K306+K307+L304+L305+L306+L307</f>
        <v>15</v>
      </c>
      <c r="G304" s="59"/>
      <c r="H304" s="59"/>
      <c r="I304" s="59"/>
      <c r="J304" s="59">
        <v>5</v>
      </c>
      <c r="K304" s="31">
        <v>7</v>
      </c>
      <c r="L304" s="31">
        <v>3</v>
      </c>
      <c r="M304" s="31" t="s">
        <v>221</v>
      </c>
      <c r="N304" s="31">
        <v>1</v>
      </c>
      <c r="O304" s="82">
        <v>5</v>
      </c>
      <c r="P304" s="60" t="s">
        <v>222</v>
      </c>
      <c r="Q304" s="34" t="s">
        <v>230</v>
      </c>
      <c r="R304" s="7"/>
      <c r="S304" s="7"/>
      <c r="T304" s="7"/>
      <c r="U304" s="6"/>
      <c r="V304" s="6"/>
      <c r="W304" s="6"/>
      <c r="X304" s="6"/>
      <c r="Y304" s="6"/>
      <c r="Z304" s="6"/>
      <c r="AA304" s="6"/>
      <c r="AB304" s="44"/>
      <c r="AC304" s="44"/>
    </row>
    <row r="305" spans="1:29" ht="15" customHeight="1">
      <c r="A305" s="26"/>
      <c r="B305" s="45"/>
      <c r="C305" s="28"/>
      <c r="D305" s="29"/>
      <c r="E305" s="29"/>
      <c r="F305" s="966"/>
      <c r="G305" s="30"/>
      <c r="H305" s="30"/>
      <c r="I305" s="30"/>
      <c r="J305" s="30"/>
      <c r="K305" s="32"/>
      <c r="L305" s="28"/>
      <c r="M305" s="28"/>
      <c r="N305" s="32"/>
      <c r="O305" s="89"/>
      <c r="P305" s="33"/>
      <c r="Q305" s="41"/>
      <c r="R305" s="7"/>
      <c r="S305" s="7"/>
      <c r="T305" s="7"/>
      <c r="U305" s="6"/>
      <c r="V305" s="6"/>
      <c r="W305" s="6"/>
      <c r="X305" s="6"/>
      <c r="Y305" s="6"/>
      <c r="Z305" s="6"/>
      <c r="AA305" s="6"/>
      <c r="AB305" s="44"/>
      <c r="AC305" s="44"/>
    </row>
    <row r="306" spans="1:29" ht="15" customHeight="1">
      <c r="A306" s="26"/>
      <c r="B306" s="45"/>
      <c r="C306" s="28"/>
      <c r="D306" s="29"/>
      <c r="E306" s="29"/>
      <c r="F306" s="966"/>
      <c r="G306" s="30"/>
      <c r="H306" s="30"/>
      <c r="I306" s="30"/>
      <c r="J306" s="30"/>
      <c r="K306" s="32"/>
      <c r="L306" s="28"/>
      <c r="M306" s="28"/>
      <c r="N306" s="28"/>
      <c r="O306" s="86"/>
      <c r="P306" s="33"/>
      <c r="Q306" s="41"/>
      <c r="R306" s="7"/>
      <c r="S306" s="7"/>
      <c r="T306" s="7"/>
      <c r="U306" s="6"/>
      <c r="V306" s="6"/>
      <c r="W306" s="6"/>
      <c r="X306" s="6"/>
      <c r="Y306" s="6"/>
      <c r="Z306" s="6"/>
      <c r="AA306" s="6"/>
      <c r="AB306" s="44"/>
      <c r="AC306" s="44"/>
    </row>
    <row r="307" spans="1:29" ht="15" customHeight="1">
      <c r="A307" s="26"/>
      <c r="B307" s="45"/>
      <c r="C307" s="28"/>
      <c r="D307" s="48"/>
      <c r="E307" s="29"/>
      <c r="F307" s="971"/>
      <c r="G307" s="45"/>
      <c r="H307" s="45"/>
      <c r="I307" s="45"/>
      <c r="J307" s="45"/>
      <c r="K307" s="28"/>
      <c r="L307" s="28"/>
      <c r="M307" s="28"/>
      <c r="N307" s="28"/>
      <c r="O307" s="86"/>
      <c r="P307" s="51"/>
      <c r="Q307" s="52"/>
      <c r="R307" s="7"/>
      <c r="S307" s="7"/>
      <c r="T307" s="7"/>
      <c r="U307" s="6"/>
      <c r="V307" s="6"/>
      <c r="W307" s="6"/>
      <c r="X307" s="6"/>
      <c r="Y307" s="6"/>
      <c r="Z307" s="6"/>
      <c r="AA307" s="6"/>
      <c r="AB307" s="44"/>
      <c r="AC307" s="44"/>
    </row>
    <row r="308" spans="1:29" ht="15" customHeight="1">
      <c r="A308" s="79">
        <v>75</v>
      </c>
      <c r="B308" s="59" t="s">
        <v>219</v>
      </c>
      <c r="C308" s="31">
        <v>6</v>
      </c>
      <c r="D308" s="58" t="s">
        <v>231</v>
      </c>
      <c r="E308" s="58"/>
      <c r="F308" s="973">
        <f>J308+J309+J310+J311+K308+K309+K310+K311+L308+L309+L310+L311</f>
        <v>15</v>
      </c>
      <c r="G308" s="59"/>
      <c r="H308" s="59"/>
      <c r="I308" s="59"/>
      <c r="J308" s="59">
        <v>4</v>
      </c>
      <c r="K308" s="31">
        <v>8</v>
      </c>
      <c r="L308" s="31">
        <v>3</v>
      </c>
      <c r="M308" s="31" t="s">
        <v>221</v>
      </c>
      <c r="N308" s="31">
        <v>1</v>
      </c>
      <c r="O308" s="82">
        <v>4</v>
      </c>
      <c r="P308" s="60" t="s">
        <v>222</v>
      </c>
      <c r="Q308" s="34" t="s">
        <v>232</v>
      </c>
      <c r="R308" s="7"/>
      <c r="S308" s="7"/>
      <c r="T308" s="7"/>
      <c r="U308" s="6"/>
      <c r="V308" s="6"/>
      <c r="W308" s="6"/>
      <c r="X308" s="6"/>
      <c r="Y308" s="6"/>
      <c r="Z308" s="6"/>
      <c r="AA308" s="6"/>
      <c r="AB308" s="44"/>
      <c r="AC308" s="44"/>
    </row>
    <row r="309" spans="1:29" ht="15" customHeight="1">
      <c r="A309" s="26"/>
      <c r="B309" s="45"/>
      <c r="C309" s="28"/>
      <c r="D309" s="29"/>
      <c r="E309" s="29"/>
      <c r="F309" s="966"/>
      <c r="G309" s="30"/>
      <c r="H309" s="30"/>
      <c r="I309" s="30"/>
      <c r="J309" s="30"/>
      <c r="K309" s="32"/>
      <c r="L309" s="28"/>
      <c r="M309" s="28"/>
      <c r="N309" s="32"/>
      <c r="O309" s="89"/>
      <c r="P309" s="33"/>
      <c r="Q309" s="41"/>
      <c r="R309" s="7"/>
      <c r="S309" s="7"/>
      <c r="T309" s="7"/>
      <c r="U309" s="6"/>
      <c r="V309" s="6"/>
      <c r="W309" s="6"/>
      <c r="X309" s="6"/>
      <c r="Y309" s="6"/>
      <c r="Z309" s="6"/>
      <c r="AA309" s="6"/>
      <c r="AB309" s="44"/>
      <c r="AC309" s="44"/>
    </row>
    <row r="310" spans="1:29" ht="15" customHeight="1">
      <c r="A310" s="26"/>
      <c r="B310" s="45"/>
      <c r="C310" s="28"/>
      <c r="D310" s="29"/>
      <c r="E310" s="29"/>
      <c r="F310" s="966"/>
      <c r="G310" s="30"/>
      <c r="H310" s="30"/>
      <c r="I310" s="30"/>
      <c r="J310" s="30"/>
      <c r="K310" s="32"/>
      <c r="L310" s="28"/>
      <c r="M310" s="28"/>
      <c r="N310" s="28"/>
      <c r="O310" s="86"/>
      <c r="P310" s="33"/>
      <c r="Q310" s="41"/>
      <c r="R310" s="7"/>
      <c r="S310" s="7"/>
      <c r="T310" s="7"/>
      <c r="U310" s="6"/>
      <c r="V310" s="6"/>
      <c r="W310" s="6"/>
      <c r="X310" s="6"/>
      <c r="Y310" s="6"/>
      <c r="Z310" s="6"/>
      <c r="AA310" s="6"/>
      <c r="AB310" s="44"/>
      <c r="AC310" s="44"/>
    </row>
    <row r="311" spans="1:29" ht="15" customHeight="1">
      <c r="A311" s="26"/>
      <c r="B311" s="45"/>
      <c r="C311" s="28"/>
      <c r="D311" s="48"/>
      <c r="E311" s="29"/>
      <c r="F311" s="971"/>
      <c r="G311" s="45"/>
      <c r="H311" s="45"/>
      <c r="I311" s="45"/>
      <c r="J311" s="45"/>
      <c r="K311" s="28"/>
      <c r="L311" s="28"/>
      <c r="M311" s="28"/>
      <c r="N311" s="28"/>
      <c r="O311" s="86"/>
      <c r="P311" s="51"/>
      <c r="Q311" s="52"/>
      <c r="R311" s="7"/>
      <c r="S311" s="7"/>
      <c r="T311" s="7"/>
      <c r="U311" s="6"/>
      <c r="V311" s="6"/>
      <c r="W311" s="6"/>
      <c r="X311" s="6"/>
      <c r="Y311" s="6"/>
      <c r="Z311" s="6"/>
      <c r="AA311" s="6"/>
      <c r="AB311" s="44"/>
      <c r="AC311" s="44"/>
    </row>
    <row r="312" spans="1:29" ht="15" customHeight="1">
      <c r="A312" s="79">
        <v>76</v>
      </c>
      <c r="B312" s="59" t="s">
        <v>219</v>
      </c>
      <c r="C312" s="31">
        <v>7</v>
      </c>
      <c r="D312" s="58" t="s">
        <v>233</v>
      </c>
      <c r="E312" s="58"/>
      <c r="F312" s="973">
        <f>J312+J313+J314+J315+K312+K313+K314+K315+L312+L313+L314+L315</f>
        <v>15</v>
      </c>
      <c r="G312" s="59"/>
      <c r="H312" s="59"/>
      <c r="I312" s="59"/>
      <c r="J312" s="59">
        <v>3</v>
      </c>
      <c r="K312" s="31">
        <v>9</v>
      </c>
      <c r="L312" s="31">
        <v>3</v>
      </c>
      <c r="M312" s="31" t="s">
        <v>221</v>
      </c>
      <c r="N312" s="31">
        <v>1</v>
      </c>
      <c r="O312" s="82">
        <v>3</v>
      </c>
      <c r="P312" s="60" t="s">
        <v>19</v>
      </c>
      <c r="Q312" s="34" t="s">
        <v>234</v>
      </c>
      <c r="R312" s="7"/>
      <c r="S312" s="7"/>
      <c r="T312" s="7"/>
      <c r="U312" s="6"/>
      <c r="V312" s="6"/>
      <c r="W312" s="6"/>
      <c r="X312" s="6"/>
      <c r="Y312" s="6"/>
      <c r="Z312" s="6"/>
      <c r="AA312" s="6"/>
      <c r="AB312" s="44"/>
      <c r="AC312" s="44"/>
    </row>
    <row r="313" spans="1:29" ht="15" customHeight="1">
      <c r="A313" s="26"/>
      <c r="B313" s="45"/>
      <c r="C313" s="28"/>
      <c r="D313" s="29"/>
      <c r="E313" s="29"/>
      <c r="F313" s="966"/>
      <c r="G313" s="129"/>
      <c r="H313" s="129"/>
      <c r="I313" s="129"/>
      <c r="J313" s="129"/>
      <c r="K313" s="112"/>
      <c r="L313" s="125"/>
      <c r="M313" s="125"/>
      <c r="N313" s="112"/>
      <c r="O313" s="130"/>
      <c r="P313" s="33"/>
      <c r="Q313" s="41"/>
      <c r="R313" s="7"/>
      <c r="S313" s="7"/>
      <c r="T313" s="7"/>
      <c r="U313" s="6"/>
      <c r="V313" s="6"/>
      <c r="W313" s="6"/>
      <c r="X313" s="6"/>
      <c r="Y313" s="6"/>
      <c r="Z313" s="6"/>
      <c r="AA313" s="6"/>
      <c r="AB313" s="44"/>
      <c r="AC313" s="44"/>
    </row>
    <row r="314" spans="1:29" ht="15" customHeight="1">
      <c r="A314" s="26"/>
      <c r="B314" s="45"/>
      <c r="C314" s="28"/>
      <c r="D314" s="29"/>
      <c r="E314" s="29"/>
      <c r="F314" s="966"/>
      <c r="G314" s="129"/>
      <c r="H314" s="129"/>
      <c r="I314" s="129"/>
      <c r="J314" s="129"/>
      <c r="K314" s="112"/>
      <c r="L314" s="125"/>
      <c r="M314" s="125"/>
      <c r="N314" s="125"/>
      <c r="O314" s="126"/>
      <c r="P314" s="33"/>
      <c r="Q314" s="41"/>
      <c r="R314" s="7"/>
      <c r="S314" s="7"/>
      <c r="T314" s="7"/>
      <c r="U314" s="6"/>
      <c r="V314" s="6"/>
      <c r="W314" s="6"/>
      <c r="X314" s="6"/>
      <c r="Y314" s="6"/>
      <c r="Z314" s="6"/>
      <c r="AA314" s="6"/>
      <c r="AB314" s="44"/>
      <c r="AC314" s="44"/>
    </row>
    <row r="315" spans="1:29" ht="15" customHeight="1">
      <c r="A315" s="26"/>
      <c r="B315" s="45"/>
      <c r="C315" s="28"/>
      <c r="D315" s="48"/>
      <c r="E315" s="29"/>
      <c r="F315" s="971"/>
      <c r="G315" s="95"/>
      <c r="H315" s="95"/>
      <c r="I315" s="95"/>
      <c r="J315" s="95"/>
      <c r="K315" s="125"/>
      <c r="L315" s="125"/>
      <c r="M315" s="125"/>
      <c r="N315" s="125"/>
      <c r="O315" s="126"/>
      <c r="P315" s="51"/>
      <c r="Q315" s="52"/>
      <c r="R315" s="7"/>
      <c r="S315" s="7"/>
      <c r="T315" s="7"/>
      <c r="U315" s="6"/>
      <c r="V315" s="6"/>
      <c r="W315" s="6"/>
      <c r="X315" s="6"/>
      <c r="Y315" s="6"/>
      <c r="Z315" s="6"/>
      <c r="AA315" s="6"/>
      <c r="AB315" s="44"/>
      <c r="AC315" s="44"/>
    </row>
    <row r="316" spans="1:29" ht="15" customHeight="1">
      <c r="A316" s="79">
        <v>77</v>
      </c>
      <c r="B316" s="62" t="s">
        <v>235</v>
      </c>
      <c r="C316" s="57">
        <v>1</v>
      </c>
      <c r="D316" s="58" t="s">
        <v>236</v>
      </c>
      <c r="E316" s="58"/>
      <c r="F316" s="973">
        <f>J316+J317+J318+J319+K316+K317+K318+K319+L316+L317+L318+L319</f>
        <v>21</v>
      </c>
      <c r="G316" s="90"/>
      <c r="H316" s="90"/>
      <c r="I316" s="90"/>
      <c r="J316" s="90">
        <v>10</v>
      </c>
      <c r="K316" s="102">
        <v>8</v>
      </c>
      <c r="L316" s="102">
        <v>3</v>
      </c>
      <c r="M316" s="131" t="s">
        <v>29</v>
      </c>
      <c r="N316" s="102">
        <v>2</v>
      </c>
      <c r="O316" s="132">
        <v>2</v>
      </c>
      <c r="P316" s="60" t="s">
        <v>19</v>
      </c>
      <c r="Q316" s="133" t="s">
        <v>237</v>
      </c>
      <c r="R316" s="7"/>
      <c r="S316" s="7"/>
      <c r="T316" s="7"/>
      <c r="U316" s="6"/>
      <c r="V316" s="6"/>
      <c r="W316" s="6"/>
      <c r="X316" s="6"/>
      <c r="Y316" s="6"/>
      <c r="Z316" s="6"/>
      <c r="AA316" s="6"/>
      <c r="AB316" s="44"/>
      <c r="AC316" s="44"/>
    </row>
    <row r="317" spans="1:29" ht="15" customHeight="1">
      <c r="A317" s="26"/>
      <c r="B317" s="38"/>
      <c r="C317" s="28"/>
      <c r="D317" s="29"/>
      <c r="E317" s="29"/>
      <c r="F317" s="966"/>
      <c r="G317" s="129"/>
      <c r="H317" s="129"/>
      <c r="I317" s="129"/>
      <c r="J317" s="129"/>
      <c r="K317" s="112"/>
      <c r="L317" s="125"/>
      <c r="M317" s="112"/>
      <c r="N317" s="112">
        <v>2</v>
      </c>
      <c r="O317" s="126"/>
      <c r="P317" s="33" t="s">
        <v>19</v>
      </c>
      <c r="Q317" s="134" t="s">
        <v>238</v>
      </c>
      <c r="R317" s="7"/>
      <c r="S317" s="7"/>
      <c r="T317" s="7"/>
      <c r="U317" s="6"/>
      <c r="V317" s="6"/>
      <c r="W317" s="6"/>
      <c r="X317" s="6"/>
      <c r="Y317" s="6"/>
      <c r="Z317" s="6"/>
      <c r="AA317" s="6"/>
      <c r="AB317" s="44"/>
      <c r="AC317" s="44"/>
    </row>
    <row r="318" spans="1:29" ht="15" customHeight="1">
      <c r="A318" s="26"/>
      <c r="B318" s="38"/>
      <c r="C318" s="28"/>
      <c r="D318" s="29"/>
      <c r="E318" s="29"/>
      <c r="F318" s="966"/>
      <c r="G318" s="129"/>
      <c r="H318" s="129"/>
      <c r="I318" s="129"/>
      <c r="J318" s="129"/>
      <c r="K318" s="112"/>
      <c r="L318" s="125"/>
      <c r="M318" s="112"/>
      <c r="N318" s="112"/>
      <c r="O318" s="126"/>
      <c r="P318" s="33"/>
      <c r="R318" s="7"/>
      <c r="S318" s="7"/>
      <c r="T318" s="7"/>
      <c r="U318" s="6"/>
      <c r="V318" s="6"/>
      <c r="W318" s="6"/>
      <c r="X318" s="6"/>
      <c r="Y318" s="6"/>
      <c r="Z318" s="6"/>
      <c r="AA318" s="6"/>
      <c r="AB318" s="44"/>
      <c r="AC318" s="44"/>
    </row>
    <row r="319" spans="1:29" ht="15" customHeight="1">
      <c r="A319" s="26"/>
      <c r="B319" s="38"/>
      <c r="C319" s="28"/>
      <c r="D319" s="48"/>
      <c r="E319" s="29"/>
      <c r="F319" s="971"/>
      <c r="G319" s="129"/>
      <c r="H319" s="129"/>
      <c r="I319" s="129"/>
      <c r="J319" s="129"/>
      <c r="K319" s="125"/>
      <c r="L319" s="125"/>
      <c r="M319" s="125"/>
      <c r="N319" s="125"/>
      <c r="O319" s="126"/>
      <c r="P319" s="51"/>
      <c r="Q319" s="52"/>
      <c r="R319" s="7"/>
      <c r="S319" s="7"/>
      <c r="T319" s="7"/>
      <c r="U319" s="6"/>
      <c r="V319" s="6"/>
      <c r="W319" s="6"/>
      <c r="X319" s="6"/>
      <c r="Y319" s="6"/>
      <c r="Z319" s="6"/>
      <c r="AA319" s="6"/>
      <c r="AB319" s="44"/>
      <c r="AC319" s="44"/>
    </row>
    <row r="320" spans="1:29" ht="15" customHeight="1">
      <c r="A320" s="79">
        <v>78</v>
      </c>
      <c r="B320" s="62" t="s">
        <v>235</v>
      </c>
      <c r="C320" s="57">
        <v>2</v>
      </c>
      <c r="D320" s="81" t="s">
        <v>239</v>
      </c>
      <c r="E320" s="58"/>
      <c r="F320" s="973">
        <f>J320+J321+J322+J323+K320+K321+K322+K323+L320+L321+L322+L323</f>
        <v>19</v>
      </c>
      <c r="G320" s="90"/>
      <c r="H320" s="90"/>
      <c r="I320" s="90"/>
      <c r="J320" s="90">
        <v>8</v>
      </c>
      <c r="K320" s="102"/>
      <c r="L320" s="114"/>
      <c r="M320" s="31"/>
      <c r="N320" s="102">
        <v>4</v>
      </c>
      <c r="O320" s="132">
        <v>3</v>
      </c>
      <c r="P320" s="60"/>
      <c r="Q320" s="34" t="s">
        <v>240</v>
      </c>
      <c r="R320" s="7"/>
      <c r="S320" s="7"/>
      <c r="T320" s="7"/>
      <c r="U320" s="6"/>
      <c r="V320" s="6"/>
      <c r="W320" s="6"/>
      <c r="X320" s="6"/>
      <c r="Y320" s="6"/>
      <c r="Z320" s="6"/>
      <c r="AA320" s="6"/>
      <c r="AB320" s="44"/>
      <c r="AC320" s="44"/>
    </row>
    <row r="321" spans="1:29" ht="15" customHeight="1">
      <c r="A321" s="26"/>
      <c r="B321" s="38"/>
      <c r="C321" s="28"/>
      <c r="D321" s="85"/>
      <c r="E321" s="29"/>
      <c r="F321" s="966"/>
      <c r="G321" s="129"/>
      <c r="H321" s="129"/>
      <c r="I321" s="129"/>
      <c r="J321" s="129">
        <v>2</v>
      </c>
      <c r="K321" s="125"/>
      <c r="L321" s="125"/>
      <c r="M321" s="125"/>
      <c r="N321" s="112">
        <v>1</v>
      </c>
      <c r="O321" s="130"/>
      <c r="P321" s="33"/>
      <c r="Q321" s="41" t="s">
        <v>241</v>
      </c>
      <c r="R321" s="7"/>
      <c r="S321" s="7"/>
      <c r="T321" s="7"/>
      <c r="U321" s="6"/>
      <c r="V321" s="6"/>
      <c r="W321" s="6"/>
      <c r="X321" s="6"/>
      <c r="Y321" s="6"/>
      <c r="Z321" s="6"/>
      <c r="AA321" s="6"/>
      <c r="AB321" s="44"/>
      <c r="AC321" s="44"/>
    </row>
    <row r="322" spans="1:29" ht="15" customHeight="1">
      <c r="A322" s="26"/>
      <c r="B322" s="38"/>
      <c r="C322" s="28"/>
      <c r="D322" s="85"/>
      <c r="E322" s="29"/>
      <c r="F322" s="966"/>
      <c r="G322" s="95"/>
      <c r="H322" s="95"/>
      <c r="I322" s="95"/>
      <c r="J322" s="129">
        <v>5</v>
      </c>
      <c r="K322" s="125"/>
      <c r="L322" s="125"/>
      <c r="M322" s="125"/>
      <c r="N322" s="112">
        <v>1</v>
      </c>
      <c r="O322" s="126"/>
      <c r="P322" s="33"/>
      <c r="Q322" s="41" t="s">
        <v>242</v>
      </c>
      <c r="R322" s="7"/>
      <c r="S322" s="7"/>
      <c r="T322" s="7"/>
      <c r="U322" s="6"/>
      <c r="V322" s="6"/>
      <c r="W322" s="6"/>
      <c r="X322" s="6"/>
      <c r="Y322" s="6"/>
      <c r="Z322" s="6"/>
      <c r="AA322" s="6"/>
      <c r="AB322" s="44"/>
      <c r="AC322" s="44"/>
    </row>
    <row r="323" spans="1:29" ht="15" customHeight="1">
      <c r="A323" s="26"/>
      <c r="B323" s="38"/>
      <c r="C323" s="28"/>
      <c r="D323" s="87"/>
      <c r="E323" s="29"/>
      <c r="F323" s="971"/>
      <c r="G323" s="95"/>
      <c r="H323" s="95"/>
      <c r="I323" s="95"/>
      <c r="J323" s="129">
        <v>4</v>
      </c>
      <c r="K323" s="125"/>
      <c r="L323" s="125"/>
      <c r="M323" s="125"/>
      <c r="N323" s="112">
        <v>2</v>
      </c>
      <c r="O323" s="126"/>
      <c r="P323" s="51"/>
      <c r="Q323" s="100" t="s">
        <v>243</v>
      </c>
      <c r="R323" s="7"/>
      <c r="S323" s="7"/>
      <c r="T323" s="7"/>
      <c r="U323" s="6"/>
      <c r="V323" s="6"/>
      <c r="W323" s="6"/>
      <c r="X323" s="6"/>
      <c r="Y323" s="6"/>
      <c r="Z323" s="6"/>
      <c r="AA323" s="6"/>
      <c r="AB323" s="44"/>
      <c r="AC323" s="44"/>
    </row>
    <row r="324" spans="1:29" ht="15" customHeight="1">
      <c r="A324" s="79">
        <v>79</v>
      </c>
      <c r="B324" s="62" t="s">
        <v>235</v>
      </c>
      <c r="C324" s="57">
        <v>3</v>
      </c>
      <c r="D324" s="58" t="s">
        <v>244</v>
      </c>
      <c r="E324" s="58"/>
      <c r="F324" s="973">
        <f>J324+J325+J326+J327+K324+K325+K326+K327+L324+L325+L326+L327</f>
        <v>21</v>
      </c>
      <c r="G324" s="90"/>
      <c r="H324" s="90"/>
      <c r="I324" s="90"/>
      <c r="J324" s="90">
        <v>16</v>
      </c>
      <c r="K324" s="102">
        <v>2</v>
      </c>
      <c r="L324" s="102">
        <v>3</v>
      </c>
      <c r="M324" s="131" t="s">
        <v>29</v>
      </c>
      <c r="N324" s="102">
        <v>2</v>
      </c>
      <c r="O324" s="132">
        <v>2</v>
      </c>
      <c r="P324" s="60" t="s">
        <v>19</v>
      </c>
      <c r="Q324" s="135" t="s">
        <v>245</v>
      </c>
      <c r="R324" s="7"/>
      <c r="S324" s="7"/>
      <c r="T324" s="7"/>
      <c r="U324" s="6"/>
      <c r="V324" s="6"/>
      <c r="W324" s="6"/>
      <c r="X324" s="6"/>
      <c r="Y324" s="6"/>
      <c r="Z324" s="6"/>
      <c r="AA324" s="6"/>
      <c r="AB324" s="44"/>
      <c r="AC324" s="44"/>
    </row>
    <row r="325" spans="1:29" ht="15" customHeight="1">
      <c r="A325" s="26"/>
      <c r="B325" s="38"/>
      <c r="C325" s="28"/>
      <c r="D325" s="29"/>
      <c r="E325" s="29"/>
      <c r="F325" s="966"/>
      <c r="G325" s="129"/>
      <c r="H325" s="129"/>
      <c r="I325" s="129"/>
      <c r="J325" s="129"/>
      <c r="K325" s="125"/>
      <c r="L325" s="125"/>
      <c r="M325" s="112"/>
      <c r="N325" s="112">
        <v>2</v>
      </c>
      <c r="O325" s="126"/>
      <c r="P325" s="33" t="s">
        <v>19</v>
      </c>
      <c r="Q325" s="136" t="s">
        <v>246</v>
      </c>
      <c r="R325" s="7"/>
      <c r="S325" s="7"/>
      <c r="T325" s="7"/>
      <c r="U325" s="6"/>
      <c r="V325" s="6"/>
      <c r="W325" s="6"/>
      <c r="X325" s="6"/>
      <c r="Y325" s="6"/>
      <c r="Z325" s="6"/>
      <c r="AA325" s="6"/>
      <c r="AB325" s="44"/>
      <c r="AC325" s="44"/>
    </row>
    <row r="326" spans="1:29" ht="15" customHeight="1">
      <c r="A326" s="26"/>
      <c r="B326" s="38"/>
      <c r="C326" s="28"/>
      <c r="D326" s="29"/>
      <c r="E326" s="29"/>
      <c r="F326" s="966"/>
      <c r="G326" s="129"/>
      <c r="H326" s="129"/>
      <c r="I326" s="129"/>
      <c r="J326" s="129"/>
      <c r="K326" s="125"/>
      <c r="L326" s="125"/>
      <c r="M326" s="112"/>
      <c r="N326" s="112"/>
      <c r="O326" s="126"/>
      <c r="P326" s="33"/>
      <c r="Q326" s="136"/>
      <c r="R326" s="7"/>
      <c r="S326" s="7"/>
      <c r="T326" s="7"/>
      <c r="U326" s="6"/>
      <c r="V326" s="6"/>
      <c r="W326" s="6"/>
      <c r="X326" s="6"/>
      <c r="Y326" s="6"/>
      <c r="Z326" s="6"/>
      <c r="AA326" s="6"/>
      <c r="AB326" s="44"/>
      <c r="AC326" s="44"/>
    </row>
    <row r="327" spans="1:29" ht="15" customHeight="1">
      <c r="A327" s="26"/>
      <c r="B327" s="38"/>
      <c r="C327" s="28"/>
      <c r="D327" s="48"/>
      <c r="E327" s="29"/>
      <c r="F327" s="971"/>
      <c r="G327" s="129"/>
      <c r="H327" s="129"/>
      <c r="I327" s="129"/>
      <c r="J327" s="129"/>
      <c r="K327" s="125"/>
      <c r="L327" s="125"/>
      <c r="M327" s="125"/>
      <c r="N327" s="125"/>
      <c r="O327" s="126"/>
      <c r="P327" s="51"/>
      <c r="Q327" s="52"/>
      <c r="R327" s="7"/>
      <c r="S327" s="7"/>
      <c r="T327" s="7"/>
      <c r="U327" s="6"/>
      <c r="V327" s="6"/>
      <c r="W327" s="6"/>
      <c r="X327" s="6"/>
      <c r="Y327" s="6"/>
      <c r="Z327" s="6"/>
      <c r="AA327" s="6"/>
      <c r="AB327" s="44"/>
      <c r="AC327" s="44"/>
    </row>
    <row r="328" spans="1:29" ht="15" customHeight="1">
      <c r="A328" s="79">
        <v>80</v>
      </c>
      <c r="B328" s="62" t="s">
        <v>235</v>
      </c>
      <c r="C328" s="57">
        <v>4</v>
      </c>
      <c r="D328" s="58" t="s">
        <v>247</v>
      </c>
      <c r="E328" s="58"/>
      <c r="F328" s="973">
        <f>J328+J329+J330+J331+K328+K329+K330+K331+L328+L329+L330+L331</f>
        <v>22</v>
      </c>
      <c r="G328" s="90"/>
      <c r="H328" s="90"/>
      <c r="I328" s="90"/>
      <c r="J328" s="90">
        <v>18</v>
      </c>
      <c r="K328" s="102">
        <v>1</v>
      </c>
      <c r="L328" s="102">
        <v>3</v>
      </c>
      <c r="M328" s="131" t="s">
        <v>29</v>
      </c>
      <c r="N328" s="102">
        <v>2</v>
      </c>
      <c r="O328" s="132">
        <v>2</v>
      </c>
      <c r="P328" s="137" t="s">
        <v>19</v>
      </c>
      <c r="Q328" s="138" t="s">
        <v>248</v>
      </c>
      <c r="R328" s="7"/>
      <c r="S328" s="7"/>
      <c r="T328" s="7"/>
      <c r="U328" s="6"/>
      <c r="V328" s="6"/>
      <c r="W328" s="6"/>
      <c r="X328" s="6"/>
      <c r="Y328" s="6"/>
      <c r="Z328" s="6"/>
      <c r="AA328" s="6"/>
      <c r="AB328" s="44"/>
      <c r="AC328" s="44"/>
    </row>
    <row r="329" spans="1:29" ht="15" customHeight="1">
      <c r="A329" s="26"/>
      <c r="B329" s="38"/>
      <c r="C329" s="28"/>
      <c r="D329" s="29"/>
      <c r="E329" s="29"/>
      <c r="F329" s="966"/>
      <c r="G329" s="129"/>
      <c r="H329" s="129"/>
      <c r="I329" s="129"/>
      <c r="J329" s="129"/>
      <c r="K329" s="112"/>
      <c r="L329" s="125"/>
      <c r="M329" s="125"/>
      <c r="N329" s="112">
        <v>2</v>
      </c>
      <c r="O329" s="126"/>
      <c r="P329" s="139" t="s">
        <v>19</v>
      </c>
      <c r="Q329" s="140" t="s">
        <v>249</v>
      </c>
      <c r="R329" s="7"/>
      <c r="S329" s="7"/>
      <c r="T329" s="7"/>
      <c r="U329" s="6"/>
      <c r="V329" s="6"/>
      <c r="W329" s="6"/>
      <c r="X329" s="6"/>
      <c r="Y329" s="6"/>
      <c r="Z329" s="6"/>
      <c r="AA329" s="6"/>
      <c r="AB329" s="44"/>
      <c r="AC329" s="44"/>
    </row>
    <row r="330" spans="1:29" ht="15" customHeight="1">
      <c r="A330" s="26"/>
      <c r="B330" s="38"/>
      <c r="C330" s="28"/>
      <c r="D330" s="29"/>
      <c r="E330" s="29"/>
      <c r="F330" s="966"/>
      <c r="G330" s="129"/>
      <c r="H330" s="129"/>
      <c r="I330" s="129"/>
      <c r="J330" s="129"/>
      <c r="K330" s="125"/>
      <c r="L330" s="125"/>
      <c r="M330" s="125"/>
      <c r="N330" s="112"/>
      <c r="O330" s="126"/>
      <c r="P330" s="139"/>
      <c r="Q330" s="141"/>
      <c r="R330" s="7"/>
      <c r="S330" s="7"/>
      <c r="T330" s="7"/>
      <c r="U330" s="6"/>
      <c r="V330" s="6"/>
      <c r="W330" s="6"/>
      <c r="X330" s="6"/>
      <c r="Y330" s="6"/>
      <c r="Z330" s="6"/>
      <c r="AA330" s="6"/>
      <c r="AB330" s="44"/>
      <c r="AC330" s="44"/>
    </row>
    <row r="331" spans="1:29" ht="15" customHeight="1">
      <c r="A331" s="26"/>
      <c r="B331" s="38"/>
      <c r="C331" s="28"/>
      <c r="D331" s="48"/>
      <c r="E331" s="29"/>
      <c r="F331" s="971"/>
      <c r="G331" s="129"/>
      <c r="H331" s="129"/>
      <c r="I331" s="129"/>
      <c r="J331" s="129"/>
      <c r="K331" s="125"/>
      <c r="L331" s="125"/>
      <c r="M331" s="125"/>
      <c r="N331" s="125"/>
      <c r="O331" s="126"/>
      <c r="P331" s="142"/>
      <c r="Q331" s="52"/>
      <c r="R331" s="7"/>
      <c r="S331" s="7"/>
      <c r="T331" s="7"/>
      <c r="U331" s="6"/>
      <c r="V331" s="6"/>
      <c r="W331" s="6"/>
      <c r="X331" s="6"/>
      <c r="Y331" s="6"/>
      <c r="Z331" s="6"/>
      <c r="AA331" s="6"/>
      <c r="AB331" s="44"/>
      <c r="AC331" s="44"/>
    </row>
    <row r="332" spans="1:29" ht="15" hidden="1" customHeight="1">
      <c r="A332" s="56"/>
      <c r="B332" s="62" t="s">
        <v>235</v>
      </c>
      <c r="C332" s="57">
        <v>5</v>
      </c>
      <c r="D332" s="121" t="s">
        <v>250</v>
      </c>
      <c r="E332" s="58"/>
      <c r="F332" s="973">
        <f>J332+J333+J334+J335+K332+K333+K334+K335+L332+L333+L334+L335</f>
        <v>0</v>
      </c>
      <c r="G332" s="115"/>
      <c r="H332" s="115"/>
      <c r="I332" s="115"/>
      <c r="J332" s="122"/>
      <c r="K332" s="113"/>
      <c r="L332" s="113"/>
      <c r="M332" s="116"/>
      <c r="N332" s="114"/>
      <c r="O332" s="123"/>
      <c r="P332" s="60"/>
      <c r="Q332" s="34"/>
      <c r="R332" s="7"/>
      <c r="S332" s="7"/>
      <c r="T332" s="7"/>
      <c r="U332" s="6"/>
      <c r="V332" s="6"/>
      <c r="W332" s="6"/>
      <c r="X332" s="6"/>
      <c r="Y332" s="6"/>
      <c r="Z332" s="6"/>
      <c r="AA332" s="6"/>
      <c r="AB332" s="44"/>
      <c r="AC332" s="44"/>
    </row>
    <row r="333" spans="1:29" ht="15" hidden="1" customHeight="1">
      <c r="A333" s="26">
        <v>83</v>
      </c>
      <c r="B333" s="38"/>
      <c r="C333" s="28"/>
      <c r="D333" s="124"/>
      <c r="E333" s="29"/>
      <c r="F333" s="966"/>
      <c r="G333" s="95"/>
      <c r="H333" s="95"/>
      <c r="I333" s="95"/>
      <c r="J333" s="96"/>
      <c r="K333" s="97"/>
      <c r="L333" s="97"/>
      <c r="M333" s="97"/>
      <c r="N333" s="125"/>
      <c r="O333" s="126"/>
      <c r="P333" s="33"/>
      <c r="Q333" s="141"/>
      <c r="R333" s="7"/>
      <c r="S333" s="7"/>
      <c r="T333" s="7"/>
      <c r="U333" s="6"/>
      <c r="V333" s="6"/>
      <c r="W333" s="6"/>
      <c r="X333" s="6"/>
      <c r="Y333" s="6"/>
      <c r="Z333" s="6"/>
      <c r="AA333" s="6"/>
      <c r="AB333" s="44"/>
      <c r="AC333" s="44"/>
    </row>
    <row r="334" spans="1:29" ht="15" hidden="1" customHeight="1">
      <c r="A334" s="26"/>
      <c r="B334" s="38"/>
      <c r="C334" s="28"/>
      <c r="D334" s="124"/>
      <c r="E334" s="29"/>
      <c r="F334" s="966"/>
      <c r="G334" s="95"/>
      <c r="H334" s="95"/>
      <c r="I334" s="95"/>
      <c r="J334" s="96"/>
      <c r="K334" s="97"/>
      <c r="L334" s="97"/>
      <c r="M334" s="97"/>
      <c r="N334" s="125"/>
      <c r="O334" s="126"/>
      <c r="P334" s="33"/>
      <c r="Q334" s="141"/>
      <c r="R334" s="7"/>
      <c r="S334" s="7"/>
      <c r="T334" s="7"/>
      <c r="U334" s="6"/>
      <c r="V334" s="6"/>
      <c r="W334" s="6"/>
      <c r="X334" s="6"/>
      <c r="Y334" s="6"/>
      <c r="Z334" s="6"/>
      <c r="AA334" s="6"/>
      <c r="AB334" s="44"/>
      <c r="AC334" s="44"/>
    </row>
    <row r="335" spans="1:29" ht="15" hidden="1" customHeight="1">
      <c r="A335" s="26"/>
      <c r="B335" s="38"/>
      <c r="C335" s="28"/>
      <c r="D335" s="127"/>
      <c r="E335" s="29"/>
      <c r="F335" s="971"/>
      <c r="G335" s="95"/>
      <c r="H335" s="95"/>
      <c r="I335" s="95"/>
      <c r="J335" s="96"/>
      <c r="K335" s="97"/>
      <c r="L335" s="97"/>
      <c r="M335" s="97"/>
      <c r="N335" s="125"/>
      <c r="O335" s="126"/>
      <c r="P335" s="51"/>
      <c r="Q335" s="143"/>
      <c r="R335" s="7"/>
      <c r="S335" s="7"/>
      <c r="T335" s="7"/>
      <c r="U335" s="6"/>
      <c r="V335" s="6"/>
      <c r="W335" s="6"/>
      <c r="X335" s="6"/>
      <c r="Y335" s="6"/>
      <c r="Z335" s="6"/>
      <c r="AA335" s="6"/>
      <c r="AB335" s="44"/>
      <c r="AC335" s="44"/>
    </row>
    <row r="336" spans="1:29" ht="15" customHeight="1">
      <c r="A336" s="79">
        <v>81</v>
      </c>
      <c r="B336" s="62" t="s">
        <v>235</v>
      </c>
      <c r="C336" s="31">
        <v>5</v>
      </c>
      <c r="D336" s="58" t="s">
        <v>251</v>
      </c>
      <c r="E336" s="58"/>
      <c r="F336" s="973">
        <f>J336+J337+J338+J339+K336+K337+K338+K339+L336+L337+L338+L339</f>
        <v>22</v>
      </c>
      <c r="G336" s="90"/>
      <c r="H336" s="90"/>
      <c r="I336" s="90"/>
      <c r="J336" s="90">
        <v>11</v>
      </c>
      <c r="K336" s="102">
        <v>6</v>
      </c>
      <c r="L336" s="102">
        <v>5</v>
      </c>
      <c r="M336" s="131" t="s">
        <v>24</v>
      </c>
      <c r="N336" s="102">
        <v>2</v>
      </c>
      <c r="O336" s="132">
        <v>2</v>
      </c>
      <c r="P336" s="137" t="s">
        <v>19</v>
      </c>
      <c r="Q336" s="140" t="s">
        <v>252</v>
      </c>
      <c r="R336" s="7"/>
      <c r="S336" s="7"/>
      <c r="T336" s="7"/>
      <c r="U336" s="6"/>
      <c r="V336" s="6"/>
      <c r="W336" s="6"/>
      <c r="X336" s="6"/>
      <c r="Y336" s="6"/>
      <c r="Z336" s="6"/>
      <c r="AA336" s="6"/>
      <c r="AB336" s="44"/>
      <c r="AC336" s="44"/>
    </row>
    <row r="337" spans="1:29" ht="15" customHeight="1">
      <c r="A337" s="26"/>
      <c r="B337" s="38"/>
      <c r="C337" s="28"/>
      <c r="D337" s="29"/>
      <c r="E337" s="29"/>
      <c r="F337" s="966"/>
      <c r="G337" s="129"/>
      <c r="H337" s="129"/>
      <c r="I337" s="129"/>
      <c r="J337" s="129"/>
      <c r="K337" s="125"/>
      <c r="L337" s="125"/>
      <c r="M337" s="112"/>
      <c r="N337" s="112">
        <v>1</v>
      </c>
      <c r="O337" s="126"/>
      <c r="P337" s="139" t="s">
        <v>201</v>
      </c>
      <c r="Q337" s="140" t="s">
        <v>253</v>
      </c>
      <c r="R337" s="7"/>
      <c r="S337" s="7"/>
      <c r="T337" s="7"/>
      <c r="U337" s="6"/>
      <c r="V337" s="6"/>
      <c r="W337" s="6"/>
      <c r="X337" s="6"/>
      <c r="Y337" s="6"/>
      <c r="Z337" s="6"/>
      <c r="AA337" s="6"/>
      <c r="AB337" s="44"/>
      <c r="AC337" s="44"/>
    </row>
    <row r="338" spans="1:29" ht="15" customHeight="1">
      <c r="A338" s="26"/>
      <c r="B338" s="38"/>
      <c r="C338" s="28"/>
      <c r="D338" s="29"/>
      <c r="E338" s="29"/>
      <c r="F338" s="966"/>
      <c r="G338" s="129"/>
      <c r="H338" s="129"/>
      <c r="I338" s="129"/>
      <c r="J338" s="129"/>
      <c r="K338" s="125"/>
      <c r="L338" s="125"/>
      <c r="M338" s="125"/>
      <c r="N338" s="125"/>
      <c r="O338" s="126"/>
      <c r="P338" s="139"/>
      <c r="Q338" s="141"/>
      <c r="R338" s="7"/>
      <c r="S338" s="7"/>
      <c r="T338" s="7"/>
      <c r="U338" s="6"/>
      <c r="V338" s="6"/>
      <c r="W338" s="6"/>
      <c r="X338" s="6"/>
      <c r="Y338" s="6"/>
      <c r="Z338" s="6"/>
      <c r="AA338" s="6"/>
      <c r="AB338" s="44"/>
      <c r="AC338" s="44"/>
    </row>
    <row r="339" spans="1:29" ht="15" customHeight="1">
      <c r="A339" s="26"/>
      <c r="B339" s="38"/>
      <c r="C339" s="28"/>
      <c r="D339" s="48"/>
      <c r="E339" s="29"/>
      <c r="F339" s="971"/>
      <c r="G339" s="129"/>
      <c r="H339" s="129"/>
      <c r="I339" s="129"/>
      <c r="J339" s="129"/>
      <c r="K339" s="125"/>
      <c r="L339" s="125"/>
      <c r="M339" s="125"/>
      <c r="N339" s="125"/>
      <c r="O339" s="126"/>
      <c r="P339" s="142"/>
      <c r="Q339" s="52"/>
      <c r="R339" s="7"/>
      <c r="S339" s="7"/>
      <c r="T339" s="7"/>
      <c r="U339" s="6"/>
      <c r="V339" s="6"/>
      <c r="W339" s="6"/>
      <c r="X339" s="6"/>
      <c r="Y339" s="6"/>
      <c r="Z339" s="6"/>
      <c r="AA339" s="6"/>
      <c r="AB339" s="44"/>
      <c r="AC339" s="44"/>
    </row>
    <row r="340" spans="1:29" ht="15" customHeight="1">
      <c r="A340" s="79">
        <v>82</v>
      </c>
      <c r="B340" s="62" t="s">
        <v>235</v>
      </c>
      <c r="C340" s="31">
        <v>6</v>
      </c>
      <c r="D340" s="58" t="s">
        <v>254</v>
      </c>
      <c r="E340" s="58"/>
      <c r="F340" s="973">
        <f>J340+J341+J342+J343+K340+K341+K342+K343+L340+L341+L342+L343</f>
        <v>21</v>
      </c>
      <c r="G340" s="90"/>
      <c r="H340" s="90"/>
      <c r="I340" s="90"/>
      <c r="J340" s="90">
        <v>9</v>
      </c>
      <c r="K340" s="102">
        <v>9</v>
      </c>
      <c r="L340" s="102">
        <v>3</v>
      </c>
      <c r="M340" s="131" t="s">
        <v>29</v>
      </c>
      <c r="N340" s="102">
        <v>2</v>
      </c>
      <c r="O340" s="132">
        <v>2</v>
      </c>
      <c r="P340" s="137" t="s">
        <v>19</v>
      </c>
      <c r="Q340" s="138" t="s">
        <v>255</v>
      </c>
      <c r="R340" s="7"/>
      <c r="S340" s="7"/>
      <c r="T340" s="7"/>
      <c r="U340" s="6"/>
      <c r="V340" s="6"/>
      <c r="W340" s="6"/>
      <c r="X340" s="6"/>
      <c r="Y340" s="6"/>
      <c r="Z340" s="6"/>
      <c r="AA340" s="6"/>
      <c r="AB340" s="44"/>
      <c r="AC340" s="44"/>
    </row>
    <row r="341" spans="1:29" ht="15" customHeight="1">
      <c r="A341" s="26"/>
      <c r="B341" s="38"/>
      <c r="C341" s="28"/>
      <c r="D341" s="29"/>
      <c r="E341" s="29"/>
      <c r="F341" s="966"/>
      <c r="G341" s="129"/>
      <c r="H341" s="129"/>
      <c r="I341" s="129"/>
      <c r="J341" s="129"/>
      <c r="K341" s="112"/>
      <c r="L341" s="125"/>
      <c r="M341" s="112"/>
      <c r="N341" s="112">
        <v>1</v>
      </c>
      <c r="O341" s="126"/>
      <c r="P341" s="139" t="s">
        <v>201</v>
      </c>
      <c r="Q341" s="140" t="s">
        <v>256</v>
      </c>
      <c r="R341" s="7"/>
      <c r="S341" s="7"/>
      <c r="T341" s="7"/>
      <c r="U341" s="6"/>
      <c r="V341" s="6"/>
      <c r="W341" s="6"/>
      <c r="X341" s="6"/>
      <c r="Y341" s="6"/>
      <c r="Z341" s="6"/>
      <c r="AA341" s="6"/>
      <c r="AB341" s="44"/>
      <c r="AC341" s="44"/>
    </row>
    <row r="342" spans="1:29" ht="15" customHeight="1">
      <c r="A342" s="26"/>
      <c r="B342" s="38"/>
      <c r="C342" s="28"/>
      <c r="D342" s="29"/>
      <c r="E342" s="29"/>
      <c r="F342" s="966"/>
      <c r="G342" s="129"/>
      <c r="H342" s="129"/>
      <c r="I342" s="129"/>
      <c r="J342" s="129"/>
      <c r="K342" s="125"/>
      <c r="L342" s="125"/>
      <c r="M342" s="125"/>
      <c r="N342" s="112"/>
      <c r="O342" s="126"/>
      <c r="P342" s="139"/>
      <c r="Q342" s="144"/>
      <c r="R342" s="7"/>
      <c r="S342" s="7"/>
      <c r="T342" s="7"/>
      <c r="U342" s="6"/>
      <c r="V342" s="6"/>
      <c r="W342" s="6"/>
      <c r="X342" s="6"/>
      <c r="Y342" s="6"/>
      <c r="Z342" s="6"/>
      <c r="AA342" s="6"/>
      <c r="AB342" s="44"/>
      <c r="AC342" s="44"/>
    </row>
    <row r="343" spans="1:29" ht="15" customHeight="1">
      <c r="A343" s="26"/>
      <c r="B343" s="38"/>
      <c r="C343" s="28"/>
      <c r="D343" s="48"/>
      <c r="E343" s="29"/>
      <c r="F343" s="971"/>
      <c r="G343" s="129"/>
      <c r="H343" s="129"/>
      <c r="I343" s="129"/>
      <c r="J343" s="129"/>
      <c r="K343" s="125"/>
      <c r="L343" s="125"/>
      <c r="M343" s="125"/>
      <c r="N343" s="112"/>
      <c r="O343" s="126"/>
      <c r="P343" s="145"/>
      <c r="Q343" s="146"/>
      <c r="R343" s="7"/>
      <c r="S343" s="7"/>
      <c r="T343" s="7"/>
      <c r="U343" s="6"/>
      <c r="V343" s="6"/>
      <c r="W343" s="6"/>
      <c r="X343" s="6"/>
      <c r="Y343" s="6"/>
      <c r="Z343" s="6"/>
      <c r="AA343" s="6"/>
      <c r="AB343" s="44"/>
      <c r="AC343" s="44"/>
    </row>
    <row r="344" spans="1:29" ht="15" customHeight="1">
      <c r="A344" s="79">
        <v>83</v>
      </c>
      <c r="B344" s="59" t="s">
        <v>257</v>
      </c>
      <c r="C344" s="57">
        <v>1</v>
      </c>
      <c r="D344" s="58" t="s">
        <v>258</v>
      </c>
      <c r="E344" s="58"/>
      <c r="F344" s="973">
        <f>J344+J345+J346+J347+K344+K345+K346+K347+L344+L345+L346+L347</f>
        <v>20</v>
      </c>
      <c r="G344" s="90"/>
      <c r="H344" s="90"/>
      <c r="I344" s="90"/>
      <c r="J344" s="102">
        <v>16</v>
      </c>
      <c r="K344" s="102">
        <v>1</v>
      </c>
      <c r="L344" s="102">
        <v>3</v>
      </c>
      <c r="M344" s="31" t="s">
        <v>259</v>
      </c>
      <c r="N344" s="102">
        <v>3</v>
      </c>
      <c r="O344" s="132">
        <v>3</v>
      </c>
      <c r="P344" s="137" t="s">
        <v>19</v>
      </c>
      <c r="Q344" s="147" t="s">
        <v>260</v>
      </c>
      <c r="R344" s="7"/>
      <c r="S344" s="148"/>
      <c r="T344" s="7"/>
      <c r="U344" s="6"/>
      <c r="V344" s="6"/>
      <c r="W344" s="6"/>
      <c r="X344" s="6"/>
      <c r="Y344" s="6"/>
      <c r="Z344" s="6"/>
      <c r="AA344" s="6"/>
      <c r="AB344" s="44"/>
      <c r="AC344" s="44"/>
    </row>
    <row r="345" spans="1:29" ht="15" customHeight="1">
      <c r="A345" s="26"/>
      <c r="B345" s="45"/>
      <c r="C345" s="28"/>
      <c r="D345" s="29"/>
      <c r="E345" s="29"/>
      <c r="F345" s="966"/>
      <c r="G345" s="129"/>
      <c r="H345" s="129"/>
      <c r="I345" s="129"/>
      <c r="J345" s="112"/>
      <c r="K345" s="112"/>
      <c r="L345" s="112"/>
      <c r="M345" s="32" t="s">
        <v>261</v>
      </c>
      <c r="N345" s="112"/>
      <c r="O345" s="130"/>
      <c r="P345" s="139" t="s">
        <v>19</v>
      </c>
      <c r="Q345" s="41" t="s">
        <v>262</v>
      </c>
      <c r="R345" s="7"/>
      <c r="S345" s="148"/>
      <c r="T345" s="7"/>
      <c r="U345" s="6"/>
      <c r="V345" s="6"/>
      <c r="W345" s="6"/>
      <c r="X345" s="6"/>
      <c r="Y345" s="6"/>
      <c r="Z345" s="6"/>
      <c r="AA345" s="6"/>
      <c r="AB345" s="44"/>
      <c r="AC345" s="44"/>
    </row>
    <row r="346" spans="1:29" ht="15" customHeight="1">
      <c r="A346" s="26"/>
      <c r="B346" s="45"/>
      <c r="C346" s="28"/>
      <c r="D346" s="29"/>
      <c r="E346" s="29"/>
      <c r="F346" s="966"/>
      <c r="G346" s="129"/>
      <c r="H346" s="129"/>
      <c r="I346" s="129"/>
      <c r="J346" s="112"/>
      <c r="K346" s="125"/>
      <c r="L346" s="112"/>
      <c r="M346" s="32"/>
      <c r="N346" s="112"/>
      <c r="O346" s="130"/>
      <c r="P346" s="139" t="s">
        <v>19</v>
      </c>
      <c r="Q346" s="41" t="s">
        <v>263</v>
      </c>
      <c r="R346" s="7"/>
      <c r="S346" s="148"/>
      <c r="T346" s="7"/>
      <c r="U346" s="6"/>
      <c r="V346" s="6"/>
      <c r="W346" s="6"/>
      <c r="X346" s="6"/>
      <c r="Y346" s="6"/>
      <c r="Z346" s="6"/>
      <c r="AA346" s="6"/>
      <c r="AB346" s="44"/>
      <c r="AC346" s="44"/>
    </row>
    <row r="347" spans="1:29" ht="15" customHeight="1">
      <c r="A347" s="26"/>
      <c r="B347" s="45"/>
      <c r="C347" s="28"/>
      <c r="D347" s="48"/>
      <c r="E347" s="29"/>
      <c r="F347" s="971"/>
      <c r="G347" s="95"/>
      <c r="H347" s="95"/>
      <c r="I347" s="95"/>
      <c r="J347" s="112"/>
      <c r="K347" s="125"/>
      <c r="L347" s="112"/>
      <c r="M347" s="125"/>
      <c r="N347" s="112"/>
      <c r="O347" s="130"/>
      <c r="P347" s="145"/>
      <c r="Q347" s="149"/>
      <c r="R347" s="150"/>
      <c r="S347" s="151"/>
      <c r="T347" s="150"/>
      <c r="U347" s="6"/>
      <c r="V347" s="6"/>
      <c r="W347" s="6"/>
      <c r="X347" s="6"/>
      <c r="Y347" s="6"/>
      <c r="Z347" s="6"/>
      <c r="AA347" s="6"/>
      <c r="AB347" s="44"/>
      <c r="AC347" s="44"/>
    </row>
    <row r="348" spans="1:29" ht="15" customHeight="1">
      <c r="A348" s="79">
        <v>84</v>
      </c>
      <c r="B348" s="59" t="s">
        <v>257</v>
      </c>
      <c r="C348" s="57">
        <v>2</v>
      </c>
      <c r="D348" s="58" t="s">
        <v>264</v>
      </c>
      <c r="E348" s="58"/>
      <c r="F348" s="973">
        <f>J348+J349+J350+J351+K348+K349+K350+K351+L348+L349+L350+L351</f>
        <v>19</v>
      </c>
      <c r="G348" s="90"/>
      <c r="H348" s="90"/>
      <c r="I348" s="90"/>
      <c r="J348" s="90">
        <v>12</v>
      </c>
      <c r="K348" s="102">
        <v>4</v>
      </c>
      <c r="L348" s="102">
        <v>3</v>
      </c>
      <c r="M348" s="31" t="s">
        <v>259</v>
      </c>
      <c r="N348" s="102">
        <v>3</v>
      </c>
      <c r="O348" s="132">
        <v>2</v>
      </c>
      <c r="P348" s="137" t="s">
        <v>19</v>
      </c>
      <c r="Q348" s="34" t="s">
        <v>265</v>
      </c>
      <c r="R348" s="7"/>
      <c r="S348" s="148"/>
      <c r="T348" s="7"/>
      <c r="U348" s="6"/>
      <c r="V348" s="6"/>
      <c r="W348" s="6"/>
      <c r="X348" s="6"/>
      <c r="Y348" s="6"/>
      <c r="Z348" s="6"/>
      <c r="AA348" s="6"/>
      <c r="AB348" s="44"/>
      <c r="AC348" s="44"/>
    </row>
    <row r="349" spans="1:29" ht="15" customHeight="1">
      <c r="A349" s="26"/>
      <c r="B349" s="45"/>
      <c r="C349" s="28"/>
      <c r="D349" s="29"/>
      <c r="E349" s="29"/>
      <c r="F349" s="966"/>
      <c r="G349" s="95"/>
      <c r="H349" s="95"/>
      <c r="I349" s="95"/>
      <c r="J349" s="129"/>
      <c r="K349" s="125"/>
      <c r="L349" s="112"/>
      <c r="M349" s="32" t="s">
        <v>261</v>
      </c>
      <c r="N349" s="112"/>
      <c r="O349" s="130"/>
      <c r="P349" s="139" t="s">
        <v>201</v>
      </c>
      <c r="Q349" s="41" t="s">
        <v>266</v>
      </c>
      <c r="R349" s="152"/>
      <c r="S349" s="152"/>
      <c r="T349" s="152"/>
      <c r="U349" s="6"/>
      <c r="V349" s="6"/>
      <c r="W349" s="6"/>
      <c r="X349" s="6"/>
      <c r="Y349" s="6"/>
      <c r="Z349" s="6"/>
      <c r="AA349" s="6"/>
      <c r="AB349" s="44"/>
      <c r="AC349" s="44"/>
    </row>
    <row r="350" spans="1:29" ht="15" customHeight="1">
      <c r="A350" s="26"/>
      <c r="B350" s="45"/>
      <c r="C350" s="28"/>
      <c r="D350" s="29"/>
      <c r="E350" s="29"/>
      <c r="F350" s="966"/>
      <c r="G350" s="95"/>
      <c r="H350" s="95"/>
      <c r="I350" s="95"/>
      <c r="J350" s="129"/>
      <c r="K350" s="125"/>
      <c r="L350" s="112"/>
      <c r="M350" s="32" t="s">
        <v>267</v>
      </c>
      <c r="N350" s="112"/>
      <c r="O350" s="126"/>
      <c r="P350" s="139"/>
      <c r="Q350" s="41"/>
      <c r="R350" s="7"/>
      <c r="S350" s="7"/>
      <c r="T350" s="7"/>
      <c r="U350" s="6"/>
      <c r="V350" s="6"/>
      <c r="W350" s="6"/>
      <c r="X350" s="6"/>
      <c r="Y350" s="6"/>
      <c r="Z350" s="6"/>
      <c r="AA350" s="6"/>
      <c r="AB350" s="44"/>
      <c r="AC350" s="44"/>
    </row>
    <row r="351" spans="1:29" ht="15" customHeight="1">
      <c r="A351" s="26"/>
      <c r="B351" s="45"/>
      <c r="C351" s="28"/>
      <c r="D351" s="48"/>
      <c r="E351" s="29"/>
      <c r="F351" s="971"/>
      <c r="G351" s="95"/>
      <c r="H351" s="95"/>
      <c r="I351" s="95"/>
      <c r="J351" s="129"/>
      <c r="K351" s="125"/>
      <c r="L351" s="112"/>
      <c r="M351" s="125"/>
      <c r="N351" s="112"/>
      <c r="O351" s="126"/>
      <c r="P351" s="145"/>
      <c r="Q351" s="100"/>
      <c r="R351" s="7"/>
      <c r="S351" s="7"/>
      <c r="T351" s="7"/>
      <c r="U351" s="6"/>
      <c r="V351" s="6"/>
      <c r="W351" s="6"/>
      <c r="X351" s="6"/>
      <c r="Y351" s="6"/>
      <c r="Z351" s="6"/>
      <c r="AA351" s="6"/>
      <c r="AB351" s="44"/>
      <c r="AC351" s="44"/>
    </row>
    <row r="352" spans="1:29" ht="15" customHeight="1">
      <c r="A352" s="79">
        <v>85</v>
      </c>
      <c r="B352" s="59" t="s">
        <v>257</v>
      </c>
      <c r="C352" s="57">
        <v>3</v>
      </c>
      <c r="D352" s="58" t="s">
        <v>268</v>
      </c>
      <c r="E352" s="58"/>
      <c r="F352" s="973">
        <f>J352+J353+J354+J355+K352+K353+K354+K355+L352+L353+L354+L355</f>
        <v>0</v>
      </c>
      <c r="G352" s="153"/>
      <c r="H352" s="153"/>
      <c r="I352" s="153"/>
      <c r="J352" s="153"/>
      <c r="K352" s="114"/>
      <c r="L352" s="102"/>
      <c r="M352" s="102"/>
      <c r="N352" s="102"/>
      <c r="O352" s="132"/>
      <c r="P352" s="60"/>
      <c r="Q352" s="34"/>
      <c r="R352" s="7"/>
      <c r="S352" s="7"/>
      <c r="T352" s="7"/>
      <c r="U352" s="6"/>
      <c r="V352" s="6"/>
      <c r="W352" s="6"/>
      <c r="X352" s="6"/>
      <c r="Y352" s="6"/>
      <c r="Z352" s="6"/>
      <c r="AA352" s="6"/>
      <c r="AB352" s="44"/>
      <c r="AC352" s="44"/>
    </row>
    <row r="353" spans="1:29" ht="15" customHeight="1">
      <c r="A353" s="26"/>
      <c r="B353" s="45"/>
      <c r="C353" s="28"/>
      <c r="D353" s="29"/>
      <c r="E353" s="29"/>
      <c r="F353" s="966"/>
      <c r="G353" s="129"/>
      <c r="H353" s="129"/>
      <c r="I353" s="129"/>
      <c r="J353" s="129"/>
      <c r="K353" s="112"/>
      <c r="L353" s="112"/>
      <c r="M353" s="112"/>
      <c r="N353" s="125"/>
      <c r="O353" s="126"/>
      <c r="P353" s="33"/>
      <c r="Q353" s="41"/>
      <c r="R353" s="7"/>
      <c r="S353" s="7"/>
      <c r="T353" s="7"/>
      <c r="U353" s="6"/>
      <c r="V353" s="6"/>
      <c r="W353" s="6"/>
      <c r="X353" s="6"/>
      <c r="Y353" s="6"/>
      <c r="Z353" s="6"/>
      <c r="AA353" s="6"/>
      <c r="AB353" s="44"/>
      <c r="AC353" s="44"/>
    </row>
    <row r="354" spans="1:29" ht="15" customHeight="1">
      <c r="A354" s="26"/>
      <c r="B354" s="45"/>
      <c r="C354" s="28"/>
      <c r="D354" s="29"/>
      <c r="E354" s="29"/>
      <c r="F354" s="966"/>
      <c r="G354" s="95"/>
      <c r="H354" s="95"/>
      <c r="I354" s="95"/>
      <c r="J354" s="95"/>
      <c r="K354" s="125"/>
      <c r="L354" s="125"/>
      <c r="M354" s="154"/>
      <c r="N354" s="125"/>
      <c r="O354" s="126"/>
      <c r="P354" s="33"/>
      <c r="Q354" s="41"/>
      <c r="R354" s="7"/>
      <c r="S354" s="7"/>
      <c r="T354" s="7"/>
      <c r="U354" s="6"/>
      <c r="V354" s="6"/>
      <c r="W354" s="6"/>
      <c r="X354" s="6"/>
      <c r="Y354" s="6"/>
      <c r="Z354" s="6"/>
      <c r="AA354" s="6"/>
      <c r="AB354" s="44"/>
      <c r="AC354" s="44"/>
    </row>
    <row r="355" spans="1:29" ht="15" customHeight="1">
      <c r="A355" s="26"/>
      <c r="B355" s="45"/>
      <c r="C355" s="28"/>
      <c r="D355" s="48"/>
      <c r="E355" s="29"/>
      <c r="F355" s="971"/>
      <c r="G355" s="95"/>
      <c r="H355" s="95"/>
      <c r="I355" s="95"/>
      <c r="J355" s="95"/>
      <c r="K355" s="125"/>
      <c r="L355" s="112"/>
      <c r="M355" s="125"/>
      <c r="N355" s="125"/>
      <c r="O355" s="126"/>
      <c r="P355" s="51"/>
      <c r="Q355" s="52"/>
      <c r="R355" s="7"/>
      <c r="S355" s="7"/>
      <c r="T355" s="7"/>
      <c r="U355" s="6"/>
      <c r="V355" s="6"/>
      <c r="W355" s="6"/>
      <c r="X355" s="6"/>
      <c r="Y355" s="6"/>
      <c r="Z355" s="6"/>
      <c r="AA355" s="6"/>
      <c r="AB355" s="44"/>
      <c r="AC355" s="44"/>
    </row>
    <row r="356" spans="1:29" ht="15" customHeight="1">
      <c r="A356" s="79">
        <v>86</v>
      </c>
      <c r="B356" s="59" t="s">
        <v>257</v>
      </c>
      <c r="C356" s="57">
        <v>4</v>
      </c>
      <c r="D356" s="58" t="s">
        <v>269</v>
      </c>
      <c r="E356" s="58"/>
      <c r="F356" s="973">
        <f>J356+J357+J358+J359+K356+K357+K358+K359+L356+L357+L358+L359</f>
        <v>11</v>
      </c>
      <c r="G356" s="153"/>
      <c r="H356" s="153"/>
      <c r="I356" s="153"/>
      <c r="J356" s="153">
        <v>7</v>
      </c>
      <c r="K356" s="102">
        <v>1</v>
      </c>
      <c r="L356" s="102">
        <v>3</v>
      </c>
      <c r="M356" s="31" t="s">
        <v>259</v>
      </c>
      <c r="N356" s="102">
        <v>1</v>
      </c>
      <c r="O356" s="132">
        <v>1</v>
      </c>
      <c r="P356" s="137" t="s">
        <v>19</v>
      </c>
      <c r="Q356" s="34" t="s">
        <v>270</v>
      </c>
      <c r="R356" s="7"/>
      <c r="S356" s="7"/>
      <c r="T356" s="7"/>
      <c r="U356" s="6"/>
      <c r="V356" s="6"/>
      <c r="W356" s="6"/>
      <c r="X356" s="6"/>
      <c r="Y356" s="6"/>
      <c r="Z356" s="6"/>
      <c r="AA356" s="6"/>
      <c r="AB356" s="44"/>
      <c r="AC356" s="44"/>
    </row>
    <row r="357" spans="1:29" ht="15" customHeight="1">
      <c r="A357" s="26"/>
      <c r="B357" s="45"/>
      <c r="C357" s="28"/>
      <c r="D357" s="29"/>
      <c r="E357" s="29"/>
      <c r="F357" s="966"/>
      <c r="G357" s="95"/>
      <c r="H357" s="95"/>
      <c r="I357" s="95"/>
      <c r="J357" s="95"/>
      <c r="K357" s="125"/>
      <c r="L357" s="112"/>
      <c r="M357" s="32" t="s">
        <v>261</v>
      </c>
      <c r="N357" s="112"/>
      <c r="O357" s="130"/>
      <c r="P357" s="33"/>
      <c r="Q357" s="41"/>
      <c r="R357" s="7"/>
      <c r="S357" s="7"/>
      <c r="T357" s="7"/>
      <c r="U357" s="6"/>
      <c r="V357" s="6"/>
      <c r="W357" s="6"/>
      <c r="X357" s="6"/>
      <c r="Y357" s="6"/>
      <c r="Z357" s="6"/>
      <c r="AA357" s="6"/>
      <c r="AB357" s="44"/>
      <c r="AC357" s="44"/>
    </row>
    <row r="358" spans="1:29" ht="15" customHeight="1">
      <c r="A358" s="26"/>
      <c r="B358" s="45"/>
      <c r="C358" s="28"/>
      <c r="D358" s="29"/>
      <c r="E358" s="29"/>
      <c r="F358" s="966"/>
      <c r="G358" s="95"/>
      <c r="H358" s="95"/>
      <c r="I358" s="95"/>
      <c r="J358" s="95"/>
      <c r="K358" s="125"/>
      <c r="L358" s="125"/>
      <c r="M358" s="32"/>
      <c r="N358" s="125"/>
      <c r="O358" s="126"/>
      <c r="P358" s="33"/>
      <c r="Q358" s="41"/>
      <c r="R358" s="7"/>
      <c r="S358" s="7"/>
      <c r="T358" s="7"/>
      <c r="U358" s="6"/>
      <c r="V358" s="6"/>
      <c r="W358" s="6"/>
      <c r="X358" s="6"/>
      <c r="Y358" s="6"/>
      <c r="Z358" s="6"/>
      <c r="AA358" s="6"/>
      <c r="AB358" s="44"/>
      <c r="AC358" s="44"/>
    </row>
    <row r="359" spans="1:29" ht="15" customHeight="1">
      <c r="A359" s="26"/>
      <c r="B359" s="45"/>
      <c r="C359" s="28"/>
      <c r="D359" s="48"/>
      <c r="E359" s="29"/>
      <c r="F359" s="971"/>
      <c r="G359" s="95"/>
      <c r="H359" s="95"/>
      <c r="I359" s="95"/>
      <c r="J359" s="95"/>
      <c r="K359" s="125"/>
      <c r="L359" s="125"/>
      <c r="M359" s="125"/>
      <c r="N359" s="125"/>
      <c r="O359" s="126"/>
      <c r="P359" s="51"/>
      <c r="Q359" s="52"/>
      <c r="R359" s="7"/>
      <c r="S359" s="7"/>
      <c r="T359" s="7"/>
      <c r="U359" s="6"/>
      <c r="V359" s="6"/>
      <c r="W359" s="6"/>
      <c r="X359" s="6"/>
      <c r="Y359" s="6"/>
      <c r="Z359" s="6"/>
      <c r="AA359" s="6"/>
      <c r="AB359" s="44"/>
      <c r="AC359" s="44"/>
    </row>
    <row r="360" spans="1:29" ht="15" hidden="1" customHeight="1">
      <c r="A360" s="56"/>
      <c r="B360" s="59" t="s">
        <v>257</v>
      </c>
      <c r="C360" s="113">
        <v>5</v>
      </c>
      <c r="D360" s="58" t="s">
        <v>271</v>
      </c>
      <c r="E360" s="58"/>
      <c r="F360" s="973">
        <f>J360+J361+J362+J363+K360+K361+K362+K363+L360+L361+L362+L363</f>
        <v>0</v>
      </c>
      <c r="G360" s="115"/>
      <c r="H360" s="115"/>
      <c r="I360" s="115"/>
      <c r="J360" s="122"/>
      <c r="K360" s="113"/>
      <c r="L360" s="113"/>
      <c r="M360" s="113"/>
      <c r="N360" s="113"/>
      <c r="O360" s="117"/>
      <c r="P360" s="60"/>
      <c r="Q360" s="34"/>
      <c r="R360" s="7"/>
      <c r="S360" s="7"/>
      <c r="T360" s="7"/>
      <c r="U360" s="6"/>
      <c r="V360" s="6"/>
      <c r="W360" s="6"/>
      <c r="X360" s="6"/>
      <c r="Y360" s="6"/>
      <c r="Z360" s="6"/>
      <c r="AA360" s="6"/>
      <c r="AB360" s="44"/>
      <c r="AC360" s="44"/>
    </row>
    <row r="361" spans="1:29" ht="15" hidden="1" customHeight="1">
      <c r="A361" s="26">
        <v>90</v>
      </c>
      <c r="B361" s="45"/>
      <c r="C361" s="97"/>
      <c r="D361" s="29"/>
      <c r="E361" s="29"/>
      <c r="F361" s="966"/>
      <c r="G361" s="95"/>
      <c r="H361" s="95"/>
      <c r="I361" s="95"/>
      <c r="J361" s="96"/>
      <c r="K361" s="97"/>
      <c r="L361" s="97"/>
      <c r="M361" s="155"/>
      <c r="N361" s="97"/>
      <c r="O361" s="98"/>
      <c r="P361" s="33"/>
      <c r="Q361" s="41"/>
      <c r="R361" s="7"/>
      <c r="S361" s="7"/>
      <c r="T361" s="7"/>
      <c r="U361" s="6"/>
      <c r="V361" s="6"/>
      <c r="W361" s="6"/>
      <c r="X361" s="6"/>
      <c r="Y361" s="6"/>
      <c r="Z361" s="6"/>
      <c r="AA361" s="6"/>
      <c r="AB361" s="44"/>
      <c r="AC361" s="44"/>
    </row>
    <row r="362" spans="1:29" ht="15" hidden="1" customHeight="1">
      <c r="A362" s="26"/>
      <c r="B362" s="45"/>
      <c r="C362" s="97"/>
      <c r="D362" s="29"/>
      <c r="E362" s="29"/>
      <c r="F362" s="966"/>
      <c r="G362" s="95"/>
      <c r="H362" s="95"/>
      <c r="I362" s="95"/>
      <c r="J362" s="96"/>
      <c r="K362" s="97"/>
      <c r="L362" s="97"/>
      <c r="M362" s="97"/>
      <c r="N362" s="97"/>
      <c r="O362" s="98"/>
      <c r="P362" s="33"/>
      <c r="Q362" s="41"/>
      <c r="R362" s="7"/>
      <c r="S362" s="7"/>
      <c r="T362" s="7"/>
      <c r="U362" s="6"/>
      <c r="V362" s="6"/>
      <c r="W362" s="6"/>
      <c r="X362" s="6"/>
      <c r="Y362" s="6"/>
      <c r="Z362" s="6"/>
      <c r="AA362" s="6"/>
      <c r="AB362" s="44"/>
      <c r="AC362" s="44"/>
    </row>
    <row r="363" spans="1:29" ht="15" hidden="1" customHeight="1">
      <c r="A363" s="26"/>
      <c r="B363" s="45"/>
      <c r="C363" s="97"/>
      <c r="D363" s="48"/>
      <c r="E363" s="29"/>
      <c r="F363" s="971"/>
      <c r="G363" s="95"/>
      <c r="H363" s="95"/>
      <c r="I363" s="95"/>
      <c r="J363" s="96"/>
      <c r="K363" s="97"/>
      <c r="L363" s="97"/>
      <c r="M363" s="97"/>
      <c r="N363" s="97"/>
      <c r="O363" s="98"/>
      <c r="P363" s="51"/>
      <c r="Q363" s="52"/>
      <c r="R363" s="7"/>
      <c r="S363" s="7"/>
      <c r="T363" s="7"/>
      <c r="U363" s="6"/>
      <c r="V363" s="6"/>
      <c r="W363" s="6"/>
      <c r="X363" s="6"/>
      <c r="Y363" s="6"/>
      <c r="Z363" s="6"/>
      <c r="AA363" s="6"/>
      <c r="AB363" s="44"/>
      <c r="AC363" s="44"/>
    </row>
    <row r="364" spans="1:29" ht="15" customHeight="1">
      <c r="A364" s="79">
        <v>87</v>
      </c>
      <c r="B364" s="59" t="s">
        <v>257</v>
      </c>
      <c r="C364" s="31">
        <v>5</v>
      </c>
      <c r="D364" s="58" t="s">
        <v>272</v>
      </c>
      <c r="E364" s="58"/>
      <c r="F364" s="973">
        <f>J364+J365+J366+J367+K364+K365+K366+K367+L364+L365+L366+L367</f>
        <v>15</v>
      </c>
      <c r="G364" s="90"/>
      <c r="H364" s="90"/>
      <c r="I364" s="90"/>
      <c r="J364" s="90">
        <v>11</v>
      </c>
      <c r="K364" s="102">
        <v>4</v>
      </c>
      <c r="L364" s="102"/>
      <c r="M364" s="102"/>
      <c r="N364" s="102">
        <v>2</v>
      </c>
      <c r="O364" s="132">
        <v>2</v>
      </c>
      <c r="P364" s="137" t="s">
        <v>19</v>
      </c>
      <c r="Q364" s="34" t="s">
        <v>273</v>
      </c>
      <c r="R364" s="68"/>
      <c r="S364" s="68"/>
      <c r="T364" s="68"/>
      <c r="U364" s="6"/>
      <c r="V364" s="6"/>
      <c r="W364" s="6"/>
      <c r="X364" s="6"/>
      <c r="Y364" s="6"/>
      <c r="Z364" s="6"/>
      <c r="AA364" s="6"/>
      <c r="AB364" s="44"/>
      <c r="AC364" s="44"/>
    </row>
    <row r="365" spans="1:29" ht="15" customHeight="1">
      <c r="A365" s="26"/>
      <c r="B365" s="45"/>
      <c r="C365" s="28"/>
      <c r="D365" s="29"/>
      <c r="E365" s="29"/>
      <c r="F365" s="966"/>
      <c r="G365" s="95"/>
      <c r="H365" s="95"/>
      <c r="I365" s="95"/>
      <c r="J365" s="129"/>
      <c r="K365" s="125"/>
      <c r="L365" s="112"/>
      <c r="M365" s="112"/>
      <c r="N365" s="112"/>
      <c r="O365" s="130"/>
      <c r="P365" s="139" t="s">
        <v>19</v>
      </c>
      <c r="Q365" s="141" t="s">
        <v>274</v>
      </c>
      <c r="R365" s="7"/>
      <c r="S365" s="7"/>
      <c r="T365" s="7"/>
      <c r="U365" s="6"/>
      <c r="V365" s="6"/>
      <c r="W365" s="6"/>
      <c r="X365" s="6"/>
      <c r="Y365" s="6"/>
      <c r="Z365" s="6"/>
      <c r="AA365" s="6"/>
      <c r="AB365" s="44"/>
      <c r="AC365" s="44"/>
    </row>
    <row r="366" spans="1:29" ht="15" customHeight="1">
      <c r="A366" s="26"/>
      <c r="B366" s="45"/>
      <c r="C366" s="28"/>
      <c r="D366" s="29"/>
      <c r="E366" s="29"/>
      <c r="F366" s="966"/>
      <c r="G366" s="95"/>
      <c r="H366" s="95"/>
      <c r="I366" s="95"/>
      <c r="J366" s="129"/>
      <c r="K366" s="125"/>
      <c r="L366" s="125"/>
      <c r="M366" s="125"/>
      <c r="N366" s="112"/>
      <c r="O366" s="130"/>
      <c r="P366" s="139"/>
      <c r="Q366" s="141"/>
      <c r="R366" s="7"/>
      <c r="S366" s="7"/>
      <c r="T366" s="7"/>
      <c r="U366" s="6"/>
      <c r="V366" s="6"/>
      <c r="W366" s="6"/>
      <c r="X366" s="6"/>
      <c r="Y366" s="6"/>
      <c r="Z366" s="6"/>
      <c r="AA366" s="6"/>
      <c r="AB366" s="44"/>
      <c r="AC366" s="44"/>
    </row>
    <row r="367" spans="1:29" ht="15" customHeight="1">
      <c r="A367" s="26"/>
      <c r="B367" s="45"/>
      <c r="C367" s="28"/>
      <c r="D367" s="48"/>
      <c r="E367" s="29"/>
      <c r="F367" s="971"/>
      <c r="G367" s="95"/>
      <c r="H367" s="95"/>
      <c r="I367" s="95"/>
      <c r="J367" s="129"/>
      <c r="K367" s="125"/>
      <c r="L367" s="125"/>
      <c r="M367" s="125"/>
      <c r="N367" s="112"/>
      <c r="O367" s="126"/>
      <c r="P367" s="145"/>
      <c r="Q367" s="100"/>
      <c r="R367" s="7"/>
      <c r="S367" s="7"/>
      <c r="T367" s="7"/>
      <c r="U367" s="6"/>
      <c r="V367" s="6"/>
      <c r="W367" s="6"/>
      <c r="X367" s="6"/>
      <c r="Y367" s="6"/>
      <c r="Z367" s="6"/>
      <c r="AA367" s="6"/>
      <c r="AB367" s="44"/>
      <c r="AC367" s="44"/>
    </row>
    <row r="368" spans="1:29" ht="15" customHeight="1">
      <c r="A368" s="79">
        <v>88</v>
      </c>
      <c r="B368" s="59" t="s">
        <v>257</v>
      </c>
      <c r="C368" s="31">
        <v>6</v>
      </c>
      <c r="D368" s="58" t="s">
        <v>275</v>
      </c>
      <c r="E368" s="58"/>
      <c r="F368" s="973">
        <f>J368+J369+J370+J371+K368+K369+K370+K371+L368+L369+L370+L371</f>
        <v>22</v>
      </c>
      <c r="G368" s="90"/>
      <c r="H368" s="90"/>
      <c r="I368" s="90"/>
      <c r="J368" s="90">
        <v>16</v>
      </c>
      <c r="K368" s="102">
        <v>1</v>
      </c>
      <c r="L368" s="102">
        <v>5</v>
      </c>
      <c r="M368" s="31" t="s">
        <v>259</v>
      </c>
      <c r="N368" s="102">
        <v>3</v>
      </c>
      <c r="O368" s="132">
        <v>3</v>
      </c>
      <c r="P368" s="137" t="s">
        <v>19</v>
      </c>
      <c r="Q368" s="34" t="s">
        <v>276</v>
      </c>
      <c r="R368" s="7"/>
      <c r="S368" s="7"/>
      <c r="T368" s="7"/>
      <c r="U368" s="6"/>
      <c r="V368" s="6"/>
      <c r="W368" s="6"/>
      <c r="X368" s="6"/>
      <c r="Y368" s="6"/>
      <c r="Z368" s="6"/>
      <c r="AA368" s="6"/>
      <c r="AB368" s="44"/>
      <c r="AC368" s="44"/>
    </row>
    <row r="369" spans="1:29" ht="15" customHeight="1">
      <c r="A369" s="26"/>
      <c r="B369" s="45"/>
      <c r="C369" s="28"/>
      <c r="D369" s="29"/>
      <c r="E369" s="29"/>
      <c r="F369" s="966"/>
      <c r="G369" s="95"/>
      <c r="H369" s="95"/>
      <c r="I369" s="95"/>
      <c r="J369" s="156"/>
      <c r="K369" s="125"/>
      <c r="L369" s="130"/>
      <c r="M369" s="32" t="s">
        <v>261</v>
      </c>
      <c r="N369" s="157"/>
      <c r="O369" s="130"/>
      <c r="P369" s="139" t="s">
        <v>19</v>
      </c>
      <c r="Q369" s="141" t="s">
        <v>277</v>
      </c>
      <c r="R369" s="7"/>
      <c r="S369" s="7"/>
      <c r="T369" s="7"/>
      <c r="U369" s="6"/>
      <c r="V369" s="6"/>
      <c r="W369" s="6"/>
      <c r="X369" s="6"/>
      <c r="Y369" s="6"/>
      <c r="Z369" s="6"/>
      <c r="AA369" s="6"/>
      <c r="AB369" s="44"/>
      <c r="AC369" s="44"/>
    </row>
    <row r="370" spans="1:29" ht="15" customHeight="1">
      <c r="A370" s="26"/>
      <c r="B370" s="45"/>
      <c r="C370" s="28"/>
      <c r="D370" s="29"/>
      <c r="E370" s="29"/>
      <c r="F370" s="966"/>
      <c r="G370" s="95"/>
      <c r="H370" s="95"/>
      <c r="I370" s="95"/>
      <c r="J370" s="129"/>
      <c r="K370" s="125"/>
      <c r="L370" s="112"/>
      <c r="M370" s="32" t="s">
        <v>267</v>
      </c>
      <c r="N370" s="32"/>
      <c r="O370" s="89"/>
      <c r="P370" s="139" t="s">
        <v>19</v>
      </c>
      <c r="Q370" s="141" t="s">
        <v>278</v>
      </c>
      <c r="R370" s="7"/>
      <c r="S370" s="7"/>
      <c r="T370" s="7"/>
      <c r="U370" s="6"/>
      <c r="V370" s="6"/>
      <c r="W370" s="6"/>
      <c r="X370" s="6"/>
      <c r="Y370" s="6"/>
      <c r="Z370" s="6"/>
      <c r="AA370" s="6"/>
      <c r="AB370" s="44"/>
      <c r="AC370" s="44"/>
    </row>
    <row r="371" spans="1:29" ht="15" customHeight="1">
      <c r="A371" s="26"/>
      <c r="B371" s="45"/>
      <c r="C371" s="28"/>
      <c r="D371" s="48"/>
      <c r="E371" s="29"/>
      <c r="F371" s="971"/>
      <c r="G371" s="95"/>
      <c r="H371" s="95"/>
      <c r="I371" s="95"/>
      <c r="J371" s="129"/>
      <c r="K371" s="125"/>
      <c r="L371" s="112"/>
      <c r="M371" s="32"/>
      <c r="N371" s="32"/>
      <c r="O371" s="89"/>
      <c r="P371" s="103"/>
      <c r="Q371" s="100"/>
      <c r="R371" s="7"/>
      <c r="S371" s="7"/>
      <c r="T371" s="7"/>
      <c r="U371" s="6"/>
      <c r="V371" s="6"/>
      <c r="W371" s="6"/>
      <c r="X371" s="6"/>
      <c r="Y371" s="6"/>
      <c r="Z371" s="6"/>
      <c r="AA371" s="6"/>
      <c r="AB371" s="44"/>
      <c r="AC371" s="44"/>
    </row>
    <row r="372" spans="1:29" ht="15" customHeight="1">
      <c r="A372" s="79">
        <v>89</v>
      </c>
      <c r="B372" s="59" t="s">
        <v>257</v>
      </c>
      <c r="C372" s="31">
        <v>7</v>
      </c>
      <c r="D372" s="58" t="s">
        <v>279</v>
      </c>
      <c r="E372" s="58"/>
      <c r="F372" s="973">
        <f>J372+J373+J374+J375+K372+K373+K374+K375+L372+L373+L374+L375</f>
        <v>14</v>
      </c>
      <c r="G372" s="90"/>
      <c r="H372" s="90"/>
      <c r="I372" s="90"/>
      <c r="J372" s="90">
        <v>12</v>
      </c>
      <c r="K372" s="102">
        <v>2</v>
      </c>
      <c r="L372" s="102"/>
      <c r="M372" s="102"/>
      <c r="N372" s="102">
        <v>4</v>
      </c>
      <c r="O372" s="132">
        <v>1</v>
      </c>
      <c r="P372" s="137" t="s">
        <v>19</v>
      </c>
      <c r="Q372" s="34" t="s">
        <v>280</v>
      </c>
      <c r="R372" s="7"/>
      <c r="S372" s="7"/>
      <c r="T372" s="7"/>
      <c r="U372" s="6"/>
      <c r="V372" s="6"/>
      <c r="W372" s="6"/>
      <c r="X372" s="6"/>
      <c r="Y372" s="6"/>
      <c r="Z372" s="6"/>
      <c r="AA372" s="6"/>
      <c r="AB372" s="44"/>
      <c r="AC372" s="44"/>
    </row>
    <row r="373" spans="1:29" ht="15" customHeight="1">
      <c r="A373" s="26"/>
      <c r="B373" s="45"/>
      <c r="C373" s="28"/>
      <c r="D373" s="29"/>
      <c r="E373" s="29"/>
      <c r="F373" s="966"/>
      <c r="G373" s="129"/>
      <c r="H373" s="129"/>
      <c r="I373" s="129"/>
      <c r="J373" s="129"/>
      <c r="K373" s="112"/>
      <c r="L373" s="112"/>
      <c r="M373" s="112"/>
      <c r="N373" s="112"/>
      <c r="O373" s="130"/>
      <c r="P373" s="33"/>
      <c r="Q373" s="41"/>
      <c r="R373" s="7"/>
      <c r="S373" s="7"/>
      <c r="T373" s="7"/>
      <c r="U373" s="6"/>
      <c r="V373" s="6"/>
      <c r="W373" s="6"/>
      <c r="X373" s="6"/>
      <c r="Y373" s="6"/>
      <c r="Z373" s="6"/>
      <c r="AA373" s="6"/>
      <c r="AB373" s="44"/>
      <c r="AC373" s="44"/>
    </row>
    <row r="374" spans="1:29" ht="15" customHeight="1">
      <c r="A374" s="26"/>
      <c r="B374" s="45"/>
      <c r="C374" s="28"/>
      <c r="D374" s="29"/>
      <c r="E374" s="29"/>
      <c r="F374" s="966"/>
      <c r="G374" s="95"/>
      <c r="H374" s="95"/>
      <c r="I374" s="95"/>
      <c r="J374" s="129"/>
      <c r="K374" s="125"/>
      <c r="L374" s="125"/>
      <c r="M374" s="125"/>
      <c r="N374" s="112"/>
      <c r="O374" s="126"/>
      <c r="P374" s="33"/>
      <c r="Q374" s="41"/>
      <c r="R374" s="7"/>
      <c r="S374" s="7"/>
      <c r="T374" s="7"/>
      <c r="U374" s="6"/>
      <c r="V374" s="6"/>
      <c r="W374" s="6"/>
      <c r="X374" s="6"/>
      <c r="Y374" s="6"/>
      <c r="Z374" s="6"/>
      <c r="AA374" s="6"/>
      <c r="AB374" s="44"/>
      <c r="AC374" s="44"/>
    </row>
    <row r="375" spans="1:29" ht="15" customHeight="1">
      <c r="A375" s="26"/>
      <c r="B375" s="45"/>
      <c r="C375" s="28"/>
      <c r="D375" s="48"/>
      <c r="E375" s="29"/>
      <c r="F375" s="971"/>
      <c r="G375" s="95"/>
      <c r="H375" s="95"/>
      <c r="I375" s="95"/>
      <c r="J375" s="129"/>
      <c r="K375" s="125"/>
      <c r="L375" s="125"/>
      <c r="M375" s="125"/>
      <c r="N375" s="125"/>
      <c r="O375" s="126"/>
      <c r="P375" s="51"/>
      <c r="Q375" s="52"/>
      <c r="R375" s="7"/>
      <c r="S375" s="7"/>
      <c r="T375" s="7"/>
      <c r="U375" s="6"/>
      <c r="V375" s="6"/>
      <c r="W375" s="6"/>
      <c r="X375" s="6"/>
      <c r="Y375" s="6"/>
      <c r="Z375" s="6"/>
      <c r="AA375" s="6"/>
      <c r="AB375" s="44"/>
      <c r="AC375" s="44"/>
    </row>
    <row r="376" spans="1:29" ht="15" customHeight="1">
      <c r="A376" s="79">
        <v>90</v>
      </c>
      <c r="B376" s="59" t="s">
        <v>257</v>
      </c>
      <c r="C376" s="31">
        <v>8</v>
      </c>
      <c r="D376" s="58" t="s">
        <v>281</v>
      </c>
      <c r="E376" s="58"/>
      <c r="F376" s="973">
        <f>J376+J377+J378+J379+K376+K377+K378+K379+L376+L377+L378+L379</f>
        <v>21</v>
      </c>
      <c r="G376" s="90"/>
      <c r="H376" s="90"/>
      <c r="I376" s="90"/>
      <c r="J376" s="90">
        <v>17</v>
      </c>
      <c r="K376" s="102">
        <v>1</v>
      </c>
      <c r="L376" s="102">
        <v>3</v>
      </c>
      <c r="M376" s="158" t="s">
        <v>259</v>
      </c>
      <c r="N376" s="102">
        <v>3</v>
      </c>
      <c r="O376" s="132">
        <v>3</v>
      </c>
      <c r="P376" s="60" t="s">
        <v>282</v>
      </c>
      <c r="Q376" s="34" t="s">
        <v>283</v>
      </c>
      <c r="R376" s="7"/>
      <c r="S376" s="7"/>
      <c r="T376" s="7"/>
      <c r="U376" s="6"/>
      <c r="V376" s="6"/>
      <c r="W376" s="6"/>
      <c r="X376" s="6"/>
      <c r="Y376" s="6"/>
      <c r="Z376" s="6"/>
      <c r="AA376" s="6"/>
      <c r="AB376" s="44"/>
      <c r="AC376" s="44"/>
    </row>
    <row r="377" spans="1:29" ht="15" customHeight="1">
      <c r="A377" s="26"/>
      <c r="B377" s="45"/>
      <c r="C377" s="28"/>
      <c r="D377" s="29"/>
      <c r="E377" s="29"/>
      <c r="F377" s="966"/>
      <c r="G377" s="95"/>
      <c r="H377" s="95"/>
      <c r="I377" s="95"/>
      <c r="J377" s="129"/>
      <c r="K377" s="125"/>
      <c r="L377" s="112"/>
      <c r="M377" s="159" t="s">
        <v>261</v>
      </c>
      <c r="N377" s="112"/>
      <c r="O377" s="130"/>
      <c r="P377" s="33" t="s">
        <v>282</v>
      </c>
      <c r="Q377" s="41" t="s">
        <v>284</v>
      </c>
      <c r="R377" s="7"/>
      <c r="S377" s="7"/>
      <c r="T377" s="7"/>
      <c r="U377" s="6"/>
      <c r="V377" s="6"/>
      <c r="W377" s="6"/>
      <c r="X377" s="6"/>
      <c r="Y377" s="6"/>
      <c r="Z377" s="6"/>
      <c r="AA377" s="6"/>
      <c r="AB377" s="44"/>
      <c r="AC377" s="44"/>
    </row>
    <row r="378" spans="1:29" ht="15" customHeight="1">
      <c r="A378" s="26"/>
      <c r="B378" s="45"/>
      <c r="C378" s="28"/>
      <c r="D378" s="29"/>
      <c r="E378" s="29"/>
      <c r="F378" s="966"/>
      <c r="G378" s="95"/>
      <c r="H378" s="95"/>
      <c r="I378" s="95"/>
      <c r="J378" s="129"/>
      <c r="K378" s="125"/>
      <c r="L378" s="125"/>
      <c r="M378" s="160"/>
      <c r="N378" s="112"/>
      <c r="O378" s="130"/>
      <c r="P378" s="33" t="s">
        <v>282</v>
      </c>
      <c r="Q378" s="41" t="s">
        <v>285</v>
      </c>
      <c r="R378" s="7"/>
      <c r="S378" s="7"/>
      <c r="T378" s="7"/>
      <c r="U378" s="6"/>
      <c r="V378" s="6"/>
      <c r="W378" s="6"/>
      <c r="X378" s="6"/>
      <c r="Y378" s="6"/>
      <c r="Z378" s="6"/>
      <c r="AA378" s="6"/>
      <c r="AB378" s="44"/>
      <c r="AC378" s="44"/>
    </row>
    <row r="379" spans="1:29" ht="15" customHeight="1">
      <c r="A379" s="26"/>
      <c r="B379" s="45"/>
      <c r="C379" s="28"/>
      <c r="D379" s="48"/>
      <c r="E379" s="29"/>
      <c r="F379" s="971"/>
      <c r="G379" s="95"/>
      <c r="H379" s="95"/>
      <c r="I379" s="95"/>
      <c r="J379" s="129"/>
      <c r="K379" s="125"/>
      <c r="L379" s="125"/>
      <c r="M379" s="125"/>
      <c r="N379" s="112"/>
      <c r="O379" s="126"/>
      <c r="P379" s="103"/>
      <c r="Q379" s="100"/>
      <c r="R379" s="7"/>
      <c r="S379" s="7"/>
      <c r="T379" s="7"/>
      <c r="U379" s="6"/>
      <c r="V379" s="6"/>
      <c r="W379" s="6"/>
      <c r="X379" s="6"/>
      <c r="Y379" s="6"/>
      <c r="Z379" s="6"/>
      <c r="AA379" s="6"/>
      <c r="AB379" s="44"/>
      <c r="AC379" s="44"/>
    </row>
    <row r="380" spans="1:29" ht="15" customHeight="1">
      <c r="A380" s="79">
        <v>91</v>
      </c>
      <c r="B380" s="59" t="s">
        <v>257</v>
      </c>
      <c r="C380" s="31">
        <v>9</v>
      </c>
      <c r="D380" s="58" t="s">
        <v>286</v>
      </c>
      <c r="E380" s="58"/>
      <c r="F380" s="973">
        <f>J380+J381+J382+J383+K380+K381+K382+K383+L380+L381+L382+L383</f>
        <v>14</v>
      </c>
      <c r="G380" s="90"/>
      <c r="H380" s="90"/>
      <c r="I380" s="90"/>
      <c r="J380" s="90">
        <v>9</v>
      </c>
      <c r="K380" s="102">
        <v>5</v>
      </c>
      <c r="L380" s="102"/>
      <c r="M380" s="102"/>
      <c r="N380" s="102">
        <v>3</v>
      </c>
      <c r="O380" s="132">
        <v>3</v>
      </c>
      <c r="P380" s="60" t="s">
        <v>19</v>
      </c>
      <c r="Q380" s="34" t="s">
        <v>287</v>
      </c>
      <c r="R380" s="7"/>
      <c r="S380" s="7"/>
      <c r="T380" s="7"/>
      <c r="U380" s="6"/>
      <c r="V380" s="6"/>
      <c r="W380" s="6"/>
      <c r="X380" s="6"/>
      <c r="Y380" s="6"/>
      <c r="Z380" s="6"/>
      <c r="AA380" s="6"/>
      <c r="AB380" s="44"/>
      <c r="AC380" s="44"/>
    </row>
    <row r="381" spans="1:29" ht="15" customHeight="1">
      <c r="A381" s="26"/>
      <c r="B381" s="45"/>
      <c r="C381" s="28"/>
      <c r="D381" s="29"/>
      <c r="E381" s="29"/>
      <c r="F381" s="966"/>
      <c r="G381" s="129"/>
      <c r="H381" s="129"/>
      <c r="I381" s="129"/>
      <c r="J381" s="129"/>
      <c r="K381" s="125"/>
      <c r="L381" s="112"/>
      <c r="M381" s="112"/>
      <c r="N381" s="112"/>
      <c r="O381" s="126"/>
      <c r="P381" s="33" t="s">
        <v>201</v>
      </c>
      <c r="Q381" s="41" t="s">
        <v>288</v>
      </c>
      <c r="R381" s="7"/>
      <c r="S381" s="7"/>
      <c r="T381" s="7"/>
      <c r="U381" s="6"/>
      <c r="V381" s="6"/>
      <c r="W381" s="6"/>
      <c r="X381" s="6"/>
      <c r="Y381" s="6"/>
      <c r="Z381" s="6"/>
      <c r="AA381" s="6"/>
      <c r="AB381" s="44"/>
      <c r="AC381" s="44"/>
    </row>
    <row r="382" spans="1:29" ht="15" customHeight="1">
      <c r="A382" s="26"/>
      <c r="B382" s="45"/>
      <c r="C382" s="28"/>
      <c r="D382" s="29"/>
      <c r="E382" s="29"/>
      <c r="F382" s="966"/>
      <c r="G382" s="95"/>
      <c r="H382" s="95"/>
      <c r="I382" s="95"/>
      <c r="J382" s="129"/>
      <c r="K382" s="125"/>
      <c r="L382" s="125"/>
      <c r="M382" s="125"/>
      <c r="N382" s="112"/>
      <c r="O382" s="126"/>
      <c r="P382" s="33" t="s">
        <v>201</v>
      </c>
      <c r="Q382" s="41" t="s">
        <v>289</v>
      </c>
      <c r="R382" s="7"/>
      <c r="S382" s="7"/>
      <c r="T382" s="7"/>
      <c r="U382" s="6"/>
      <c r="V382" s="6"/>
      <c r="W382" s="6"/>
      <c r="X382" s="6"/>
      <c r="Y382" s="6"/>
      <c r="Z382" s="6"/>
      <c r="AA382" s="6"/>
      <c r="AB382" s="44"/>
      <c r="AC382" s="44"/>
    </row>
    <row r="383" spans="1:29" ht="15" customHeight="1">
      <c r="A383" s="26"/>
      <c r="B383" s="45"/>
      <c r="C383" s="28"/>
      <c r="D383" s="29"/>
      <c r="E383" s="29"/>
      <c r="F383" s="971"/>
      <c r="G383" s="95"/>
      <c r="H383" s="95"/>
      <c r="I383" s="95"/>
      <c r="J383" s="95"/>
      <c r="K383" s="125"/>
      <c r="L383" s="125"/>
      <c r="M383" s="125"/>
      <c r="N383" s="125"/>
      <c r="O383" s="126"/>
      <c r="P383" s="51"/>
      <c r="Q383" s="52"/>
      <c r="R383" s="7"/>
      <c r="S383" s="7"/>
      <c r="T383" s="7"/>
      <c r="U383" s="6"/>
      <c r="V383" s="6"/>
      <c r="W383" s="6"/>
      <c r="X383" s="6"/>
      <c r="Y383" s="6"/>
      <c r="Z383" s="6"/>
      <c r="AA383" s="6"/>
      <c r="AB383" s="44"/>
      <c r="AC383" s="44"/>
    </row>
    <row r="384" spans="1:29" ht="15" customHeight="1">
      <c r="A384" s="161">
        <v>92</v>
      </c>
      <c r="B384" s="59" t="s">
        <v>257</v>
      </c>
      <c r="C384" s="31">
        <v>10</v>
      </c>
      <c r="D384" s="58" t="s">
        <v>290</v>
      </c>
      <c r="E384" s="58"/>
      <c r="F384" s="973">
        <f>J384+J385+J386+J387+K384+K385+K386+K387+L384+L385+L386+L387</f>
        <v>17</v>
      </c>
      <c r="G384" s="90"/>
      <c r="H384" s="90"/>
      <c r="I384" s="90"/>
      <c r="J384" s="90">
        <v>17</v>
      </c>
      <c r="K384" s="102"/>
      <c r="L384" s="102"/>
      <c r="M384" s="88"/>
      <c r="N384" s="102">
        <v>3</v>
      </c>
      <c r="O384" s="102">
        <v>2</v>
      </c>
      <c r="P384" s="60" t="s">
        <v>19</v>
      </c>
      <c r="Q384" s="34" t="s">
        <v>291</v>
      </c>
      <c r="R384" s="162"/>
      <c r="S384" s="162"/>
      <c r="T384" s="162"/>
      <c r="U384" s="6"/>
      <c r="V384" s="6"/>
      <c r="W384" s="6"/>
      <c r="X384" s="6"/>
      <c r="Y384" s="6"/>
      <c r="Z384" s="6"/>
      <c r="AA384" s="6"/>
      <c r="AB384" s="44"/>
      <c r="AC384" s="44"/>
    </row>
    <row r="385" spans="1:29" ht="15" customHeight="1">
      <c r="A385" s="163"/>
      <c r="B385" s="45"/>
      <c r="C385" s="28"/>
      <c r="D385" s="29"/>
      <c r="E385" s="29"/>
      <c r="F385" s="966"/>
      <c r="G385" s="95"/>
      <c r="H385" s="95"/>
      <c r="I385" s="95"/>
      <c r="J385" s="129"/>
      <c r="K385" s="125"/>
      <c r="L385" s="112"/>
      <c r="M385" s="164"/>
      <c r="N385" s="112"/>
      <c r="O385" s="112"/>
      <c r="P385" s="33" t="s">
        <v>19</v>
      </c>
      <c r="Q385" s="41" t="s">
        <v>292</v>
      </c>
      <c r="R385" s="7"/>
      <c r="S385" s="7"/>
      <c r="T385" s="7"/>
      <c r="U385" s="6"/>
      <c r="V385" s="6"/>
      <c r="W385" s="6"/>
      <c r="X385" s="6"/>
      <c r="Y385" s="6"/>
      <c r="Z385" s="6"/>
      <c r="AA385" s="6"/>
      <c r="AB385" s="44"/>
      <c r="AC385" s="44"/>
    </row>
    <row r="386" spans="1:29" ht="15" customHeight="1">
      <c r="A386" s="163"/>
      <c r="B386" s="45"/>
      <c r="C386" s="28"/>
      <c r="D386" s="29"/>
      <c r="E386" s="29"/>
      <c r="F386" s="966"/>
      <c r="G386" s="95"/>
      <c r="H386" s="95"/>
      <c r="I386" s="95"/>
      <c r="J386" s="95"/>
      <c r="K386" s="125"/>
      <c r="L386" s="112"/>
      <c r="M386" s="164"/>
      <c r="N386" s="125"/>
      <c r="O386" s="125"/>
      <c r="P386" s="33"/>
      <c r="Q386" s="41"/>
      <c r="R386" s="7"/>
      <c r="S386" s="7"/>
      <c r="T386" s="7"/>
      <c r="U386" s="6"/>
      <c r="V386" s="6"/>
      <c r="W386" s="6"/>
      <c r="X386" s="6"/>
      <c r="Y386" s="6"/>
      <c r="Z386" s="6"/>
      <c r="AA386" s="6"/>
      <c r="AB386" s="44"/>
      <c r="AC386" s="44"/>
    </row>
    <row r="387" spans="1:29" ht="15" customHeight="1">
      <c r="A387" s="165"/>
      <c r="B387" s="49"/>
      <c r="C387" s="61"/>
      <c r="D387" s="48"/>
      <c r="E387" s="48"/>
      <c r="F387" s="971"/>
      <c r="G387" s="166"/>
      <c r="H387" s="166"/>
      <c r="I387" s="166"/>
      <c r="J387" s="166"/>
      <c r="K387" s="167"/>
      <c r="L387" s="167"/>
      <c r="M387" s="167"/>
      <c r="N387" s="167"/>
      <c r="O387" s="167"/>
      <c r="P387" s="51"/>
      <c r="Q387" s="52"/>
      <c r="R387" s="7"/>
      <c r="S387" s="7"/>
      <c r="T387" s="7"/>
      <c r="U387" s="6"/>
      <c r="V387" s="6"/>
      <c r="W387" s="6"/>
      <c r="X387" s="6"/>
      <c r="Y387" s="6"/>
      <c r="Z387" s="6"/>
      <c r="AA387" s="6"/>
      <c r="AB387" s="44"/>
      <c r="AC387" s="44"/>
    </row>
    <row r="388" spans="1:29" ht="15" customHeight="1">
      <c r="A388" s="163"/>
      <c r="B388" s="168"/>
      <c r="C388" s="169"/>
      <c r="D388" s="170"/>
      <c r="E388" s="171" t="s">
        <v>293</v>
      </c>
      <c r="F388" s="172">
        <f>SUM(F4:F387)</f>
        <v>1716</v>
      </c>
      <c r="G388" s="172"/>
      <c r="H388" s="172"/>
      <c r="I388" s="172"/>
      <c r="J388" s="172">
        <f t="shared" ref="J388:L388" si="1">SUM(J4:J387)</f>
        <v>1127</v>
      </c>
      <c r="K388" s="172">
        <f t="shared" si="1"/>
        <v>376</v>
      </c>
      <c r="L388" s="172">
        <f t="shared" si="1"/>
        <v>213</v>
      </c>
      <c r="M388" s="173"/>
      <c r="N388" s="173"/>
      <c r="O388" s="173"/>
      <c r="P388" s="173"/>
      <c r="Q388" s="174"/>
      <c r="R388" s="7"/>
      <c r="S388" s="7"/>
      <c r="T388" s="7"/>
      <c r="U388" s="6"/>
      <c r="V388" s="6"/>
      <c r="W388" s="6"/>
      <c r="X388" s="6"/>
      <c r="Y388" s="6"/>
      <c r="Z388" s="6"/>
      <c r="AA388" s="6"/>
      <c r="AB388" s="44"/>
      <c r="AC388" s="44"/>
    </row>
    <row r="389" spans="1:29" ht="15" customHeight="1">
      <c r="A389" s="163"/>
      <c r="B389" s="168"/>
      <c r="C389" s="169"/>
      <c r="D389" s="170"/>
      <c r="E389" s="175"/>
      <c r="F389" s="176"/>
      <c r="G389" s="176"/>
      <c r="H389" s="176"/>
      <c r="I389" s="176"/>
      <c r="J389" s="176"/>
      <c r="K389" s="176"/>
      <c r="L389" s="176"/>
      <c r="M389" s="176"/>
      <c r="N389" s="177"/>
      <c r="O389" s="177"/>
      <c r="P389" s="173"/>
      <c r="Q389" s="174"/>
      <c r="R389" s="7"/>
      <c r="S389" s="7"/>
      <c r="T389" s="7"/>
      <c r="U389" s="6"/>
      <c r="V389" s="6"/>
      <c r="W389" s="6"/>
      <c r="X389" s="6"/>
      <c r="Y389" s="6"/>
      <c r="Z389" s="6"/>
      <c r="AA389" s="6"/>
      <c r="AB389" s="44"/>
      <c r="AC389" s="44"/>
    </row>
    <row r="390" spans="1:29" ht="15" customHeight="1">
      <c r="A390" s="79">
        <v>93</v>
      </c>
      <c r="B390" s="59"/>
      <c r="C390" s="31">
        <v>1</v>
      </c>
      <c r="D390" s="81" t="s">
        <v>294</v>
      </c>
      <c r="E390" s="58"/>
      <c r="F390" s="973">
        <f>J390+J391+J392+J393+K390+K391+K392+K393+L390+L391+L392+L393</f>
        <v>6</v>
      </c>
      <c r="G390" s="90"/>
      <c r="H390" s="90"/>
      <c r="I390" s="90"/>
      <c r="J390" s="90"/>
      <c r="K390" s="102"/>
      <c r="L390" s="102"/>
      <c r="M390" s="88"/>
      <c r="N390" s="102"/>
      <c r="O390" s="132"/>
      <c r="P390" s="178"/>
      <c r="Q390" s="34"/>
      <c r="R390" s="7"/>
      <c r="S390" s="7"/>
      <c r="T390" s="7"/>
      <c r="U390" s="6"/>
      <c r="V390" s="6"/>
      <c r="W390" s="6"/>
      <c r="X390" s="6"/>
      <c r="Y390" s="6"/>
      <c r="Z390" s="6"/>
      <c r="AA390" s="6"/>
      <c r="AB390" s="44"/>
      <c r="AC390" s="44"/>
    </row>
    <row r="391" spans="1:29" ht="15" customHeight="1">
      <c r="A391" s="26"/>
      <c r="B391" s="45"/>
      <c r="C391" s="28"/>
      <c r="D391" s="29"/>
      <c r="E391" s="29"/>
      <c r="F391" s="966"/>
      <c r="G391" s="129"/>
      <c r="H391" s="129"/>
      <c r="I391" s="129"/>
      <c r="J391" s="129">
        <v>6</v>
      </c>
      <c r="K391" s="125"/>
      <c r="L391" s="125"/>
      <c r="M391" s="164" t="s">
        <v>295</v>
      </c>
      <c r="N391" s="112">
        <v>1</v>
      </c>
      <c r="O391" s="130">
        <v>1</v>
      </c>
      <c r="P391" s="179" t="s">
        <v>19</v>
      </c>
      <c r="Q391" s="141" t="s">
        <v>296</v>
      </c>
      <c r="R391" s="7"/>
      <c r="S391" s="7"/>
      <c r="T391" s="7"/>
      <c r="U391" s="6"/>
      <c r="V391" s="6"/>
      <c r="W391" s="6"/>
      <c r="X391" s="6"/>
      <c r="Y391" s="6"/>
      <c r="Z391" s="6"/>
      <c r="AA391" s="6"/>
      <c r="AB391" s="44"/>
      <c r="AC391" s="44"/>
    </row>
    <row r="392" spans="1:29" ht="15" customHeight="1">
      <c r="A392" s="26"/>
      <c r="B392" s="45"/>
      <c r="C392" s="28"/>
      <c r="D392" s="29"/>
      <c r="E392" s="29"/>
      <c r="F392" s="966"/>
      <c r="G392" s="129"/>
      <c r="H392" s="129"/>
      <c r="I392" s="129"/>
      <c r="J392" s="129"/>
      <c r="K392" s="125"/>
      <c r="L392" s="125"/>
      <c r="M392" s="180"/>
      <c r="N392" s="112"/>
      <c r="O392" s="130"/>
      <c r="P392" s="179"/>
      <c r="Q392" s="141"/>
      <c r="R392" s="7"/>
      <c r="S392" s="7"/>
      <c r="T392" s="7"/>
      <c r="U392" s="6"/>
      <c r="V392" s="6"/>
      <c r="W392" s="6"/>
      <c r="X392" s="6"/>
      <c r="Y392" s="6"/>
      <c r="Z392" s="6"/>
      <c r="AA392" s="6"/>
      <c r="AB392" s="44"/>
      <c r="AC392" s="44"/>
    </row>
    <row r="393" spans="1:29" ht="15" customHeight="1">
      <c r="A393" s="46"/>
      <c r="B393" s="49"/>
      <c r="C393" s="61"/>
      <c r="D393" s="48"/>
      <c r="E393" s="48"/>
      <c r="F393" s="971"/>
      <c r="G393" s="166"/>
      <c r="H393" s="166"/>
      <c r="I393" s="166"/>
      <c r="J393" s="166"/>
      <c r="K393" s="167"/>
      <c r="L393" s="167"/>
      <c r="M393" s="167"/>
      <c r="N393" s="167"/>
      <c r="O393" s="181"/>
      <c r="P393" s="182"/>
      <c r="Q393" s="52"/>
      <c r="R393" s="7"/>
      <c r="S393" s="7"/>
      <c r="T393" s="7"/>
      <c r="U393" s="6"/>
      <c r="V393" s="6"/>
      <c r="W393" s="6"/>
      <c r="X393" s="6"/>
      <c r="Y393" s="6"/>
      <c r="Z393" s="6"/>
      <c r="AA393" s="6"/>
      <c r="AB393" s="44"/>
      <c r="AC393" s="44"/>
    </row>
    <row r="394" spans="1:29" ht="15" customHeight="1">
      <c r="A394" s="56"/>
      <c r="B394" s="80"/>
      <c r="C394" s="57">
        <v>9</v>
      </c>
      <c r="D394" s="81" t="s">
        <v>297</v>
      </c>
      <c r="E394" s="58"/>
      <c r="F394" s="973">
        <f>J394+J395+J396+J397+K394+K395+K396+K397+L394+L395+L396+L397</f>
        <v>0</v>
      </c>
      <c r="G394" s="115"/>
      <c r="H394" s="115"/>
      <c r="I394" s="115"/>
      <c r="J394" s="115"/>
      <c r="K394" s="90"/>
      <c r="L394" s="102"/>
      <c r="M394" s="102"/>
      <c r="N394" s="114"/>
      <c r="O394" s="123"/>
      <c r="P394" s="178"/>
      <c r="Q394" s="147"/>
      <c r="R394" s="7"/>
      <c r="S394" s="7"/>
      <c r="T394" s="7"/>
      <c r="U394" s="6"/>
      <c r="V394" s="6"/>
      <c r="W394" s="6"/>
      <c r="X394" s="6"/>
      <c r="Y394" s="6"/>
      <c r="Z394" s="6"/>
      <c r="AA394" s="6"/>
      <c r="AB394" s="44"/>
      <c r="AC394" s="44"/>
    </row>
    <row r="395" spans="1:29" ht="15" customHeight="1">
      <c r="A395" s="26">
        <v>98</v>
      </c>
      <c r="B395" s="45"/>
      <c r="C395" s="28"/>
      <c r="D395" s="29"/>
      <c r="E395" s="29"/>
      <c r="F395" s="966"/>
      <c r="G395" s="95"/>
      <c r="H395" s="95"/>
      <c r="I395" s="95"/>
      <c r="J395" s="95"/>
      <c r="K395" s="112"/>
      <c r="L395" s="125"/>
      <c r="M395" s="125"/>
      <c r="N395" s="125"/>
      <c r="O395" s="126"/>
      <c r="P395" s="179"/>
      <c r="Q395" s="141"/>
      <c r="R395" s="7"/>
      <c r="S395" s="7"/>
      <c r="T395" s="7"/>
      <c r="U395" s="6"/>
      <c r="V395" s="6"/>
      <c r="W395" s="6"/>
      <c r="X395" s="6"/>
      <c r="Y395" s="6"/>
      <c r="Z395" s="6"/>
      <c r="AA395" s="6"/>
      <c r="AB395" s="44"/>
      <c r="AC395" s="44"/>
    </row>
    <row r="396" spans="1:29" ht="15" customHeight="1">
      <c r="A396" s="26"/>
      <c r="B396" s="45"/>
      <c r="C396" s="28"/>
      <c r="D396" s="29"/>
      <c r="E396" s="29"/>
      <c r="F396" s="966"/>
      <c r="G396" s="129"/>
      <c r="H396" s="129"/>
      <c r="I396" s="129"/>
      <c r="J396" s="129"/>
      <c r="K396" s="112"/>
      <c r="L396" s="125"/>
      <c r="M396" s="125"/>
      <c r="N396" s="125"/>
      <c r="O396" s="126"/>
      <c r="P396" s="179"/>
      <c r="Q396" s="141"/>
      <c r="R396" s="7"/>
      <c r="S396" s="7"/>
      <c r="T396" s="7"/>
      <c r="U396" s="6"/>
      <c r="V396" s="6"/>
      <c r="W396" s="6"/>
      <c r="X396" s="6"/>
      <c r="Y396" s="6"/>
      <c r="Z396" s="6"/>
      <c r="AA396" s="6"/>
      <c r="AB396" s="44"/>
      <c r="AC396" s="44"/>
    </row>
    <row r="397" spans="1:29" ht="15" customHeight="1">
      <c r="A397" s="26"/>
      <c r="B397" s="45"/>
      <c r="C397" s="28"/>
      <c r="D397" s="48"/>
      <c r="E397" s="29"/>
      <c r="F397" s="971"/>
      <c r="G397" s="95"/>
      <c r="H397" s="95"/>
      <c r="I397" s="95"/>
      <c r="J397" s="95"/>
      <c r="K397" s="125"/>
      <c r="L397" s="125"/>
      <c r="M397" s="125"/>
      <c r="N397" s="125"/>
      <c r="O397" s="126"/>
      <c r="P397" s="183"/>
      <c r="Q397" s="52"/>
      <c r="R397" s="7"/>
      <c r="S397" s="7"/>
      <c r="T397" s="7"/>
      <c r="U397" s="6"/>
      <c r="V397" s="6"/>
      <c r="W397" s="6"/>
      <c r="X397" s="6"/>
      <c r="Y397" s="6"/>
      <c r="Z397" s="6"/>
      <c r="AA397" s="6"/>
      <c r="AB397" s="44"/>
      <c r="AC397" s="44"/>
    </row>
    <row r="398" spans="1:29" ht="15" customHeight="1">
      <c r="A398" s="79">
        <v>94</v>
      </c>
      <c r="B398" s="80"/>
      <c r="C398" s="31">
        <v>2</v>
      </c>
      <c r="D398" s="58" t="s">
        <v>298</v>
      </c>
      <c r="E398" s="58"/>
      <c r="F398" s="973">
        <f>J398+J399+J400+J401+K398+K399+K400+K401+L398+L399+L400+L401</f>
        <v>9</v>
      </c>
      <c r="G398" s="90"/>
      <c r="H398" s="90"/>
      <c r="I398" s="90"/>
      <c r="J398" s="90">
        <f>3*3</f>
        <v>9</v>
      </c>
      <c r="K398" s="114"/>
      <c r="L398" s="114"/>
      <c r="M398" s="102"/>
      <c r="N398" s="102">
        <v>3</v>
      </c>
      <c r="O398" s="132">
        <v>3</v>
      </c>
      <c r="P398" s="178" t="s">
        <v>19</v>
      </c>
      <c r="Q398" s="147" t="s">
        <v>299</v>
      </c>
      <c r="R398" s="7"/>
      <c r="S398" s="7"/>
      <c r="T398" s="7"/>
      <c r="U398" s="6"/>
      <c r="V398" s="6"/>
      <c r="W398" s="6"/>
      <c r="X398" s="6"/>
      <c r="Y398" s="6"/>
      <c r="Z398" s="6"/>
      <c r="AA398" s="6"/>
      <c r="AB398" s="44"/>
      <c r="AC398" s="44"/>
    </row>
    <row r="399" spans="1:29" ht="15" customHeight="1">
      <c r="A399" s="26"/>
      <c r="B399" s="45"/>
      <c r="C399" s="28"/>
      <c r="D399" s="29"/>
      <c r="E399" s="29"/>
      <c r="F399" s="966"/>
      <c r="G399" s="95"/>
      <c r="H399" s="95"/>
      <c r="I399" s="95"/>
      <c r="J399" s="95"/>
      <c r="K399" s="125"/>
      <c r="L399" s="125"/>
      <c r="M399" s="125"/>
      <c r="N399" s="125"/>
      <c r="O399" s="126"/>
      <c r="P399" s="183"/>
      <c r="Q399" s="141"/>
      <c r="R399" s="7"/>
      <c r="S399" s="7"/>
      <c r="T399" s="7"/>
      <c r="U399" s="6"/>
      <c r="V399" s="6"/>
      <c r="W399" s="6"/>
      <c r="X399" s="6"/>
      <c r="Y399" s="6"/>
      <c r="Z399" s="6"/>
      <c r="AA399" s="6"/>
      <c r="AB399" s="44"/>
      <c r="AC399" s="44"/>
    </row>
    <row r="400" spans="1:29" ht="15" customHeight="1">
      <c r="A400" s="26"/>
      <c r="B400" s="45"/>
      <c r="C400" s="28"/>
      <c r="D400" s="29"/>
      <c r="E400" s="29"/>
      <c r="F400" s="966"/>
      <c r="G400" s="95"/>
      <c r="H400" s="95"/>
      <c r="I400" s="95"/>
      <c r="J400" s="95"/>
      <c r="K400" s="125"/>
      <c r="L400" s="125"/>
      <c r="M400" s="125"/>
      <c r="N400" s="125"/>
      <c r="O400" s="126"/>
      <c r="P400" s="183"/>
      <c r="Q400" s="141"/>
      <c r="R400" s="7"/>
      <c r="S400" s="7"/>
      <c r="T400" s="7"/>
      <c r="U400" s="6"/>
      <c r="V400" s="6"/>
      <c r="W400" s="6"/>
      <c r="X400" s="6"/>
      <c r="Y400" s="6"/>
      <c r="Z400" s="6"/>
      <c r="AA400" s="6"/>
      <c r="AB400" s="44"/>
      <c r="AC400" s="44"/>
    </row>
    <row r="401" spans="1:29" ht="15" customHeight="1">
      <c r="A401" s="26"/>
      <c r="B401" s="45"/>
      <c r="C401" s="28"/>
      <c r="D401" s="48"/>
      <c r="E401" s="29"/>
      <c r="F401" s="971"/>
      <c r="G401" s="95"/>
      <c r="H401" s="95"/>
      <c r="I401" s="95"/>
      <c r="J401" s="95"/>
      <c r="K401" s="125"/>
      <c r="L401" s="125"/>
      <c r="M401" s="125"/>
      <c r="N401" s="125"/>
      <c r="O401" s="126"/>
      <c r="P401" s="183"/>
      <c r="Q401" s="52"/>
      <c r="R401" s="7"/>
      <c r="S401" s="7"/>
      <c r="T401" s="7"/>
      <c r="U401" s="6"/>
      <c r="V401" s="6"/>
      <c r="W401" s="6"/>
      <c r="X401" s="6"/>
      <c r="Y401" s="6"/>
      <c r="Z401" s="6"/>
      <c r="AA401" s="6"/>
      <c r="AB401" s="44"/>
      <c r="AC401" s="44"/>
    </row>
    <row r="402" spans="1:29" ht="15" customHeight="1">
      <c r="A402" s="79">
        <v>95</v>
      </c>
      <c r="B402" s="80"/>
      <c r="C402" s="31">
        <v>3</v>
      </c>
      <c r="D402" s="58" t="s">
        <v>300</v>
      </c>
      <c r="E402" s="58"/>
      <c r="F402" s="973">
        <f>J402+J403+J404+J405+K402+K403+K404+K405+L402+L403+L404+L405</f>
        <v>0</v>
      </c>
      <c r="G402" s="90"/>
      <c r="H402" s="90"/>
      <c r="I402" s="90"/>
      <c r="J402" s="90"/>
      <c r="K402" s="114"/>
      <c r="L402" s="102"/>
      <c r="M402" s="102"/>
      <c r="N402" s="102"/>
      <c r="O402" s="132"/>
      <c r="P402" s="178"/>
      <c r="Q402" s="141"/>
      <c r="R402" s="7"/>
      <c r="S402" s="7"/>
      <c r="T402" s="7"/>
      <c r="U402" s="6"/>
      <c r="V402" s="6"/>
      <c r="W402" s="6"/>
      <c r="X402" s="6"/>
      <c r="Y402" s="6"/>
      <c r="Z402" s="6"/>
      <c r="AA402" s="6"/>
      <c r="AB402" s="44"/>
      <c r="AC402" s="44"/>
    </row>
    <row r="403" spans="1:29" ht="15" customHeight="1">
      <c r="A403" s="26"/>
      <c r="B403" s="45"/>
      <c r="C403" s="28"/>
      <c r="D403" s="29"/>
      <c r="E403" s="29"/>
      <c r="F403" s="966"/>
      <c r="G403" s="129"/>
      <c r="H403" s="129"/>
      <c r="I403" s="129"/>
      <c r="J403" s="129"/>
      <c r="K403" s="125"/>
      <c r="L403" s="125"/>
      <c r="M403" s="125"/>
      <c r="N403" s="112"/>
      <c r="O403" s="130"/>
      <c r="P403" s="179"/>
      <c r="Q403" s="141"/>
      <c r="R403" s="7"/>
      <c r="S403" s="7"/>
      <c r="T403" s="7"/>
      <c r="U403" s="6"/>
      <c r="V403" s="6"/>
      <c r="W403" s="6"/>
      <c r="X403" s="6"/>
      <c r="Y403" s="6"/>
      <c r="Z403" s="6"/>
      <c r="AA403" s="6"/>
      <c r="AB403" s="44"/>
      <c r="AC403" s="44"/>
    </row>
    <row r="404" spans="1:29" ht="15" customHeight="1">
      <c r="A404" s="26"/>
      <c r="B404" s="45"/>
      <c r="C404" s="28"/>
      <c r="D404" s="29"/>
      <c r="E404" s="29"/>
      <c r="F404" s="966"/>
      <c r="G404" s="129"/>
      <c r="H404" s="129"/>
      <c r="I404" s="129"/>
      <c r="J404" s="129"/>
      <c r="K404" s="125"/>
      <c r="L404" s="125"/>
      <c r="M404" s="112"/>
      <c r="N404" s="112"/>
      <c r="O404" s="130"/>
      <c r="P404" s="184"/>
      <c r="Q404" s="140"/>
      <c r="R404" s="7"/>
      <c r="S404" s="7"/>
      <c r="T404" s="7"/>
      <c r="U404" s="6"/>
      <c r="V404" s="6"/>
      <c r="W404" s="6"/>
      <c r="X404" s="6"/>
      <c r="Y404" s="6"/>
      <c r="Z404" s="6"/>
      <c r="AA404" s="6"/>
      <c r="AB404" s="44"/>
      <c r="AC404" s="44"/>
    </row>
    <row r="405" spans="1:29" ht="15" customHeight="1">
      <c r="A405" s="46"/>
      <c r="B405" s="49"/>
      <c r="C405" s="61"/>
      <c r="D405" s="48"/>
      <c r="E405" s="48"/>
      <c r="F405" s="971"/>
      <c r="G405" s="129"/>
      <c r="H405" s="129"/>
      <c r="I405" s="129"/>
      <c r="J405" s="129"/>
      <c r="K405" s="125"/>
      <c r="L405" s="125"/>
      <c r="M405" s="167"/>
      <c r="N405" s="185"/>
      <c r="O405" s="186"/>
      <c r="P405" s="187"/>
      <c r="Q405" s="188"/>
      <c r="R405" s="7"/>
      <c r="S405" s="7"/>
      <c r="T405" s="7"/>
      <c r="U405" s="6"/>
      <c r="V405" s="6"/>
      <c r="W405" s="6"/>
      <c r="X405" s="6"/>
      <c r="Y405" s="6"/>
      <c r="Z405" s="6"/>
      <c r="AA405" s="6"/>
      <c r="AB405" s="44"/>
      <c r="AC405" s="44"/>
    </row>
    <row r="406" spans="1:29" ht="24">
      <c r="A406" s="24"/>
      <c r="B406" s="24"/>
      <c r="C406" s="6"/>
      <c r="D406" s="189"/>
      <c r="E406" s="190" t="s">
        <v>293</v>
      </c>
      <c r="F406" s="191">
        <f>SUM(F390:F405)</f>
        <v>15</v>
      </c>
      <c r="G406" s="191"/>
      <c r="H406" s="191"/>
      <c r="I406" s="191"/>
      <c r="J406" s="191">
        <f t="shared" ref="J406:L406" si="2">SUM(J390:J405)</f>
        <v>15</v>
      </c>
      <c r="K406" s="191">
        <f t="shared" si="2"/>
        <v>0</v>
      </c>
      <c r="L406" s="191">
        <f t="shared" si="2"/>
        <v>0</v>
      </c>
      <c r="M406" s="2"/>
      <c r="N406" s="2"/>
      <c r="O406" s="2"/>
      <c r="P406" s="192"/>
      <c r="Q406" s="2"/>
      <c r="R406" s="7"/>
      <c r="S406" s="7"/>
      <c r="T406" s="7"/>
      <c r="U406" s="3"/>
      <c r="V406" s="3"/>
      <c r="W406" s="3"/>
      <c r="X406" s="3"/>
      <c r="Y406" s="3"/>
      <c r="Z406" s="3"/>
      <c r="AA406" s="6"/>
    </row>
    <row r="407" spans="1:29" ht="24">
      <c r="A407" s="24"/>
      <c r="B407" s="24"/>
      <c r="C407" s="6"/>
      <c r="D407" s="189"/>
      <c r="E407" s="193" t="s">
        <v>301</v>
      </c>
      <c r="F407" s="194">
        <f>SUM(F388+F406)</f>
        <v>1731</v>
      </c>
      <c r="G407" s="194"/>
      <c r="H407" s="194"/>
      <c r="I407" s="194"/>
      <c r="J407" s="194">
        <f t="shared" ref="J407:L407" si="3">SUM(J388+J406)</f>
        <v>1142</v>
      </c>
      <c r="K407" s="194">
        <f t="shared" si="3"/>
        <v>376</v>
      </c>
      <c r="L407" s="194">
        <f t="shared" si="3"/>
        <v>213</v>
      </c>
      <c r="M407" s="2"/>
      <c r="N407" s="2"/>
      <c r="O407" s="2"/>
      <c r="P407" s="192"/>
      <c r="Q407" s="2"/>
      <c r="R407" s="7"/>
      <c r="S407" s="7"/>
      <c r="T407" s="7"/>
      <c r="U407" s="3"/>
      <c r="V407" s="3"/>
      <c r="W407" s="3"/>
      <c r="X407" s="3"/>
      <c r="Y407" s="3"/>
      <c r="Z407" s="3"/>
      <c r="AA407" s="6"/>
    </row>
    <row r="408" spans="1:29" ht="24">
      <c r="A408" s="6"/>
      <c r="B408" s="6"/>
      <c r="C408" s="6"/>
      <c r="D408" s="189"/>
      <c r="E408" s="195" t="s">
        <v>302</v>
      </c>
      <c r="F408" s="196">
        <f>AVERAGE(F388+F406)/95</f>
        <v>18.221052631578946</v>
      </c>
      <c r="G408" s="196"/>
      <c r="H408" s="196"/>
      <c r="I408" s="196"/>
      <c r="J408" s="196">
        <f t="shared" ref="J408:L408" si="4">AVERAGE(J388+J406)/95</f>
        <v>12.021052631578947</v>
      </c>
      <c r="K408" s="196">
        <f t="shared" si="4"/>
        <v>3.9578947368421051</v>
      </c>
      <c r="L408" s="196">
        <f t="shared" si="4"/>
        <v>2.2421052631578946</v>
      </c>
      <c r="M408" s="2"/>
      <c r="N408" s="2"/>
      <c r="O408" s="2"/>
      <c r="P408" s="192"/>
      <c r="Q408" s="2"/>
      <c r="R408" s="7"/>
      <c r="S408" s="7"/>
      <c r="T408" s="7"/>
      <c r="U408" s="3"/>
      <c r="V408" s="3"/>
      <c r="W408" s="3"/>
      <c r="X408" s="3"/>
      <c r="Y408" s="3"/>
      <c r="Z408" s="3"/>
      <c r="AA408" s="6"/>
    </row>
    <row r="409" spans="1:29" ht="15" customHeight="1">
      <c r="A409" s="197"/>
      <c r="B409" s="24"/>
      <c r="C409" s="6"/>
      <c r="D409" s="189"/>
      <c r="E409" s="198"/>
      <c r="F409" s="199"/>
      <c r="G409" s="2"/>
      <c r="H409" s="2"/>
      <c r="I409" s="2"/>
      <c r="J409" s="2"/>
      <c r="K409" s="2"/>
      <c r="L409" s="2"/>
      <c r="M409" s="200"/>
      <c r="N409" s="200"/>
      <c r="O409" s="200"/>
      <c r="P409" s="192"/>
      <c r="Q409" s="2"/>
      <c r="R409" s="201"/>
      <c r="S409" s="201"/>
      <c r="T409" s="201"/>
      <c r="U409" s="3"/>
      <c r="V409" s="3"/>
      <c r="W409" s="3"/>
      <c r="X409" s="3"/>
      <c r="Y409" s="3"/>
      <c r="Z409" s="3"/>
      <c r="AA409" s="6"/>
    </row>
    <row r="410" spans="1:29" ht="15" customHeight="1">
      <c r="A410" s="202" t="s">
        <v>2</v>
      </c>
      <c r="B410" s="998" t="s">
        <v>303</v>
      </c>
      <c r="C410" s="990"/>
      <c r="D410" s="991"/>
      <c r="E410" s="202" t="s">
        <v>301</v>
      </c>
      <c r="F410" s="978" t="s">
        <v>304</v>
      </c>
      <c r="G410" s="979"/>
      <c r="H410" s="979"/>
      <c r="I410" s="979"/>
      <c r="J410" s="979"/>
      <c r="K410" s="980"/>
      <c r="L410" s="202" t="s">
        <v>305</v>
      </c>
      <c r="N410" s="6"/>
      <c r="O410" s="6"/>
      <c r="P410" s="203"/>
      <c r="Q410" s="24"/>
      <c r="R410" s="204"/>
      <c r="S410" s="204"/>
      <c r="T410" s="204"/>
      <c r="U410" s="6"/>
      <c r="V410" s="6"/>
      <c r="W410" s="6"/>
      <c r="X410" s="6"/>
      <c r="Y410" s="6"/>
      <c r="Z410" s="6"/>
      <c r="AA410" s="6"/>
    </row>
    <row r="411" spans="1:29" ht="12.75">
      <c r="A411" s="205">
        <v>1</v>
      </c>
      <c r="B411" s="989" t="s">
        <v>306</v>
      </c>
      <c r="C411" s="990"/>
      <c r="D411" s="991"/>
      <c r="E411" s="206">
        <f>SUM(F4:F43)</f>
        <v>202</v>
      </c>
      <c r="F411" s="981"/>
      <c r="G411" s="976"/>
      <c r="H411" s="976"/>
      <c r="I411" s="976"/>
      <c r="J411" s="976"/>
      <c r="K411" s="982"/>
      <c r="L411" s="207">
        <v>10</v>
      </c>
      <c r="N411" s="6"/>
      <c r="O411" s="6"/>
      <c r="P411" s="203"/>
      <c r="Q411" s="24"/>
      <c r="R411" s="204"/>
      <c r="S411" s="204"/>
      <c r="T411" s="204"/>
      <c r="U411" s="6"/>
      <c r="V411" s="6"/>
      <c r="W411" s="6"/>
      <c r="X411" s="6"/>
      <c r="Y411" s="6"/>
      <c r="Z411" s="6"/>
      <c r="AA411" s="6"/>
    </row>
    <row r="412" spans="1:29" ht="12.75">
      <c r="A412" s="208">
        <v>2</v>
      </c>
      <c r="B412" s="992" t="s">
        <v>307</v>
      </c>
      <c r="C412" s="990"/>
      <c r="D412" s="991"/>
      <c r="E412" s="209">
        <f>SUM(F44:F91)</f>
        <v>215</v>
      </c>
      <c r="F412" s="981"/>
      <c r="G412" s="976"/>
      <c r="H412" s="976"/>
      <c r="I412" s="976"/>
      <c r="J412" s="976"/>
      <c r="K412" s="982"/>
      <c r="L412" s="210">
        <v>12</v>
      </c>
      <c r="N412" s="6"/>
      <c r="O412" s="6"/>
      <c r="P412" s="203"/>
      <c r="Q412" s="24"/>
      <c r="R412" s="211"/>
      <c r="S412" s="211"/>
      <c r="T412" s="211"/>
      <c r="U412" s="6"/>
      <c r="V412" s="6"/>
      <c r="W412" s="6"/>
      <c r="X412" s="6"/>
      <c r="Y412" s="6"/>
      <c r="Z412" s="6"/>
      <c r="AA412" s="6"/>
    </row>
    <row r="413" spans="1:29" ht="12.75">
      <c r="A413" s="212">
        <v>3</v>
      </c>
      <c r="B413" s="989" t="s">
        <v>308</v>
      </c>
      <c r="C413" s="990"/>
      <c r="D413" s="991"/>
      <c r="E413" s="206">
        <f>SUM(F92:F95)</f>
        <v>21</v>
      </c>
      <c r="F413" s="981"/>
      <c r="G413" s="976"/>
      <c r="H413" s="976"/>
      <c r="I413" s="976"/>
      <c r="J413" s="976"/>
      <c r="K413" s="982"/>
      <c r="L413" s="207">
        <v>1</v>
      </c>
      <c r="P413" s="213"/>
      <c r="Q413" s="214"/>
      <c r="R413" s="211"/>
      <c r="S413" s="211"/>
      <c r="T413" s="211"/>
    </row>
    <row r="414" spans="1:29" ht="15" customHeight="1">
      <c r="A414" s="215">
        <v>4</v>
      </c>
      <c r="B414" s="992" t="s">
        <v>309</v>
      </c>
      <c r="C414" s="990"/>
      <c r="D414" s="991"/>
      <c r="E414" s="209">
        <f>SUM(F96:F131)</f>
        <v>144</v>
      </c>
      <c r="F414" s="981"/>
      <c r="G414" s="976"/>
      <c r="H414" s="976"/>
      <c r="I414" s="976"/>
      <c r="J414" s="976"/>
      <c r="K414" s="982"/>
      <c r="L414" s="210">
        <v>9</v>
      </c>
      <c r="P414" s="213"/>
      <c r="Q414" s="214"/>
      <c r="R414" s="211"/>
      <c r="S414" s="211"/>
      <c r="T414" s="211"/>
    </row>
    <row r="415" spans="1:29" ht="15" customHeight="1">
      <c r="A415" s="216">
        <v>5</v>
      </c>
      <c r="B415" s="989" t="s">
        <v>310</v>
      </c>
      <c r="C415" s="990"/>
      <c r="D415" s="991"/>
      <c r="E415" s="206">
        <f>SUM(F132:F135)</f>
        <v>18</v>
      </c>
      <c r="F415" s="981"/>
      <c r="G415" s="976"/>
      <c r="H415" s="976"/>
      <c r="I415" s="976"/>
      <c r="J415" s="976"/>
      <c r="K415" s="982"/>
      <c r="L415" s="207">
        <v>1</v>
      </c>
      <c r="P415" s="213"/>
      <c r="Q415" s="214"/>
      <c r="R415" s="211"/>
      <c r="S415" s="211"/>
      <c r="T415" s="211"/>
    </row>
    <row r="416" spans="1:29" ht="15" customHeight="1">
      <c r="A416" s="217">
        <v>6</v>
      </c>
      <c r="B416" s="992" t="s">
        <v>311</v>
      </c>
      <c r="C416" s="990"/>
      <c r="D416" s="991"/>
      <c r="E416" s="209">
        <f>SUM(F136:F187)</f>
        <v>281</v>
      </c>
      <c r="F416" s="981"/>
      <c r="G416" s="976"/>
      <c r="H416" s="976"/>
      <c r="I416" s="976"/>
      <c r="J416" s="976"/>
      <c r="K416" s="982"/>
      <c r="L416" s="210">
        <v>13</v>
      </c>
      <c r="P416" s="213"/>
      <c r="Q416" s="214"/>
      <c r="R416" s="211"/>
      <c r="S416" s="211"/>
      <c r="T416" s="211"/>
    </row>
    <row r="417" spans="1:20" ht="15" customHeight="1">
      <c r="A417" s="216">
        <v>7</v>
      </c>
      <c r="B417" s="989" t="s">
        <v>312</v>
      </c>
      <c r="C417" s="990"/>
      <c r="D417" s="991"/>
      <c r="E417" s="206">
        <f>SUM(F188:F223)</f>
        <v>168</v>
      </c>
      <c r="F417" s="981"/>
      <c r="G417" s="976"/>
      <c r="H417" s="976"/>
      <c r="I417" s="976"/>
      <c r="J417" s="976"/>
      <c r="K417" s="982"/>
      <c r="L417" s="207">
        <v>9</v>
      </c>
      <c r="P417" s="213"/>
      <c r="Q417" s="214"/>
      <c r="R417" s="211"/>
      <c r="S417" s="211"/>
      <c r="T417" s="211"/>
    </row>
    <row r="418" spans="1:20" ht="15" customHeight="1">
      <c r="A418" s="217">
        <v>8</v>
      </c>
      <c r="B418" s="992" t="s">
        <v>313</v>
      </c>
      <c r="C418" s="990"/>
      <c r="D418" s="991"/>
      <c r="E418" s="209">
        <f>SUM(F224:F239)</f>
        <v>88</v>
      </c>
      <c r="F418" s="981"/>
      <c r="G418" s="976"/>
      <c r="H418" s="976"/>
      <c r="I418" s="976"/>
      <c r="J418" s="976"/>
      <c r="K418" s="982"/>
      <c r="L418" s="210">
        <v>4</v>
      </c>
      <c r="P418" s="213"/>
      <c r="Q418" s="214"/>
      <c r="R418" s="211"/>
      <c r="S418" s="211"/>
      <c r="T418" s="211"/>
    </row>
    <row r="419" spans="1:20" ht="15" customHeight="1">
      <c r="A419" s="216">
        <v>9</v>
      </c>
      <c r="B419" s="989" t="s">
        <v>314</v>
      </c>
      <c r="C419" s="990"/>
      <c r="D419" s="991"/>
      <c r="E419" s="206">
        <f>SUM(F240:F287)</f>
        <v>195</v>
      </c>
      <c r="F419" s="981"/>
      <c r="G419" s="976"/>
      <c r="H419" s="976"/>
      <c r="I419" s="976"/>
      <c r="J419" s="976"/>
      <c r="K419" s="982"/>
      <c r="L419" s="207">
        <v>10</v>
      </c>
      <c r="P419" s="213"/>
      <c r="Q419" s="214"/>
      <c r="R419" s="211"/>
      <c r="S419" s="211"/>
      <c r="T419" s="211"/>
    </row>
    <row r="420" spans="1:20" ht="15" customHeight="1">
      <c r="A420" s="217">
        <v>10</v>
      </c>
      <c r="B420" s="992" t="s">
        <v>315</v>
      </c>
      <c r="C420" s="990"/>
      <c r="D420" s="991"/>
      <c r="E420" s="209">
        <f>SUM(F288:F315)</f>
        <v>105</v>
      </c>
      <c r="F420" s="981"/>
      <c r="G420" s="976"/>
      <c r="H420" s="976"/>
      <c r="I420" s="976"/>
      <c r="J420" s="976"/>
      <c r="K420" s="982"/>
      <c r="L420" s="210">
        <v>7</v>
      </c>
      <c r="P420" s="213"/>
      <c r="Q420" s="214"/>
      <c r="R420" s="211"/>
      <c r="S420" s="211"/>
      <c r="T420" s="211"/>
    </row>
    <row r="421" spans="1:20" ht="15" customHeight="1">
      <c r="A421" s="216">
        <v>11</v>
      </c>
      <c r="B421" s="989" t="s">
        <v>316</v>
      </c>
      <c r="C421" s="990"/>
      <c r="D421" s="991"/>
      <c r="E421" s="218">
        <f>SUM(F316:F343)</f>
        <v>126</v>
      </c>
      <c r="F421" s="981"/>
      <c r="G421" s="976"/>
      <c r="H421" s="976"/>
      <c r="I421" s="976"/>
      <c r="J421" s="976"/>
      <c r="K421" s="982"/>
      <c r="L421" s="219">
        <v>6</v>
      </c>
      <c r="P421" s="213"/>
      <c r="Q421" s="214"/>
      <c r="R421" s="975"/>
      <c r="S421" s="975"/>
      <c r="T421" s="975"/>
    </row>
    <row r="422" spans="1:20" ht="15" customHeight="1">
      <c r="A422" s="993">
        <v>12</v>
      </c>
      <c r="B422" s="986" t="s">
        <v>317</v>
      </c>
      <c r="C422" s="979"/>
      <c r="D422" s="980"/>
      <c r="E422" s="977">
        <f>SUM(F344:F387)</f>
        <v>153</v>
      </c>
      <c r="F422" s="981"/>
      <c r="G422" s="976"/>
      <c r="H422" s="976"/>
      <c r="I422" s="976"/>
      <c r="J422" s="976"/>
      <c r="K422" s="982"/>
      <c r="L422" s="977">
        <v>10</v>
      </c>
      <c r="P422" s="213"/>
      <c r="Q422" s="214"/>
      <c r="R422" s="976"/>
      <c r="S422" s="976"/>
      <c r="T422" s="976"/>
    </row>
    <row r="423" spans="1:20" ht="15" customHeight="1">
      <c r="A423" s="966"/>
      <c r="B423" s="987" t="s">
        <v>318</v>
      </c>
      <c r="C423" s="976"/>
      <c r="D423" s="982"/>
      <c r="E423" s="966"/>
      <c r="F423" s="981"/>
      <c r="G423" s="976"/>
      <c r="H423" s="976"/>
      <c r="I423" s="976"/>
      <c r="J423" s="976"/>
      <c r="K423" s="982"/>
      <c r="L423" s="966"/>
      <c r="P423" s="213"/>
      <c r="Q423" s="214"/>
      <c r="R423" s="976"/>
      <c r="S423" s="976"/>
      <c r="T423" s="976"/>
    </row>
    <row r="424" spans="1:20" ht="15" customHeight="1">
      <c r="A424" s="971"/>
      <c r="B424" s="988" t="s">
        <v>319</v>
      </c>
      <c r="C424" s="984"/>
      <c r="D424" s="985"/>
      <c r="E424" s="971"/>
      <c r="F424" s="981"/>
      <c r="G424" s="976"/>
      <c r="H424" s="976"/>
      <c r="I424" s="976"/>
      <c r="J424" s="976"/>
      <c r="K424" s="982"/>
      <c r="L424" s="971"/>
      <c r="P424" s="213"/>
      <c r="Q424" s="214"/>
      <c r="R424" s="211"/>
      <c r="S424" s="211"/>
      <c r="T424" s="211"/>
    </row>
    <row r="425" spans="1:20" ht="15" customHeight="1">
      <c r="A425" s="216">
        <v>13</v>
      </c>
      <c r="B425" s="989" t="s">
        <v>320</v>
      </c>
      <c r="C425" s="990"/>
      <c r="D425" s="991"/>
      <c r="E425" s="220">
        <f>SUM(F390:F405)</f>
        <v>15</v>
      </c>
      <c r="F425" s="981"/>
      <c r="G425" s="976"/>
      <c r="H425" s="976"/>
      <c r="I425" s="976"/>
      <c r="J425" s="976"/>
      <c r="K425" s="982"/>
      <c r="L425" s="221">
        <v>3</v>
      </c>
      <c r="P425" s="213"/>
      <c r="Q425" s="214"/>
      <c r="R425" s="99"/>
      <c r="S425" s="99"/>
      <c r="T425" s="99"/>
    </row>
    <row r="426" spans="1:20" ht="18.75" customHeight="1">
      <c r="A426" s="222"/>
      <c r="B426" s="25"/>
      <c r="D426" s="223" t="s">
        <v>321</v>
      </c>
      <c r="E426" s="224">
        <f>SUM(E411:E425)</f>
        <v>1731</v>
      </c>
      <c r="F426" s="983"/>
      <c r="G426" s="984"/>
      <c r="H426" s="984"/>
      <c r="I426" s="984"/>
      <c r="J426" s="984"/>
      <c r="K426" s="985"/>
      <c r="L426" s="224">
        <f>SUM(L411:L425)</f>
        <v>95</v>
      </c>
      <c r="P426" s="213"/>
      <c r="Q426" s="214"/>
      <c r="R426" s="99"/>
      <c r="S426" s="99"/>
      <c r="T426" s="99"/>
    </row>
    <row r="427" spans="1:20" ht="15" customHeight="1">
      <c r="A427" s="222"/>
      <c r="B427" s="25"/>
      <c r="D427" s="225"/>
      <c r="P427" s="213"/>
      <c r="Q427" s="214"/>
      <c r="R427" s="99"/>
      <c r="S427" s="99"/>
      <c r="T427" s="99"/>
    </row>
    <row r="428" spans="1:20" ht="15" customHeight="1">
      <c r="A428" s="222"/>
      <c r="B428" s="25"/>
      <c r="D428" s="225"/>
      <c r="P428" s="213"/>
      <c r="Q428" s="214"/>
      <c r="R428" s="99"/>
      <c r="S428" s="99"/>
      <c r="T428" s="99"/>
    </row>
    <row r="429" spans="1:20" ht="15" customHeight="1">
      <c r="A429" s="222"/>
      <c r="B429" s="25"/>
      <c r="D429" s="225"/>
      <c r="P429" s="213"/>
      <c r="Q429" s="214"/>
      <c r="R429" s="99"/>
      <c r="S429" s="99"/>
      <c r="T429" s="99"/>
    </row>
    <row r="430" spans="1:20" ht="15" customHeight="1">
      <c r="A430" s="222"/>
      <c r="B430" s="25"/>
      <c r="D430" s="225"/>
      <c r="P430" s="213"/>
      <c r="Q430" s="214"/>
      <c r="R430" s="99"/>
      <c r="S430" s="99"/>
      <c r="T430" s="99"/>
    </row>
    <row r="431" spans="1:20" ht="15.75" customHeight="1">
      <c r="A431" s="222"/>
      <c r="B431" s="25"/>
      <c r="D431" s="225"/>
      <c r="P431" s="213"/>
      <c r="Q431" s="214"/>
      <c r="R431" s="99"/>
      <c r="S431" s="99"/>
      <c r="T431" s="99"/>
    </row>
    <row r="432" spans="1:20" ht="15.75" customHeight="1">
      <c r="A432" s="222"/>
      <c r="B432" s="25"/>
      <c r="D432" s="225"/>
      <c r="P432" s="213"/>
      <c r="Q432" s="214"/>
      <c r="R432" s="99"/>
      <c r="S432" s="99"/>
      <c r="T432" s="99"/>
    </row>
    <row r="433" spans="1:20" ht="15.75" customHeight="1">
      <c r="A433" s="222"/>
      <c r="B433" s="25"/>
      <c r="D433" s="225"/>
      <c r="P433" s="213"/>
      <c r="Q433" s="214"/>
      <c r="R433" s="99"/>
      <c r="S433" s="99"/>
      <c r="T433" s="99"/>
    </row>
    <row r="434" spans="1:20" ht="15.75" customHeight="1">
      <c r="A434" s="222"/>
      <c r="B434" s="25"/>
      <c r="D434" s="225"/>
      <c r="P434" s="213"/>
      <c r="Q434" s="214"/>
      <c r="R434" s="99"/>
      <c r="S434" s="99"/>
      <c r="T434" s="99"/>
    </row>
    <row r="435" spans="1:20" ht="15.75" customHeight="1">
      <c r="A435" s="222"/>
      <c r="B435" s="25"/>
      <c r="D435" s="225"/>
      <c r="P435" s="213"/>
      <c r="Q435" s="214"/>
      <c r="R435" s="99"/>
      <c r="S435" s="99"/>
      <c r="T435" s="99"/>
    </row>
    <row r="436" spans="1:20" ht="15.75" customHeight="1">
      <c r="A436" s="222"/>
      <c r="B436" s="25"/>
      <c r="D436" s="225"/>
      <c r="P436" s="213"/>
      <c r="Q436" s="214"/>
      <c r="R436" s="99"/>
      <c r="S436" s="99"/>
      <c r="T436" s="99"/>
    </row>
    <row r="437" spans="1:20" ht="15.75" customHeight="1">
      <c r="A437" s="222"/>
      <c r="B437" s="25"/>
      <c r="D437" s="225"/>
      <c r="P437" s="213"/>
      <c r="Q437" s="214"/>
      <c r="R437" s="99"/>
      <c r="S437" s="99"/>
      <c r="T437" s="99"/>
    </row>
    <row r="438" spans="1:20" ht="15.75" customHeight="1">
      <c r="A438" s="222"/>
      <c r="B438" s="25"/>
      <c r="D438" s="225"/>
      <c r="P438" s="213"/>
      <c r="Q438" s="214"/>
      <c r="R438" s="99"/>
      <c r="S438" s="99"/>
      <c r="T438" s="99"/>
    </row>
    <row r="439" spans="1:20" ht="15.75" customHeight="1">
      <c r="A439" s="222"/>
      <c r="B439" s="25"/>
      <c r="D439" s="225"/>
      <c r="P439" s="213"/>
      <c r="Q439" s="214"/>
      <c r="R439" s="99"/>
      <c r="S439" s="99"/>
      <c r="T439" s="99"/>
    </row>
    <row r="440" spans="1:20" ht="15.75" customHeight="1">
      <c r="A440" s="222"/>
      <c r="B440" s="25"/>
      <c r="D440" s="225"/>
      <c r="P440" s="213"/>
      <c r="Q440" s="214"/>
      <c r="R440" s="99"/>
      <c r="S440" s="99"/>
      <c r="T440" s="99"/>
    </row>
    <row r="441" spans="1:20" ht="15.75" customHeight="1">
      <c r="A441" s="222"/>
      <c r="B441" s="25"/>
      <c r="D441" s="225"/>
      <c r="P441" s="213"/>
      <c r="Q441" s="214"/>
      <c r="R441" s="99"/>
      <c r="S441" s="99"/>
      <c r="T441" s="99"/>
    </row>
    <row r="442" spans="1:20" ht="15.75" customHeight="1">
      <c r="A442" s="222"/>
      <c r="B442" s="25"/>
      <c r="D442" s="225"/>
      <c r="P442" s="213"/>
      <c r="Q442" s="214"/>
      <c r="R442" s="99"/>
      <c r="S442" s="99"/>
      <c r="T442" s="99"/>
    </row>
    <row r="443" spans="1:20" ht="15.75" customHeight="1">
      <c r="A443" s="222"/>
      <c r="B443" s="25"/>
      <c r="D443" s="225"/>
      <c r="P443" s="213"/>
      <c r="Q443" s="214"/>
      <c r="R443" s="99"/>
      <c r="S443" s="99"/>
      <c r="T443" s="99"/>
    </row>
    <row r="444" spans="1:20" ht="15.75" customHeight="1">
      <c r="A444" s="222"/>
      <c r="B444" s="25"/>
      <c r="D444" s="225"/>
      <c r="P444" s="213"/>
      <c r="Q444" s="214"/>
      <c r="R444" s="99"/>
      <c r="S444" s="99"/>
      <c r="T444" s="99"/>
    </row>
    <row r="445" spans="1:20" ht="15.75" customHeight="1">
      <c r="A445" s="222"/>
      <c r="B445" s="25"/>
      <c r="D445" s="225"/>
      <c r="P445" s="213"/>
      <c r="Q445" s="214"/>
      <c r="R445" s="99"/>
      <c r="S445" s="99"/>
      <c r="T445" s="99"/>
    </row>
    <row r="446" spans="1:20" ht="15.75" customHeight="1">
      <c r="A446" s="222"/>
      <c r="B446" s="25"/>
      <c r="D446" s="225"/>
      <c r="P446" s="213"/>
      <c r="Q446" s="214"/>
      <c r="R446" s="99"/>
      <c r="S446" s="99"/>
      <c r="T446" s="99"/>
    </row>
    <row r="447" spans="1:20" ht="15.75" customHeight="1">
      <c r="A447" s="222"/>
      <c r="B447" s="25"/>
      <c r="D447" s="225"/>
      <c r="P447" s="213"/>
      <c r="Q447" s="214"/>
      <c r="R447" s="99"/>
      <c r="S447" s="99"/>
      <c r="T447" s="99"/>
    </row>
    <row r="448" spans="1:20" ht="15.75" customHeight="1">
      <c r="A448" s="222"/>
      <c r="B448" s="25"/>
      <c r="D448" s="225"/>
      <c r="P448" s="213"/>
      <c r="Q448" s="214"/>
      <c r="R448" s="99"/>
      <c r="S448" s="99"/>
      <c r="T448" s="99"/>
    </row>
    <row r="449" spans="1:20" ht="15.75" customHeight="1">
      <c r="A449" s="222"/>
      <c r="B449" s="25"/>
      <c r="D449" s="225"/>
      <c r="P449" s="213"/>
      <c r="Q449" s="214"/>
      <c r="R449" s="99"/>
      <c r="S449" s="99"/>
      <c r="T449" s="99"/>
    </row>
    <row r="450" spans="1:20" ht="15.75" customHeight="1">
      <c r="A450" s="222"/>
      <c r="B450" s="25"/>
      <c r="D450" s="225"/>
      <c r="P450" s="213"/>
      <c r="Q450" s="214"/>
      <c r="R450" s="99"/>
      <c r="S450" s="99"/>
      <c r="T450" s="99"/>
    </row>
    <row r="451" spans="1:20" ht="15.75" customHeight="1">
      <c r="A451" s="222"/>
      <c r="B451" s="25"/>
      <c r="D451" s="225"/>
      <c r="P451" s="213"/>
      <c r="Q451" s="214"/>
      <c r="R451" s="99"/>
      <c r="S451" s="99"/>
      <c r="T451" s="99"/>
    </row>
    <row r="452" spans="1:20" ht="15.75" customHeight="1">
      <c r="A452" s="222"/>
      <c r="B452" s="25"/>
      <c r="D452" s="225"/>
      <c r="P452" s="213"/>
      <c r="Q452" s="214"/>
      <c r="R452" s="99"/>
      <c r="S452" s="99"/>
      <c r="T452" s="99"/>
    </row>
    <row r="453" spans="1:20" ht="15.75" customHeight="1">
      <c r="A453" s="222"/>
      <c r="B453" s="25"/>
      <c r="D453" s="225"/>
      <c r="P453" s="213"/>
      <c r="Q453" s="214"/>
      <c r="R453" s="99"/>
      <c r="S453" s="99"/>
      <c r="T453" s="99"/>
    </row>
    <row r="454" spans="1:20" ht="15.75" customHeight="1">
      <c r="A454" s="222"/>
      <c r="B454" s="25"/>
      <c r="D454" s="225"/>
      <c r="P454" s="213"/>
      <c r="Q454" s="214"/>
      <c r="R454" s="99"/>
      <c r="S454" s="99"/>
      <c r="T454" s="99"/>
    </row>
    <row r="455" spans="1:20" ht="15.75" customHeight="1">
      <c r="A455" s="222"/>
      <c r="B455" s="25"/>
      <c r="D455" s="225"/>
      <c r="P455" s="213"/>
      <c r="Q455" s="214"/>
      <c r="R455" s="99"/>
      <c r="S455" s="99"/>
      <c r="T455" s="99"/>
    </row>
    <row r="456" spans="1:20" ht="15.75" customHeight="1">
      <c r="A456" s="222"/>
      <c r="B456" s="25"/>
      <c r="D456" s="225"/>
      <c r="P456" s="213"/>
      <c r="Q456" s="214"/>
      <c r="R456" s="99"/>
      <c r="S456" s="99"/>
      <c r="T456" s="99"/>
    </row>
    <row r="457" spans="1:20" ht="15.75" customHeight="1">
      <c r="A457" s="222"/>
      <c r="B457" s="25"/>
      <c r="D457" s="225"/>
      <c r="P457" s="213"/>
      <c r="Q457" s="214"/>
      <c r="R457" s="99"/>
      <c r="S457" s="99"/>
      <c r="T457" s="99"/>
    </row>
    <row r="458" spans="1:20" ht="15.75" customHeight="1">
      <c r="A458" s="222"/>
      <c r="B458" s="25"/>
      <c r="D458" s="225"/>
      <c r="P458" s="213"/>
      <c r="Q458" s="214"/>
      <c r="R458" s="99"/>
      <c r="S458" s="99"/>
      <c r="T458" s="99"/>
    </row>
    <row r="459" spans="1:20" ht="15.75" customHeight="1">
      <c r="A459" s="222"/>
      <c r="B459" s="25"/>
      <c r="D459" s="225"/>
      <c r="P459" s="213"/>
      <c r="Q459" s="214"/>
      <c r="R459" s="99"/>
      <c r="S459" s="99"/>
      <c r="T459" s="99"/>
    </row>
    <row r="460" spans="1:20" ht="15.75" customHeight="1">
      <c r="A460" s="222"/>
      <c r="B460" s="25"/>
      <c r="D460" s="225"/>
      <c r="P460" s="213"/>
      <c r="Q460" s="214"/>
      <c r="R460" s="99"/>
      <c r="S460" s="99"/>
      <c r="T460" s="99"/>
    </row>
    <row r="461" spans="1:20" ht="15.75" customHeight="1">
      <c r="A461" s="222"/>
      <c r="B461" s="25"/>
      <c r="D461" s="225"/>
      <c r="P461" s="213"/>
      <c r="Q461" s="214"/>
      <c r="R461" s="99"/>
      <c r="S461" s="99"/>
      <c r="T461" s="99"/>
    </row>
    <row r="462" spans="1:20" ht="15.75" customHeight="1">
      <c r="A462" s="222"/>
      <c r="B462" s="25"/>
      <c r="D462" s="225"/>
      <c r="P462" s="213"/>
      <c r="Q462" s="214"/>
      <c r="R462" s="99"/>
      <c r="S462" s="99"/>
      <c r="T462" s="99"/>
    </row>
    <row r="463" spans="1:20" ht="15.75" customHeight="1">
      <c r="A463" s="222"/>
      <c r="B463" s="25"/>
      <c r="D463" s="225"/>
      <c r="P463" s="213"/>
      <c r="Q463" s="214"/>
      <c r="R463" s="99"/>
      <c r="S463" s="99"/>
      <c r="T463" s="99"/>
    </row>
    <row r="464" spans="1:20" ht="15.75" customHeight="1">
      <c r="A464" s="222"/>
      <c r="B464" s="25"/>
      <c r="D464" s="225"/>
      <c r="P464" s="213"/>
      <c r="Q464" s="214"/>
      <c r="R464" s="99"/>
      <c r="S464" s="99"/>
      <c r="T464" s="99"/>
    </row>
    <row r="465" spans="1:20" ht="15.75" customHeight="1">
      <c r="A465" s="222"/>
      <c r="B465" s="25"/>
      <c r="D465" s="225"/>
      <c r="P465" s="213"/>
      <c r="Q465" s="214"/>
      <c r="R465" s="99"/>
      <c r="S465" s="99"/>
      <c r="T465" s="99"/>
    </row>
    <row r="466" spans="1:20" ht="15.75" customHeight="1">
      <c r="A466" s="222"/>
      <c r="B466" s="25"/>
      <c r="D466" s="225"/>
      <c r="P466" s="213"/>
      <c r="Q466" s="214"/>
      <c r="R466" s="99"/>
      <c r="S466" s="99"/>
      <c r="T466" s="99"/>
    </row>
    <row r="467" spans="1:20" ht="15.75" customHeight="1">
      <c r="A467" s="222"/>
      <c r="B467" s="25"/>
      <c r="D467" s="225"/>
      <c r="P467" s="213"/>
      <c r="Q467" s="214"/>
      <c r="R467" s="99"/>
      <c r="S467" s="99"/>
      <c r="T467" s="99"/>
    </row>
    <row r="468" spans="1:20" ht="15.75" customHeight="1">
      <c r="A468" s="222"/>
      <c r="B468" s="25"/>
      <c r="D468" s="225"/>
      <c r="P468" s="213"/>
      <c r="Q468" s="214"/>
      <c r="R468" s="99"/>
      <c r="S468" s="99"/>
      <c r="T468" s="99"/>
    </row>
    <row r="469" spans="1:20" ht="15.75" customHeight="1">
      <c r="A469" s="222"/>
      <c r="B469" s="25"/>
      <c r="D469" s="225"/>
      <c r="P469" s="213"/>
      <c r="Q469" s="214"/>
      <c r="R469" s="99"/>
      <c r="S469" s="99"/>
      <c r="T469" s="99"/>
    </row>
    <row r="470" spans="1:20" ht="15.75" customHeight="1">
      <c r="A470" s="222"/>
      <c r="B470" s="25"/>
      <c r="D470" s="225"/>
      <c r="P470" s="213"/>
      <c r="Q470" s="214"/>
      <c r="R470" s="99"/>
      <c r="S470" s="99"/>
      <c r="T470" s="99"/>
    </row>
    <row r="471" spans="1:20" ht="15.75" customHeight="1">
      <c r="A471" s="222"/>
      <c r="B471" s="25"/>
      <c r="D471" s="225"/>
      <c r="P471" s="213"/>
      <c r="Q471" s="214"/>
      <c r="R471" s="99"/>
      <c r="S471" s="99"/>
      <c r="T471" s="99"/>
    </row>
    <row r="472" spans="1:20" ht="15.75" customHeight="1">
      <c r="A472" s="222"/>
      <c r="B472" s="25"/>
      <c r="D472" s="225"/>
      <c r="P472" s="213"/>
      <c r="Q472" s="214"/>
      <c r="R472" s="99"/>
      <c r="S472" s="99"/>
      <c r="T472" s="99"/>
    </row>
    <row r="473" spans="1:20" ht="15.75" customHeight="1">
      <c r="A473" s="222"/>
      <c r="B473" s="25"/>
      <c r="D473" s="225"/>
      <c r="P473" s="213"/>
      <c r="Q473" s="214"/>
      <c r="R473" s="99"/>
      <c r="S473" s="99"/>
      <c r="T473" s="99"/>
    </row>
    <row r="474" spans="1:20" ht="15.75" customHeight="1">
      <c r="A474" s="222"/>
      <c r="B474" s="25"/>
      <c r="D474" s="225"/>
      <c r="P474" s="213"/>
      <c r="Q474" s="214"/>
      <c r="R474" s="99"/>
      <c r="S474" s="99"/>
      <c r="T474" s="99"/>
    </row>
    <row r="475" spans="1:20" ht="15.75" customHeight="1">
      <c r="A475" s="222"/>
      <c r="B475" s="25"/>
      <c r="D475" s="225"/>
      <c r="P475" s="213"/>
      <c r="Q475" s="214"/>
      <c r="R475" s="99"/>
      <c r="S475" s="99"/>
      <c r="T475" s="99"/>
    </row>
    <row r="476" spans="1:20" ht="15.75" customHeight="1">
      <c r="A476" s="222"/>
      <c r="B476" s="25"/>
      <c r="D476" s="225"/>
      <c r="P476" s="213"/>
      <c r="Q476" s="214"/>
      <c r="R476" s="99"/>
      <c r="S476" s="99"/>
      <c r="T476" s="99"/>
    </row>
    <row r="477" spans="1:20" ht="15.75" customHeight="1">
      <c r="A477" s="222"/>
      <c r="B477" s="25"/>
      <c r="D477" s="225"/>
      <c r="P477" s="213"/>
      <c r="Q477" s="214"/>
      <c r="R477" s="99"/>
      <c r="S477" s="99"/>
      <c r="T477" s="99"/>
    </row>
    <row r="478" spans="1:20" ht="15.75" customHeight="1">
      <c r="A478" s="222"/>
      <c r="B478" s="25"/>
      <c r="D478" s="225"/>
      <c r="P478" s="213"/>
      <c r="Q478" s="214"/>
      <c r="R478" s="99"/>
      <c r="S478" s="99"/>
      <c r="T478" s="99"/>
    </row>
    <row r="479" spans="1:20" ht="15.75" customHeight="1">
      <c r="A479" s="222"/>
      <c r="B479" s="25"/>
      <c r="D479" s="225"/>
      <c r="P479" s="213"/>
      <c r="Q479" s="214"/>
      <c r="R479" s="99"/>
      <c r="S479" s="99"/>
      <c r="T479" s="99"/>
    </row>
    <row r="480" spans="1:20" ht="15.75" customHeight="1">
      <c r="A480" s="222"/>
      <c r="B480" s="25"/>
      <c r="D480" s="225"/>
      <c r="P480" s="213"/>
      <c r="Q480" s="214"/>
      <c r="R480" s="99"/>
      <c r="S480" s="99"/>
      <c r="T480" s="99"/>
    </row>
    <row r="481" spans="1:20" ht="15.75" customHeight="1">
      <c r="A481" s="222"/>
      <c r="B481" s="25"/>
      <c r="D481" s="225"/>
      <c r="P481" s="213"/>
      <c r="Q481" s="214"/>
      <c r="R481" s="99"/>
      <c r="S481" s="99"/>
      <c r="T481" s="99"/>
    </row>
    <row r="482" spans="1:20" ht="15.75" customHeight="1">
      <c r="A482" s="222"/>
      <c r="B482" s="25"/>
      <c r="D482" s="225"/>
      <c r="P482" s="213"/>
      <c r="Q482" s="214"/>
      <c r="R482" s="99"/>
      <c r="S482" s="99"/>
      <c r="T482" s="99"/>
    </row>
    <row r="483" spans="1:20" ht="15.75" customHeight="1">
      <c r="A483" s="222"/>
      <c r="B483" s="25"/>
      <c r="D483" s="225"/>
      <c r="P483" s="213"/>
      <c r="Q483" s="214"/>
      <c r="R483" s="99"/>
      <c r="S483" s="99"/>
      <c r="T483" s="99"/>
    </row>
    <row r="484" spans="1:20" ht="15.75" customHeight="1">
      <c r="A484" s="222"/>
      <c r="B484" s="25"/>
      <c r="D484" s="225"/>
      <c r="P484" s="213"/>
      <c r="Q484" s="214"/>
      <c r="R484" s="99"/>
      <c r="S484" s="99"/>
      <c r="T484" s="99"/>
    </row>
    <row r="485" spans="1:20" ht="15.75" customHeight="1">
      <c r="A485" s="222"/>
      <c r="B485" s="25"/>
      <c r="D485" s="225"/>
      <c r="P485" s="213"/>
      <c r="Q485" s="214"/>
      <c r="R485" s="99"/>
      <c r="S485" s="99"/>
      <c r="T485" s="99"/>
    </row>
    <row r="486" spans="1:20" ht="15.75" customHeight="1">
      <c r="A486" s="222"/>
      <c r="B486" s="25"/>
      <c r="D486" s="225"/>
      <c r="P486" s="213"/>
      <c r="Q486" s="214"/>
      <c r="R486" s="99"/>
      <c r="S486" s="99"/>
      <c r="T486" s="99"/>
    </row>
    <row r="487" spans="1:20" ht="15.75" customHeight="1">
      <c r="A487" s="222"/>
      <c r="B487" s="25"/>
      <c r="D487" s="225"/>
      <c r="P487" s="213"/>
      <c r="Q487" s="214"/>
      <c r="R487" s="99"/>
      <c r="S487" s="99"/>
      <c r="T487" s="99"/>
    </row>
    <row r="488" spans="1:20" ht="15.75" customHeight="1">
      <c r="A488" s="222"/>
      <c r="B488" s="25"/>
      <c r="D488" s="225"/>
      <c r="P488" s="213"/>
      <c r="Q488" s="214"/>
      <c r="R488" s="99"/>
      <c r="S488" s="99"/>
      <c r="T488" s="99"/>
    </row>
    <row r="489" spans="1:20" ht="15.75" customHeight="1">
      <c r="A489" s="222"/>
      <c r="B489" s="25"/>
      <c r="D489" s="225"/>
      <c r="P489" s="213"/>
      <c r="Q489" s="214"/>
      <c r="R489" s="99"/>
      <c r="S489" s="99"/>
      <c r="T489" s="99"/>
    </row>
    <row r="490" spans="1:20" ht="15.75" customHeight="1">
      <c r="A490" s="222"/>
      <c r="B490" s="25"/>
      <c r="D490" s="225"/>
      <c r="P490" s="213"/>
      <c r="Q490" s="214"/>
      <c r="R490" s="99"/>
      <c r="S490" s="99"/>
      <c r="T490" s="99"/>
    </row>
    <row r="491" spans="1:20" ht="15.75" customHeight="1">
      <c r="A491" s="222"/>
      <c r="B491" s="25"/>
      <c r="D491" s="225"/>
      <c r="P491" s="213"/>
      <c r="Q491" s="214"/>
      <c r="R491" s="99"/>
      <c r="S491" s="99"/>
      <c r="T491" s="99"/>
    </row>
    <row r="492" spans="1:20" ht="15.75" customHeight="1">
      <c r="A492" s="222"/>
      <c r="B492" s="25"/>
      <c r="D492" s="225"/>
      <c r="P492" s="213"/>
      <c r="Q492" s="214"/>
      <c r="R492" s="99"/>
      <c r="S492" s="99"/>
      <c r="T492" s="99"/>
    </row>
    <row r="493" spans="1:20" ht="15.75" customHeight="1">
      <c r="A493" s="222"/>
      <c r="B493" s="25"/>
      <c r="D493" s="225"/>
      <c r="P493" s="213"/>
      <c r="Q493" s="214"/>
      <c r="R493" s="99"/>
      <c r="S493" s="99"/>
      <c r="T493" s="99"/>
    </row>
    <row r="494" spans="1:20" ht="15.75" customHeight="1">
      <c r="A494" s="222"/>
      <c r="B494" s="25"/>
      <c r="D494" s="225"/>
      <c r="P494" s="213"/>
      <c r="Q494" s="214"/>
      <c r="R494" s="99"/>
      <c r="S494" s="99"/>
      <c r="T494" s="99"/>
    </row>
    <row r="495" spans="1:20" ht="15.75" customHeight="1">
      <c r="A495" s="222"/>
      <c r="B495" s="25"/>
      <c r="D495" s="225"/>
      <c r="P495" s="213"/>
      <c r="Q495" s="214"/>
      <c r="R495" s="99"/>
      <c r="S495" s="99"/>
      <c r="T495" s="99"/>
    </row>
    <row r="496" spans="1:20" ht="15.75" customHeight="1">
      <c r="A496" s="222"/>
      <c r="B496" s="25"/>
      <c r="D496" s="225"/>
      <c r="P496" s="213"/>
      <c r="Q496" s="214"/>
      <c r="R496" s="99"/>
      <c r="S496" s="99"/>
      <c r="T496" s="99"/>
    </row>
    <row r="497" spans="1:20" ht="15.75" customHeight="1">
      <c r="A497" s="222"/>
      <c r="B497" s="25"/>
      <c r="D497" s="225"/>
      <c r="P497" s="213"/>
      <c r="Q497" s="214"/>
      <c r="R497" s="99"/>
      <c r="S497" s="99"/>
      <c r="T497" s="99"/>
    </row>
    <row r="498" spans="1:20" ht="15.75" customHeight="1">
      <c r="A498" s="222"/>
      <c r="B498" s="25"/>
      <c r="D498" s="225"/>
      <c r="P498" s="213"/>
      <c r="Q498" s="214"/>
      <c r="R498" s="99"/>
      <c r="S498" s="99"/>
      <c r="T498" s="99"/>
    </row>
    <row r="499" spans="1:20" ht="15.75" customHeight="1">
      <c r="A499" s="222"/>
      <c r="B499" s="25"/>
      <c r="D499" s="225"/>
      <c r="P499" s="213"/>
      <c r="Q499" s="214"/>
      <c r="R499" s="99"/>
      <c r="S499" s="99"/>
      <c r="T499" s="99"/>
    </row>
    <row r="500" spans="1:20" ht="15.75" customHeight="1">
      <c r="A500" s="222"/>
      <c r="B500" s="25"/>
      <c r="D500" s="225"/>
      <c r="P500" s="213"/>
      <c r="Q500" s="214"/>
      <c r="R500" s="99"/>
      <c r="S500" s="99"/>
      <c r="T500" s="99"/>
    </row>
    <row r="501" spans="1:20" ht="15.75" customHeight="1">
      <c r="A501" s="222"/>
      <c r="B501" s="25"/>
      <c r="D501" s="225"/>
      <c r="P501" s="213"/>
      <c r="Q501" s="214"/>
      <c r="R501" s="99"/>
      <c r="S501" s="99"/>
      <c r="T501" s="99"/>
    </row>
    <row r="502" spans="1:20" ht="15.75" customHeight="1">
      <c r="A502" s="222"/>
      <c r="B502" s="25"/>
      <c r="D502" s="225"/>
      <c r="P502" s="213"/>
      <c r="Q502" s="214"/>
      <c r="R502" s="99"/>
      <c r="S502" s="99"/>
      <c r="T502" s="99"/>
    </row>
    <row r="503" spans="1:20" ht="15.75" customHeight="1">
      <c r="A503" s="222"/>
      <c r="B503" s="25"/>
      <c r="D503" s="225"/>
      <c r="P503" s="213"/>
      <c r="Q503" s="214"/>
      <c r="R503" s="99"/>
      <c r="S503" s="99"/>
      <c r="T503" s="99"/>
    </row>
    <row r="504" spans="1:20" ht="15.75" customHeight="1">
      <c r="A504" s="222"/>
      <c r="B504" s="25"/>
      <c r="D504" s="225"/>
      <c r="P504" s="213"/>
      <c r="Q504" s="214"/>
      <c r="R504" s="99"/>
      <c r="S504" s="99"/>
      <c r="T504" s="99"/>
    </row>
    <row r="505" spans="1:20" ht="15.75" customHeight="1">
      <c r="A505" s="222"/>
      <c r="B505" s="25"/>
      <c r="D505" s="225"/>
      <c r="P505" s="213"/>
      <c r="Q505" s="214"/>
      <c r="R505" s="99"/>
      <c r="S505" s="99"/>
      <c r="T505" s="99"/>
    </row>
    <row r="506" spans="1:20" ht="15.75" customHeight="1">
      <c r="A506" s="222"/>
      <c r="B506" s="25"/>
      <c r="D506" s="225"/>
      <c r="P506" s="213"/>
      <c r="Q506" s="214"/>
      <c r="R506" s="99"/>
      <c r="S506" s="99"/>
      <c r="T506" s="99"/>
    </row>
    <row r="507" spans="1:20" ht="15.75" customHeight="1">
      <c r="A507" s="222"/>
      <c r="B507" s="25"/>
      <c r="D507" s="225"/>
      <c r="P507" s="213"/>
      <c r="Q507" s="214"/>
      <c r="R507" s="99"/>
      <c r="S507" s="99"/>
      <c r="T507" s="99"/>
    </row>
    <row r="508" spans="1:20" ht="15.75" customHeight="1">
      <c r="A508" s="222"/>
      <c r="B508" s="25"/>
      <c r="D508" s="225"/>
      <c r="P508" s="213"/>
      <c r="Q508" s="214"/>
      <c r="R508" s="99"/>
      <c r="S508" s="99"/>
      <c r="T508" s="99"/>
    </row>
    <row r="509" spans="1:20" ht="15.75" customHeight="1">
      <c r="A509" s="222"/>
      <c r="B509" s="25"/>
      <c r="D509" s="225"/>
      <c r="P509" s="213"/>
      <c r="Q509" s="214"/>
      <c r="R509" s="99"/>
      <c r="S509" s="99"/>
      <c r="T509" s="99"/>
    </row>
    <row r="510" spans="1:20" ht="15.75" customHeight="1">
      <c r="A510" s="222"/>
      <c r="B510" s="25"/>
      <c r="D510" s="225"/>
      <c r="P510" s="213"/>
      <c r="Q510" s="214"/>
      <c r="R510" s="99"/>
      <c r="S510" s="99"/>
      <c r="T510" s="99"/>
    </row>
    <row r="511" spans="1:20" ht="15.75" customHeight="1">
      <c r="A511" s="222"/>
      <c r="B511" s="25"/>
      <c r="D511" s="225"/>
      <c r="P511" s="213"/>
      <c r="Q511" s="214"/>
      <c r="R511" s="99"/>
      <c r="S511" s="99"/>
      <c r="T511" s="99"/>
    </row>
    <row r="512" spans="1:20" ht="15.75" customHeight="1">
      <c r="A512" s="222"/>
      <c r="B512" s="25"/>
      <c r="D512" s="225"/>
      <c r="P512" s="213"/>
      <c r="Q512" s="214"/>
      <c r="R512" s="99"/>
      <c r="S512" s="99"/>
      <c r="T512" s="99"/>
    </row>
    <row r="513" spans="1:20" ht="15.75" customHeight="1">
      <c r="A513" s="222"/>
      <c r="B513" s="25"/>
      <c r="D513" s="225"/>
      <c r="P513" s="213"/>
      <c r="Q513" s="214"/>
      <c r="R513" s="99"/>
      <c r="S513" s="99"/>
      <c r="T513" s="99"/>
    </row>
    <row r="514" spans="1:20" ht="15.75" customHeight="1">
      <c r="A514" s="222"/>
      <c r="B514" s="25"/>
      <c r="D514" s="225"/>
      <c r="P514" s="213"/>
      <c r="Q514" s="214"/>
      <c r="R514" s="99"/>
      <c r="S514" s="99"/>
      <c r="T514" s="99"/>
    </row>
    <row r="515" spans="1:20" ht="15.75" customHeight="1">
      <c r="A515" s="222"/>
      <c r="B515" s="25"/>
      <c r="D515" s="225"/>
      <c r="P515" s="213"/>
      <c r="Q515" s="214"/>
      <c r="R515" s="99"/>
      <c r="S515" s="99"/>
      <c r="T515" s="99"/>
    </row>
    <row r="516" spans="1:20" ht="15.75" customHeight="1">
      <c r="A516" s="222"/>
      <c r="B516" s="25"/>
      <c r="D516" s="225"/>
      <c r="P516" s="213"/>
      <c r="Q516" s="214"/>
      <c r="R516" s="99"/>
      <c r="S516" s="99"/>
      <c r="T516" s="99"/>
    </row>
    <row r="517" spans="1:20" ht="15.75" customHeight="1">
      <c r="A517" s="222"/>
      <c r="B517" s="25"/>
      <c r="D517" s="225"/>
      <c r="P517" s="213"/>
      <c r="Q517" s="214"/>
      <c r="R517" s="99"/>
      <c r="S517" s="99"/>
      <c r="T517" s="99"/>
    </row>
    <row r="518" spans="1:20" ht="15.75" customHeight="1">
      <c r="A518" s="222"/>
      <c r="B518" s="25"/>
      <c r="D518" s="225"/>
      <c r="P518" s="213"/>
      <c r="Q518" s="214"/>
      <c r="R518" s="99"/>
      <c r="S518" s="99"/>
      <c r="T518" s="99"/>
    </row>
    <row r="519" spans="1:20" ht="15.75" customHeight="1">
      <c r="A519" s="222"/>
      <c r="B519" s="25"/>
      <c r="D519" s="225"/>
      <c r="P519" s="213"/>
      <c r="Q519" s="214"/>
      <c r="R519" s="99"/>
      <c r="S519" s="99"/>
      <c r="T519" s="99"/>
    </row>
    <row r="520" spans="1:20" ht="15.75" customHeight="1">
      <c r="A520" s="222"/>
      <c r="B520" s="25"/>
      <c r="D520" s="225"/>
      <c r="P520" s="213"/>
      <c r="Q520" s="214"/>
      <c r="R520" s="99"/>
      <c r="S520" s="99"/>
      <c r="T520" s="99"/>
    </row>
    <row r="521" spans="1:20" ht="15.75" customHeight="1">
      <c r="A521" s="222"/>
      <c r="B521" s="25"/>
      <c r="D521" s="225"/>
      <c r="P521" s="213"/>
      <c r="Q521" s="214"/>
      <c r="R521" s="99"/>
      <c r="S521" s="99"/>
      <c r="T521" s="99"/>
    </row>
    <row r="522" spans="1:20" ht="15.75" customHeight="1">
      <c r="A522" s="222"/>
      <c r="B522" s="25"/>
      <c r="D522" s="225"/>
      <c r="P522" s="213"/>
      <c r="Q522" s="214"/>
      <c r="R522" s="99"/>
      <c r="S522" s="99"/>
      <c r="T522" s="99"/>
    </row>
    <row r="523" spans="1:20" ht="15.75" customHeight="1">
      <c r="A523" s="222"/>
      <c r="B523" s="25"/>
      <c r="D523" s="225"/>
      <c r="P523" s="213"/>
      <c r="Q523" s="214"/>
      <c r="R523" s="99"/>
      <c r="S523" s="99"/>
      <c r="T523" s="99"/>
    </row>
    <row r="524" spans="1:20" ht="15.75" customHeight="1">
      <c r="A524" s="222"/>
      <c r="B524" s="25"/>
      <c r="D524" s="225"/>
      <c r="P524" s="213"/>
      <c r="Q524" s="214"/>
      <c r="R524" s="99"/>
      <c r="S524" s="99"/>
      <c r="T524" s="99"/>
    </row>
    <row r="525" spans="1:20" ht="15.75" customHeight="1">
      <c r="A525" s="222"/>
      <c r="B525" s="25"/>
      <c r="D525" s="225"/>
      <c r="P525" s="213"/>
      <c r="Q525" s="214"/>
      <c r="R525" s="99"/>
      <c r="S525" s="99"/>
      <c r="T525" s="99"/>
    </row>
    <row r="526" spans="1:20" ht="15.75" customHeight="1">
      <c r="A526" s="222"/>
      <c r="B526" s="25"/>
      <c r="D526" s="225"/>
      <c r="P526" s="213"/>
      <c r="Q526" s="214"/>
      <c r="R526" s="99"/>
      <c r="S526" s="99"/>
      <c r="T526" s="99"/>
    </row>
    <row r="527" spans="1:20" ht="15.75" customHeight="1">
      <c r="A527" s="222"/>
      <c r="B527" s="25"/>
      <c r="D527" s="225"/>
      <c r="P527" s="213"/>
      <c r="Q527" s="214"/>
      <c r="R527" s="99"/>
      <c r="S527" s="99"/>
      <c r="T527" s="99"/>
    </row>
    <row r="528" spans="1:20" ht="15.75" customHeight="1">
      <c r="A528" s="222"/>
      <c r="B528" s="25"/>
      <c r="D528" s="225"/>
      <c r="P528" s="213"/>
      <c r="Q528" s="214"/>
      <c r="R528" s="99"/>
      <c r="S528" s="99"/>
      <c r="T528" s="99"/>
    </row>
    <row r="529" spans="1:20" ht="15.75" customHeight="1">
      <c r="A529" s="222"/>
      <c r="B529" s="25"/>
      <c r="D529" s="225"/>
      <c r="P529" s="213"/>
      <c r="Q529" s="214"/>
      <c r="R529" s="99"/>
      <c r="S529" s="99"/>
      <c r="T529" s="99"/>
    </row>
    <row r="530" spans="1:20" ht="15.75" customHeight="1">
      <c r="A530" s="222"/>
      <c r="B530" s="25"/>
      <c r="D530" s="225"/>
      <c r="P530" s="213"/>
      <c r="Q530" s="214"/>
      <c r="R530" s="99"/>
      <c r="S530" s="99"/>
      <c r="T530" s="99"/>
    </row>
    <row r="531" spans="1:20" ht="15.75" customHeight="1">
      <c r="A531" s="222"/>
      <c r="B531" s="25"/>
      <c r="D531" s="225"/>
      <c r="P531" s="213"/>
      <c r="Q531" s="214"/>
      <c r="R531" s="99"/>
      <c r="S531" s="99"/>
      <c r="T531" s="99"/>
    </row>
    <row r="532" spans="1:20" ht="15.75" customHeight="1">
      <c r="A532" s="222"/>
      <c r="B532" s="25"/>
      <c r="D532" s="225"/>
      <c r="P532" s="213"/>
      <c r="Q532" s="214"/>
      <c r="R532" s="99"/>
      <c r="S532" s="99"/>
      <c r="T532" s="99"/>
    </row>
    <row r="533" spans="1:20" ht="15.75" customHeight="1">
      <c r="A533" s="222"/>
      <c r="B533" s="25"/>
      <c r="D533" s="225"/>
      <c r="P533" s="213"/>
      <c r="Q533" s="214"/>
      <c r="R533" s="99"/>
      <c r="S533" s="99"/>
      <c r="T533" s="99"/>
    </row>
    <row r="534" spans="1:20" ht="15.75" customHeight="1">
      <c r="A534" s="222"/>
      <c r="B534" s="25"/>
      <c r="D534" s="225"/>
      <c r="P534" s="213"/>
      <c r="Q534" s="214"/>
      <c r="R534" s="99"/>
      <c r="S534" s="99"/>
      <c r="T534" s="99"/>
    </row>
    <row r="535" spans="1:20" ht="15.75" customHeight="1">
      <c r="A535" s="222"/>
      <c r="B535" s="25"/>
      <c r="D535" s="225"/>
      <c r="P535" s="213"/>
      <c r="Q535" s="214"/>
      <c r="R535" s="99"/>
      <c r="S535" s="99"/>
      <c r="T535" s="99"/>
    </row>
    <row r="536" spans="1:20" ht="15.75" customHeight="1">
      <c r="A536" s="222"/>
      <c r="B536" s="25"/>
      <c r="D536" s="225"/>
      <c r="P536" s="213"/>
      <c r="Q536" s="214"/>
      <c r="R536" s="99"/>
      <c r="S536" s="99"/>
      <c r="T536" s="99"/>
    </row>
    <row r="537" spans="1:20" ht="15.75" customHeight="1">
      <c r="A537" s="222"/>
      <c r="B537" s="25"/>
      <c r="D537" s="225"/>
      <c r="P537" s="213"/>
      <c r="Q537" s="214"/>
      <c r="R537" s="99"/>
      <c r="S537" s="99"/>
      <c r="T537" s="99"/>
    </row>
    <row r="538" spans="1:20" ht="15.75" customHeight="1">
      <c r="A538" s="222"/>
      <c r="B538" s="25"/>
      <c r="D538" s="225"/>
      <c r="P538" s="213"/>
      <c r="Q538" s="214"/>
      <c r="R538" s="99"/>
      <c r="S538" s="99"/>
      <c r="T538" s="99"/>
    </row>
    <row r="539" spans="1:20" ht="15.75" customHeight="1">
      <c r="A539" s="222"/>
      <c r="B539" s="25"/>
      <c r="D539" s="225"/>
      <c r="P539" s="213"/>
      <c r="Q539" s="214"/>
      <c r="R539" s="99"/>
      <c r="S539" s="99"/>
      <c r="T539" s="99"/>
    </row>
    <row r="540" spans="1:20" ht="15.75" customHeight="1">
      <c r="A540" s="222"/>
      <c r="B540" s="25"/>
      <c r="D540" s="225"/>
      <c r="P540" s="213"/>
      <c r="Q540" s="214"/>
      <c r="R540" s="99"/>
      <c r="S540" s="99"/>
      <c r="T540" s="99"/>
    </row>
    <row r="541" spans="1:20" ht="15.75" customHeight="1">
      <c r="A541" s="222"/>
      <c r="B541" s="25"/>
      <c r="D541" s="225"/>
      <c r="P541" s="213"/>
      <c r="Q541" s="214"/>
      <c r="R541" s="99"/>
      <c r="S541" s="99"/>
      <c r="T541" s="99"/>
    </row>
    <row r="542" spans="1:20" ht="15.75" customHeight="1">
      <c r="A542" s="222"/>
      <c r="B542" s="25"/>
      <c r="D542" s="225"/>
      <c r="P542" s="213"/>
      <c r="Q542" s="214"/>
      <c r="R542" s="99"/>
      <c r="S542" s="99"/>
      <c r="T542" s="99"/>
    </row>
    <row r="543" spans="1:20" ht="15.75" customHeight="1">
      <c r="A543" s="222"/>
      <c r="B543" s="25"/>
      <c r="D543" s="225"/>
      <c r="P543" s="213"/>
      <c r="Q543" s="214"/>
      <c r="R543" s="99"/>
      <c r="S543" s="99"/>
      <c r="T543" s="99"/>
    </row>
    <row r="544" spans="1:20" ht="15.75" customHeight="1">
      <c r="A544" s="222"/>
      <c r="B544" s="25"/>
      <c r="D544" s="225"/>
      <c r="P544" s="213"/>
      <c r="Q544" s="214"/>
      <c r="R544" s="99"/>
      <c r="S544" s="99"/>
      <c r="T544" s="99"/>
    </row>
    <row r="545" spans="1:20" ht="15.75" customHeight="1">
      <c r="A545" s="222"/>
      <c r="B545" s="25"/>
      <c r="D545" s="225"/>
      <c r="P545" s="213"/>
      <c r="Q545" s="214"/>
      <c r="R545" s="99"/>
      <c r="S545" s="99"/>
      <c r="T545" s="99"/>
    </row>
    <row r="546" spans="1:20" ht="15.75" customHeight="1">
      <c r="A546" s="222"/>
      <c r="B546" s="25"/>
      <c r="D546" s="225"/>
      <c r="P546" s="213"/>
      <c r="Q546" s="214"/>
      <c r="R546" s="99"/>
      <c r="S546" s="99"/>
      <c r="T546" s="99"/>
    </row>
    <row r="547" spans="1:20" ht="15.75" customHeight="1">
      <c r="A547" s="222"/>
      <c r="B547" s="25"/>
      <c r="D547" s="225"/>
      <c r="P547" s="213"/>
      <c r="Q547" s="214"/>
      <c r="R547" s="99"/>
      <c r="S547" s="99"/>
      <c r="T547" s="99"/>
    </row>
    <row r="548" spans="1:20" ht="15.75" customHeight="1">
      <c r="A548" s="222"/>
      <c r="B548" s="25"/>
      <c r="D548" s="225"/>
      <c r="P548" s="213"/>
      <c r="Q548" s="214"/>
      <c r="R548" s="99"/>
      <c r="S548" s="99"/>
      <c r="T548" s="99"/>
    </row>
    <row r="549" spans="1:20" ht="15.75" customHeight="1">
      <c r="A549" s="222"/>
      <c r="B549" s="25"/>
      <c r="D549" s="225"/>
      <c r="P549" s="213"/>
      <c r="Q549" s="214"/>
      <c r="R549" s="99"/>
      <c r="S549" s="99"/>
      <c r="T549" s="99"/>
    </row>
    <row r="550" spans="1:20" ht="15.75" customHeight="1">
      <c r="A550" s="222"/>
      <c r="B550" s="25"/>
      <c r="D550" s="225"/>
      <c r="P550" s="213"/>
      <c r="Q550" s="214"/>
      <c r="R550" s="99"/>
      <c r="S550" s="99"/>
      <c r="T550" s="99"/>
    </row>
    <row r="551" spans="1:20" ht="15.75" customHeight="1">
      <c r="A551" s="222"/>
      <c r="B551" s="25"/>
      <c r="D551" s="225"/>
      <c r="P551" s="213"/>
      <c r="Q551" s="214"/>
      <c r="R551" s="99"/>
      <c r="S551" s="99"/>
      <c r="T551" s="99"/>
    </row>
    <row r="552" spans="1:20" ht="15.75" customHeight="1">
      <c r="A552" s="222"/>
      <c r="B552" s="25"/>
      <c r="D552" s="225"/>
      <c r="P552" s="213"/>
      <c r="Q552" s="214"/>
      <c r="R552" s="99"/>
      <c r="S552" s="99"/>
      <c r="T552" s="99"/>
    </row>
    <row r="553" spans="1:20" ht="15.75" customHeight="1">
      <c r="A553" s="222"/>
      <c r="B553" s="25"/>
      <c r="D553" s="225"/>
      <c r="P553" s="213"/>
      <c r="Q553" s="214"/>
      <c r="R553" s="99"/>
      <c r="S553" s="99"/>
      <c r="T553" s="99"/>
    </row>
    <row r="554" spans="1:20" ht="15.75" customHeight="1">
      <c r="A554" s="222"/>
      <c r="B554" s="25"/>
      <c r="D554" s="225"/>
      <c r="P554" s="213"/>
      <c r="Q554" s="214"/>
      <c r="R554" s="99"/>
      <c r="S554" s="99"/>
      <c r="T554" s="99"/>
    </row>
    <row r="555" spans="1:20" ht="15.75" customHeight="1">
      <c r="A555" s="222"/>
      <c r="B555" s="25"/>
      <c r="D555" s="225"/>
      <c r="P555" s="213"/>
      <c r="Q555" s="214"/>
      <c r="R555" s="99"/>
      <c r="S555" s="99"/>
      <c r="T555" s="99"/>
    </row>
    <row r="556" spans="1:20" ht="15.75" customHeight="1">
      <c r="A556" s="222"/>
      <c r="B556" s="25"/>
      <c r="D556" s="225"/>
      <c r="P556" s="213"/>
      <c r="Q556" s="214"/>
      <c r="R556" s="99"/>
      <c r="S556" s="99"/>
      <c r="T556" s="99"/>
    </row>
    <row r="557" spans="1:20" ht="15.75" customHeight="1">
      <c r="A557" s="222"/>
      <c r="B557" s="25"/>
      <c r="D557" s="225"/>
      <c r="P557" s="213"/>
      <c r="Q557" s="214"/>
      <c r="R557" s="99"/>
      <c r="S557" s="99"/>
      <c r="T557" s="99"/>
    </row>
    <row r="558" spans="1:20" ht="15.75" customHeight="1">
      <c r="A558" s="222"/>
      <c r="B558" s="25"/>
      <c r="D558" s="225"/>
      <c r="P558" s="213"/>
      <c r="Q558" s="214"/>
      <c r="R558" s="99"/>
      <c r="S558" s="99"/>
      <c r="T558" s="99"/>
    </row>
    <row r="559" spans="1:20" ht="15.75" customHeight="1">
      <c r="A559" s="222"/>
      <c r="B559" s="25"/>
      <c r="D559" s="225"/>
      <c r="P559" s="213"/>
      <c r="Q559" s="214"/>
      <c r="R559" s="99"/>
      <c r="S559" s="99"/>
      <c r="T559" s="99"/>
    </row>
    <row r="560" spans="1:20" ht="15.75" customHeight="1">
      <c r="A560" s="222"/>
      <c r="B560" s="25"/>
      <c r="D560" s="225"/>
      <c r="P560" s="213"/>
      <c r="Q560" s="214"/>
      <c r="R560" s="99"/>
      <c r="S560" s="99"/>
      <c r="T560" s="99"/>
    </row>
    <row r="561" spans="1:20" ht="15.75" customHeight="1">
      <c r="A561" s="222"/>
      <c r="B561" s="25"/>
      <c r="D561" s="225"/>
      <c r="P561" s="213"/>
      <c r="Q561" s="214"/>
      <c r="R561" s="99"/>
      <c r="S561" s="99"/>
      <c r="T561" s="99"/>
    </row>
    <row r="562" spans="1:20" ht="15.75" customHeight="1">
      <c r="A562" s="222"/>
      <c r="B562" s="25"/>
      <c r="D562" s="225"/>
      <c r="P562" s="213"/>
      <c r="Q562" s="214"/>
      <c r="R562" s="99"/>
      <c r="S562" s="99"/>
      <c r="T562" s="99"/>
    </row>
    <row r="563" spans="1:20" ht="15.75" customHeight="1">
      <c r="A563" s="222"/>
      <c r="B563" s="25"/>
      <c r="D563" s="225"/>
      <c r="P563" s="213"/>
      <c r="Q563" s="214"/>
      <c r="R563" s="99"/>
      <c r="S563" s="99"/>
      <c r="T563" s="99"/>
    </row>
    <row r="564" spans="1:20" ht="15.75" customHeight="1">
      <c r="A564" s="222"/>
      <c r="B564" s="25"/>
      <c r="D564" s="225"/>
      <c r="P564" s="213"/>
      <c r="Q564" s="214"/>
      <c r="R564" s="99"/>
      <c r="S564" s="99"/>
      <c r="T564" s="99"/>
    </row>
    <row r="565" spans="1:20" ht="15.75" customHeight="1">
      <c r="A565" s="222"/>
      <c r="B565" s="25"/>
      <c r="D565" s="225"/>
      <c r="P565" s="213"/>
      <c r="Q565" s="214"/>
      <c r="R565" s="99"/>
      <c r="S565" s="99"/>
      <c r="T565" s="99"/>
    </row>
    <row r="566" spans="1:20" ht="15.75" customHeight="1">
      <c r="A566" s="222"/>
      <c r="B566" s="25"/>
      <c r="D566" s="225"/>
      <c r="P566" s="213"/>
      <c r="Q566" s="214"/>
      <c r="R566" s="99"/>
      <c r="S566" s="99"/>
      <c r="T566" s="99"/>
    </row>
    <row r="567" spans="1:20" ht="15.75" customHeight="1">
      <c r="A567" s="222"/>
      <c r="B567" s="25"/>
      <c r="D567" s="225"/>
      <c r="P567" s="213"/>
      <c r="Q567" s="214"/>
      <c r="R567" s="99"/>
      <c r="S567" s="99"/>
      <c r="T567" s="99"/>
    </row>
    <row r="568" spans="1:20" ht="15.75" customHeight="1">
      <c r="A568" s="222"/>
      <c r="B568" s="25"/>
      <c r="D568" s="225"/>
      <c r="P568" s="213"/>
      <c r="Q568" s="214"/>
      <c r="R568" s="99"/>
      <c r="S568" s="99"/>
      <c r="T568" s="99"/>
    </row>
    <row r="569" spans="1:20" ht="15.75" customHeight="1">
      <c r="A569" s="222"/>
      <c r="B569" s="25"/>
      <c r="D569" s="225"/>
      <c r="P569" s="213"/>
      <c r="Q569" s="214"/>
      <c r="R569" s="99"/>
      <c r="S569" s="99"/>
      <c r="T569" s="99"/>
    </row>
    <row r="570" spans="1:20" ht="15.75" customHeight="1">
      <c r="A570" s="222"/>
      <c r="B570" s="25"/>
      <c r="D570" s="225"/>
      <c r="P570" s="213"/>
      <c r="Q570" s="214"/>
      <c r="R570" s="99"/>
      <c r="S570" s="99"/>
      <c r="T570" s="99"/>
    </row>
    <row r="571" spans="1:20" ht="15.75" customHeight="1">
      <c r="A571" s="222"/>
      <c r="B571" s="25"/>
      <c r="D571" s="225"/>
      <c r="P571" s="213"/>
      <c r="Q571" s="214"/>
      <c r="R571" s="99"/>
      <c r="S571" s="99"/>
      <c r="T571" s="99"/>
    </row>
    <row r="572" spans="1:20" ht="15.75" customHeight="1">
      <c r="A572" s="222"/>
      <c r="B572" s="25"/>
      <c r="D572" s="225"/>
      <c r="P572" s="213"/>
      <c r="Q572" s="214"/>
      <c r="R572" s="99"/>
      <c r="S572" s="99"/>
      <c r="T572" s="99"/>
    </row>
    <row r="573" spans="1:20" ht="15.75" customHeight="1">
      <c r="A573" s="222"/>
      <c r="B573" s="25"/>
      <c r="D573" s="225"/>
      <c r="P573" s="213"/>
      <c r="Q573" s="214"/>
      <c r="R573" s="99"/>
      <c r="S573" s="99"/>
      <c r="T573" s="99"/>
    </row>
    <row r="574" spans="1:20" ht="15.75" customHeight="1">
      <c r="A574" s="222"/>
      <c r="B574" s="25"/>
      <c r="D574" s="225"/>
      <c r="P574" s="213"/>
      <c r="Q574" s="214"/>
      <c r="R574" s="99"/>
      <c r="S574" s="99"/>
      <c r="T574" s="99"/>
    </row>
    <row r="575" spans="1:20" ht="15.75" customHeight="1">
      <c r="A575" s="222"/>
      <c r="B575" s="25"/>
      <c r="D575" s="225"/>
      <c r="P575" s="213"/>
      <c r="Q575" s="214"/>
      <c r="R575" s="99"/>
      <c r="S575" s="99"/>
      <c r="T575" s="99"/>
    </row>
    <row r="576" spans="1:20" ht="15.75" customHeight="1">
      <c r="A576" s="222"/>
      <c r="B576" s="25"/>
      <c r="D576" s="225"/>
      <c r="P576" s="213"/>
      <c r="Q576" s="214"/>
      <c r="R576" s="99"/>
      <c r="S576" s="99"/>
      <c r="T576" s="99"/>
    </row>
    <row r="577" spans="1:20" ht="15.75" customHeight="1">
      <c r="A577" s="222"/>
      <c r="B577" s="25"/>
      <c r="D577" s="225"/>
      <c r="P577" s="213"/>
      <c r="Q577" s="214"/>
      <c r="R577" s="99"/>
      <c r="S577" s="99"/>
      <c r="T577" s="99"/>
    </row>
    <row r="578" spans="1:20" ht="15.75" customHeight="1">
      <c r="A578" s="222"/>
      <c r="B578" s="25"/>
      <c r="D578" s="225"/>
      <c r="P578" s="213"/>
      <c r="Q578" s="214"/>
      <c r="R578" s="99"/>
      <c r="S578" s="99"/>
      <c r="T578" s="99"/>
    </row>
    <row r="579" spans="1:20" ht="15.75" customHeight="1">
      <c r="A579" s="222"/>
      <c r="B579" s="25"/>
      <c r="D579" s="225"/>
      <c r="P579" s="213"/>
      <c r="Q579" s="214"/>
      <c r="R579" s="99"/>
      <c r="S579" s="99"/>
      <c r="T579" s="99"/>
    </row>
    <row r="580" spans="1:20" ht="15.75" customHeight="1">
      <c r="A580" s="222"/>
      <c r="B580" s="25"/>
      <c r="D580" s="225"/>
      <c r="P580" s="213"/>
      <c r="Q580" s="214"/>
      <c r="R580" s="99"/>
      <c r="S580" s="99"/>
      <c r="T580" s="99"/>
    </row>
    <row r="581" spans="1:20" ht="15.75" customHeight="1">
      <c r="A581" s="222"/>
      <c r="B581" s="25"/>
      <c r="D581" s="225"/>
      <c r="P581" s="213"/>
      <c r="Q581" s="214"/>
      <c r="R581" s="99"/>
      <c r="S581" s="99"/>
      <c r="T581" s="99"/>
    </row>
    <row r="582" spans="1:20" ht="15.75" customHeight="1">
      <c r="A582" s="222"/>
      <c r="B582" s="25"/>
      <c r="D582" s="225"/>
      <c r="P582" s="213"/>
      <c r="Q582" s="214"/>
      <c r="R582" s="99"/>
      <c r="S582" s="99"/>
      <c r="T582" s="99"/>
    </row>
    <row r="583" spans="1:20" ht="15.75" customHeight="1">
      <c r="A583" s="222"/>
      <c r="B583" s="25"/>
      <c r="D583" s="225"/>
      <c r="P583" s="213"/>
      <c r="Q583" s="214"/>
      <c r="R583" s="99"/>
      <c r="S583" s="99"/>
      <c r="T583" s="99"/>
    </row>
    <row r="584" spans="1:20" ht="15.75" customHeight="1">
      <c r="A584" s="222"/>
      <c r="B584" s="25"/>
      <c r="D584" s="225"/>
      <c r="P584" s="213"/>
      <c r="Q584" s="214"/>
      <c r="R584" s="99"/>
      <c r="S584" s="99"/>
      <c r="T584" s="99"/>
    </row>
    <row r="585" spans="1:20" ht="15.75" customHeight="1">
      <c r="A585" s="222"/>
      <c r="B585" s="25"/>
      <c r="D585" s="225"/>
      <c r="P585" s="213"/>
      <c r="Q585" s="214"/>
      <c r="R585" s="99"/>
      <c r="S585" s="99"/>
      <c r="T585" s="99"/>
    </row>
    <row r="586" spans="1:20" ht="15.75" customHeight="1">
      <c r="A586" s="222"/>
      <c r="B586" s="25"/>
      <c r="D586" s="225"/>
      <c r="P586" s="213"/>
      <c r="Q586" s="214"/>
      <c r="R586" s="99"/>
      <c r="S586" s="99"/>
      <c r="T586" s="99"/>
    </row>
    <row r="587" spans="1:20" ht="15.75" customHeight="1">
      <c r="A587" s="222"/>
      <c r="B587" s="25"/>
      <c r="D587" s="225"/>
      <c r="P587" s="213"/>
      <c r="Q587" s="214"/>
      <c r="R587" s="99"/>
      <c r="S587" s="99"/>
      <c r="T587" s="99"/>
    </row>
    <row r="588" spans="1:20" ht="15.75" customHeight="1">
      <c r="A588" s="222"/>
      <c r="B588" s="25"/>
      <c r="D588" s="225"/>
      <c r="P588" s="213"/>
      <c r="Q588" s="214"/>
      <c r="R588" s="99"/>
      <c r="S588" s="99"/>
      <c r="T588" s="99"/>
    </row>
    <row r="589" spans="1:20" ht="15.75" customHeight="1">
      <c r="A589" s="222"/>
      <c r="B589" s="25"/>
      <c r="D589" s="225"/>
      <c r="P589" s="213"/>
      <c r="Q589" s="214"/>
      <c r="R589" s="99"/>
      <c r="S589" s="99"/>
      <c r="T589" s="99"/>
    </row>
    <row r="590" spans="1:20" ht="15.75" customHeight="1">
      <c r="A590" s="222"/>
      <c r="B590" s="25"/>
      <c r="D590" s="225"/>
      <c r="P590" s="213"/>
      <c r="Q590" s="214"/>
      <c r="R590" s="99"/>
      <c r="S590" s="99"/>
      <c r="T590" s="99"/>
    </row>
    <row r="591" spans="1:20" ht="15.75" customHeight="1">
      <c r="A591" s="222"/>
      <c r="B591" s="25"/>
      <c r="D591" s="225"/>
      <c r="P591" s="213"/>
      <c r="Q591" s="214"/>
      <c r="R591" s="99"/>
      <c r="S591" s="99"/>
      <c r="T591" s="99"/>
    </row>
    <row r="592" spans="1:20" ht="15.75" customHeight="1">
      <c r="A592" s="222"/>
      <c r="B592" s="25"/>
      <c r="D592" s="225"/>
      <c r="P592" s="213"/>
      <c r="Q592" s="214"/>
      <c r="R592" s="99"/>
      <c r="S592" s="99"/>
      <c r="T592" s="99"/>
    </row>
    <row r="593" spans="1:20" ht="15.75" customHeight="1">
      <c r="A593" s="222"/>
      <c r="B593" s="25"/>
      <c r="D593" s="225"/>
      <c r="P593" s="213"/>
      <c r="Q593" s="214"/>
      <c r="R593" s="99"/>
      <c r="S593" s="99"/>
      <c r="T593" s="99"/>
    </row>
    <row r="594" spans="1:20" ht="15.75" customHeight="1">
      <c r="A594" s="222"/>
      <c r="B594" s="25"/>
      <c r="D594" s="225"/>
      <c r="P594" s="213"/>
      <c r="Q594" s="214"/>
      <c r="R594" s="99"/>
      <c r="S594" s="99"/>
      <c r="T594" s="99"/>
    </row>
    <row r="595" spans="1:20" ht="15.75" customHeight="1">
      <c r="A595" s="222"/>
      <c r="B595" s="25"/>
      <c r="D595" s="225"/>
      <c r="P595" s="213"/>
      <c r="Q595" s="214"/>
      <c r="R595" s="99"/>
      <c r="S595" s="99"/>
      <c r="T595" s="99"/>
    </row>
    <row r="596" spans="1:20" ht="15.75" customHeight="1">
      <c r="A596" s="222"/>
      <c r="B596" s="25"/>
      <c r="D596" s="225"/>
      <c r="P596" s="213"/>
      <c r="Q596" s="214"/>
      <c r="R596" s="99"/>
      <c r="S596" s="99"/>
      <c r="T596" s="99"/>
    </row>
    <row r="597" spans="1:20" ht="15.75" customHeight="1">
      <c r="A597" s="222"/>
      <c r="B597" s="25"/>
      <c r="D597" s="225"/>
      <c r="P597" s="213"/>
      <c r="Q597" s="214"/>
      <c r="R597" s="99"/>
      <c r="S597" s="99"/>
      <c r="T597" s="99"/>
    </row>
    <row r="598" spans="1:20" ht="15.75" customHeight="1">
      <c r="A598" s="222"/>
      <c r="B598" s="25"/>
      <c r="D598" s="225"/>
      <c r="P598" s="213"/>
      <c r="Q598" s="214"/>
      <c r="R598" s="99"/>
      <c r="S598" s="99"/>
      <c r="T598" s="99"/>
    </row>
    <row r="599" spans="1:20" ht="15.75" customHeight="1">
      <c r="A599" s="222"/>
      <c r="B599" s="25"/>
      <c r="D599" s="225"/>
      <c r="P599" s="213"/>
      <c r="Q599" s="214"/>
      <c r="R599" s="99"/>
      <c r="S599" s="99"/>
      <c r="T599" s="99"/>
    </row>
    <row r="600" spans="1:20" ht="15.75" customHeight="1">
      <c r="A600" s="222"/>
      <c r="B600" s="25"/>
      <c r="D600" s="225"/>
      <c r="P600" s="213"/>
      <c r="Q600" s="214"/>
      <c r="R600" s="99"/>
      <c r="S600" s="99"/>
      <c r="T600" s="99"/>
    </row>
    <row r="601" spans="1:20" ht="15.75" customHeight="1">
      <c r="A601" s="222"/>
      <c r="B601" s="25"/>
      <c r="D601" s="225"/>
      <c r="P601" s="213"/>
      <c r="Q601" s="214"/>
      <c r="R601" s="99"/>
      <c r="S601" s="99"/>
      <c r="T601" s="99"/>
    </row>
    <row r="602" spans="1:20" ht="15.75" customHeight="1">
      <c r="A602" s="222"/>
      <c r="B602" s="25"/>
      <c r="D602" s="225"/>
      <c r="P602" s="213"/>
      <c r="Q602" s="214"/>
      <c r="R602" s="99"/>
      <c r="S602" s="99"/>
      <c r="T602" s="99"/>
    </row>
    <row r="603" spans="1:20" ht="15.75" customHeight="1">
      <c r="A603" s="222"/>
      <c r="B603" s="25"/>
      <c r="D603" s="225"/>
      <c r="P603" s="213"/>
      <c r="Q603" s="214"/>
      <c r="R603" s="99"/>
      <c r="S603" s="99"/>
      <c r="T603" s="99"/>
    </row>
    <row r="604" spans="1:20" ht="15.75" customHeight="1">
      <c r="A604" s="222"/>
      <c r="B604" s="25"/>
      <c r="D604" s="225"/>
      <c r="P604" s="213"/>
      <c r="Q604" s="214"/>
      <c r="R604" s="99"/>
      <c r="S604" s="99"/>
      <c r="T604" s="99"/>
    </row>
    <row r="605" spans="1:20" ht="15.75" customHeight="1">
      <c r="A605" s="222"/>
      <c r="B605" s="25"/>
      <c r="D605" s="225"/>
      <c r="P605" s="213"/>
      <c r="Q605" s="214"/>
      <c r="R605" s="99"/>
      <c r="S605" s="99"/>
      <c r="T605" s="99"/>
    </row>
    <row r="606" spans="1:20" ht="15.75" customHeight="1">
      <c r="A606" s="222"/>
      <c r="B606" s="25"/>
      <c r="D606" s="225"/>
      <c r="P606" s="213"/>
      <c r="Q606" s="214"/>
      <c r="R606" s="99"/>
      <c r="S606" s="99"/>
      <c r="T606" s="99"/>
    </row>
    <row r="607" spans="1:20" ht="15.75" customHeight="1">
      <c r="A607" s="222"/>
      <c r="B607" s="25"/>
      <c r="D607" s="225"/>
      <c r="P607" s="213"/>
      <c r="Q607" s="214"/>
      <c r="R607" s="99"/>
      <c r="S607" s="99"/>
      <c r="T607" s="99"/>
    </row>
    <row r="608" spans="1:20" ht="15.75" customHeight="1">
      <c r="A608" s="222"/>
      <c r="B608" s="25"/>
      <c r="D608" s="225"/>
      <c r="P608" s="213"/>
      <c r="Q608" s="214"/>
      <c r="R608" s="99"/>
      <c r="S608" s="99"/>
      <c r="T608" s="99"/>
    </row>
    <row r="609" spans="1:20" ht="15.75" customHeight="1">
      <c r="A609" s="222"/>
      <c r="B609" s="25"/>
      <c r="D609" s="225"/>
      <c r="P609" s="213"/>
      <c r="Q609" s="214"/>
      <c r="R609" s="99"/>
      <c r="S609" s="99"/>
      <c r="T609" s="99"/>
    </row>
    <row r="610" spans="1:20" ht="15.75" customHeight="1">
      <c r="A610" s="222"/>
      <c r="B610" s="25"/>
      <c r="D610" s="225"/>
      <c r="P610" s="213"/>
      <c r="Q610" s="214"/>
      <c r="R610" s="99"/>
      <c r="S610" s="99"/>
      <c r="T610" s="99"/>
    </row>
    <row r="611" spans="1:20" ht="15.75" customHeight="1">
      <c r="A611" s="222"/>
      <c r="B611" s="25"/>
      <c r="D611" s="225"/>
      <c r="P611" s="213"/>
      <c r="Q611" s="214"/>
      <c r="R611" s="99"/>
      <c r="S611" s="99"/>
      <c r="T611" s="99"/>
    </row>
    <row r="612" spans="1:20" ht="15.75" customHeight="1">
      <c r="A612" s="222"/>
      <c r="B612" s="25"/>
      <c r="D612" s="225"/>
      <c r="P612" s="213"/>
      <c r="Q612" s="214"/>
      <c r="R612" s="99"/>
      <c r="S612" s="99"/>
      <c r="T612" s="99"/>
    </row>
    <row r="613" spans="1:20" ht="15.75" customHeight="1">
      <c r="A613" s="222"/>
      <c r="B613" s="25"/>
      <c r="D613" s="225"/>
      <c r="P613" s="213"/>
      <c r="Q613" s="214"/>
      <c r="R613" s="99"/>
      <c r="S613" s="99"/>
      <c r="T613" s="99"/>
    </row>
    <row r="614" spans="1:20" ht="15.75" customHeight="1">
      <c r="A614" s="222"/>
      <c r="B614" s="25"/>
      <c r="D614" s="225"/>
      <c r="P614" s="213"/>
      <c r="Q614" s="214"/>
      <c r="R614" s="99"/>
      <c r="S614" s="99"/>
      <c r="T614" s="99"/>
    </row>
    <row r="615" spans="1:20" ht="15.75" customHeight="1">
      <c r="A615" s="222"/>
      <c r="B615" s="25"/>
      <c r="D615" s="225"/>
      <c r="P615" s="213"/>
      <c r="Q615" s="214"/>
      <c r="R615" s="99"/>
      <c r="S615" s="99"/>
      <c r="T615" s="99"/>
    </row>
    <row r="616" spans="1:20" ht="15.75" customHeight="1">
      <c r="A616" s="222"/>
      <c r="B616" s="25"/>
      <c r="D616" s="225"/>
      <c r="P616" s="213"/>
      <c r="Q616" s="214"/>
      <c r="R616" s="99"/>
      <c r="S616" s="99"/>
      <c r="T616" s="99"/>
    </row>
    <row r="617" spans="1:20" ht="15.75" customHeight="1">
      <c r="A617" s="222"/>
      <c r="B617" s="25"/>
      <c r="D617" s="225"/>
      <c r="P617" s="213"/>
      <c r="Q617" s="214"/>
      <c r="R617" s="99"/>
      <c r="S617" s="99"/>
      <c r="T617" s="99"/>
    </row>
    <row r="618" spans="1:20" ht="15.75" customHeight="1">
      <c r="A618" s="222"/>
      <c r="B618" s="25"/>
      <c r="D618" s="225"/>
      <c r="P618" s="213"/>
      <c r="Q618" s="214"/>
      <c r="R618" s="99"/>
      <c r="S618" s="99"/>
      <c r="T618" s="99"/>
    </row>
    <row r="619" spans="1:20" ht="15.75" customHeight="1">
      <c r="A619" s="222"/>
      <c r="B619" s="25"/>
      <c r="D619" s="225"/>
      <c r="P619" s="213"/>
      <c r="Q619" s="214"/>
      <c r="R619" s="99"/>
      <c r="S619" s="99"/>
      <c r="T619" s="99"/>
    </row>
    <row r="620" spans="1:20" ht="15.75" customHeight="1">
      <c r="A620" s="222"/>
      <c r="B620" s="25"/>
      <c r="D620" s="225"/>
      <c r="P620" s="213"/>
      <c r="Q620" s="214"/>
      <c r="R620" s="99"/>
      <c r="S620" s="99"/>
      <c r="T620" s="99"/>
    </row>
    <row r="621" spans="1:20" ht="15.75" customHeight="1">
      <c r="A621" s="222"/>
      <c r="B621" s="25"/>
      <c r="D621" s="225"/>
      <c r="P621" s="213"/>
      <c r="Q621" s="214"/>
      <c r="R621" s="99"/>
      <c r="S621" s="99"/>
      <c r="T621" s="99"/>
    </row>
    <row r="622" spans="1:20" ht="15.75" customHeight="1">
      <c r="A622" s="222"/>
      <c r="B622" s="25"/>
      <c r="D622" s="225"/>
      <c r="P622" s="213"/>
      <c r="Q622" s="214"/>
      <c r="R622" s="99"/>
      <c r="S622" s="99"/>
      <c r="T622" s="99"/>
    </row>
    <row r="623" spans="1:20" ht="15.75" customHeight="1">
      <c r="A623" s="222"/>
      <c r="B623" s="25"/>
      <c r="D623" s="225"/>
      <c r="P623" s="213"/>
      <c r="Q623" s="214"/>
      <c r="R623" s="99"/>
      <c r="S623" s="99"/>
      <c r="T623" s="99"/>
    </row>
    <row r="624" spans="1:20" ht="15.75" customHeight="1">
      <c r="A624" s="222"/>
      <c r="B624" s="25"/>
      <c r="D624" s="225"/>
      <c r="P624" s="213"/>
      <c r="Q624" s="214"/>
      <c r="R624" s="99"/>
      <c r="S624" s="99"/>
      <c r="T624" s="99"/>
    </row>
    <row r="625" spans="1:20" ht="15.75" customHeight="1">
      <c r="A625" s="222"/>
      <c r="B625" s="25"/>
      <c r="D625" s="225"/>
      <c r="P625" s="213"/>
      <c r="Q625" s="214"/>
      <c r="R625" s="99"/>
      <c r="S625" s="99"/>
      <c r="T625" s="99"/>
    </row>
    <row r="626" spans="1:20" ht="15.75" customHeight="1">
      <c r="A626" s="222"/>
      <c r="B626" s="25"/>
      <c r="D626" s="225"/>
      <c r="P626" s="213"/>
      <c r="Q626" s="214"/>
      <c r="R626" s="99"/>
      <c r="S626" s="99"/>
      <c r="T626" s="99"/>
    </row>
    <row r="627" spans="1:20" ht="15.75" customHeight="1">
      <c r="A627" s="222"/>
      <c r="B627" s="25"/>
      <c r="D627" s="225"/>
      <c r="P627" s="213"/>
      <c r="Q627" s="214"/>
      <c r="R627" s="99"/>
      <c r="S627" s="99"/>
      <c r="T627" s="99"/>
    </row>
    <row r="628" spans="1:20" ht="15.75" customHeight="1">
      <c r="A628" s="222"/>
      <c r="B628" s="25"/>
      <c r="D628" s="225"/>
      <c r="P628" s="213"/>
      <c r="Q628" s="214"/>
      <c r="R628" s="99"/>
      <c r="S628" s="99"/>
      <c r="T628" s="99"/>
    </row>
    <row r="629" spans="1:20" ht="15.75" customHeight="1">
      <c r="A629" s="222"/>
      <c r="B629" s="25"/>
      <c r="D629" s="225"/>
      <c r="P629" s="213"/>
      <c r="Q629" s="214"/>
      <c r="R629" s="99"/>
      <c r="S629" s="99"/>
      <c r="T629" s="99"/>
    </row>
    <row r="630" spans="1:20" ht="15.75" customHeight="1">
      <c r="A630" s="222"/>
      <c r="B630" s="25"/>
      <c r="D630" s="225"/>
      <c r="P630" s="213"/>
      <c r="Q630" s="214"/>
      <c r="R630" s="99"/>
      <c r="S630" s="99"/>
      <c r="T630" s="99"/>
    </row>
    <row r="631" spans="1:20" ht="15.75" customHeight="1">
      <c r="A631" s="222"/>
      <c r="B631" s="25"/>
      <c r="D631" s="225"/>
      <c r="P631" s="213"/>
      <c r="Q631" s="214"/>
      <c r="R631" s="99"/>
      <c r="S631" s="99"/>
      <c r="T631" s="99"/>
    </row>
    <row r="632" spans="1:20" ht="15.75" customHeight="1">
      <c r="A632" s="222"/>
      <c r="B632" s="25"/>
      <c r="D632" s="225"/>
      <c r="P632" s="213"/>
      <c r="Q632" s="214"/>
      <c r="R632" s="99"/>
      <c r="S632" s="99"/>
      <c r="T632" s="99"/>
    </row>
    <row r="633" spans="1:20" ht="15.75" customHeight="1">
      <c r="A633" s="222"/>
      <c r="B633" s="25"/>
      <c r="D633" s="225"/>
      <c r="P633" s="213"/>
      <c r="Q633" s="214"/>
      <c r="R633" s="99"/>
      <c r="S633" s="99"/>
      <c r="T633" s="99"/>
    </row>
    <row r="634" spans="1:20" ht="15.75" customHeight="1">
      <c r="A634" s="222"/>
      <c r="B634" s="25"/>
      <c r="D634" s="225"/>
      <c r="P634" s="213"/>
      <c r="Q634" s="214"/>
      <c r="R634" s="99"/>
      <c r="S634" s="99"/>
      <c r="T634" s="99"/>
    </row>
    <row r="635" spans="1:20" ht="15.75" customHeight="1">
      <c r="A635" s="222"/>
      <c r="B635" s="25"/>
      <c r="D635" s="225"/>
      <c r="P635" s="213"/>
      <c r="Q635" s="214"/>
      <c r="R635" s="99"/>
      <c r="S635" s="99"/>
      <c r="T635" s="99"/>
    </row>
    <row r="636" spans="1:20" ht="15.75" customHeight="1">
      <c r="A636" s="222"/>
      <c r="B636" s="25"/>
      <c r="D636" s="225"/>
      <c r="P636" s="213"/>
      <c r="Q636" s="214"/>
      <c r="R636" s="99"/>
      <c r="S636" s="99"/>
      <c r="T636" s="99"/>
    </row>
    <row r="637" spans="1:20" ht="15.75" customHeight="1">
      <c r="A637" s="222"/>
      <c r="B637" s="25"/>
      <c r="D637" s="225"/>
      <c r="P637" s="213"/>
      <c r="Q637" s="214"/>
      <c r="R637" s="99"/>
      <c r="S637" s="99"/>
      <c r="T637" s="99"/>
    </row>
    <row r="638" spans="1:20" ht="15.75" customHeight="1">
      <c r="A638" s="222"/>
      <c r="B638" s="25"/>
      <c r="D638" s="225"/>
      <c r="P638" s="213"/>
      <c r="Q638" s="214"/>
      <c r="R638" s="99"/>
      <c r="S638" s="99"/>
      <c r="T638" s="99"/>
    </row>
    <row r="639" spans="1:20" ht="15.75" customHeight="1">
      <c r="A639" s="222"/>
      <c r="B639" s="25"/>
      <c r="D639" s="225"/>
      <c r="P639" s="213"/>
      <c r="Q639" s="214"/>
      <c r="R639" s="99"/>
      <c r="S639" s="99"/>
      <c r="T639" s="99"/>
    </row>
    <row r="640" spans="1:20" ht="15.75" customHeight="1">
      <c r="A640" s="222"/>
      <c r="B640" s="25"/>
      <c r="D640" s="225"/>
      <c r="P640" s="213"/>
      <c r="Q640" s="214"/>
      <c r="R640" s="99"/>
      <c r="S640" s="99"/>
      <c r="T640" s="99"/>
    </row>
    <row r="641" spans="1:20" ht="15.75" customHeight="1">
      <c r="A641" s="222"/>
      <c r="B641" s="25"/>
      <c r="D641" s="225"/>
      <c r="P641" s="213"/>
      <c r="Q641" s="214"/>
      <c r="R641" s="99"/>
      <c r="S641" s="99"/>
      <c r="T641" s="99"/>
    </row>
    <row r="642" spans="1:20" ht="15.75" customHeight="1">
      <c r="A642" s="222"/>
      <c r="B642" s="25"/>
      <c r="D642" s="225"/>
      <c r="P642" s="213"/>
      <c r="Q642" s="214"/>
      <c r="R642" s="99"/>
      <c r="S642" s="99"/>
      <c r="T642" s="99"/>
    </row>
    <row r="643" spans="1:20" ht="15.75" customHeight="1">
      <c r="A643" s="222"/>
      <c r="B643" s="25"/>
      <c r="D643" s="225"/>
      <c r="P643" s="213"/>
      <c r="Q643" s="214"/>
      <c r="R643" s="99"/>
      <c r="S643" s="99"/>
      <c r="T643" s="99"/>
    </row>
    <row r="644" spans="1:20" ht="15.75" customHeight="1">
      <c r="A644" s="222"/>
      <c r="B644" s="25"/>
      <c r="D644" s="225"/>
      <c r="P644" s="213"/>
      <c r="Q644" s="214"/>
      <c r="R644" s="99"/>
      <c r="S644" s="99"/>
      <c r="T644" s="99"/>
    </row>
    <row r="645" spans="1:20" ht="15.75" customHeight="1">
      <c r="A645" s="222"/>
      <c r="B645" s="25"/>
      <c r="D645" s="225"/>
      <c r="P645" s="213"/>
      <c r="Q645" s="214"/>
      <c r="R645" s="99"/>
      <c r="S645" s="99"/>
      <c r="T645" s="99"/>
    </row>
    <row r="646" spans="1:20" ht="15.75" customHeight="1">
      <c r="A646" s="222"/>
      <c r="B646" s="25"/>
      <c r="D646" s="225"/>
      <c r="P646" s="213"/>
      <c r="Q646" s="214"/>
      <c r="R646" s="99"/>
      <c r="S646" s="99"/>
      <c r="T646" s="99"/>
    </row>
    <row r="647" spans="1:20" ht="15.75" customHeight="1">
      <c r="A647" s="222"/>
      <c r="B647" s="25"/>
      <c r="D647" s="225"/>
      <c r="P647" s="213"/>
      <c r="Q647" s="214"/>
      <c r="R647" s="99"/>
      <c r="S647" s="99"/>
      <c r="T647" s="99"/>
    </row>
    <row r="648" spans="1:20" ht="15.75" customHeight="1">
      <c r="A648" s="222"/>
      <c r="B648" s="25"/>
      <c r="D648" s="225"/>
      <c r="P648" s="213"/>
      <c r="Q648" s="214"/>
      <c r="R648" s="99"/>
      <c r="S648" s="99"/>
      <c r="T648" s="99"/>
    </row>
    <row r="649" spans="1:20" ht="15.75" customHeight="1">
      <c r="A649" s="222"/>
      <c r="B649" s="25"/>
      <c r="D649" s="225"/>
      <c r="P649" s="213"/>
      <c r="Q649" s="214"/>
      <c r="R649" s="99"/>
      <c r="S649" s="99"/>
      <c r="T649" s="99"/>
    </row>
    <row r="650" spans="1:20" ht="15.75" customHeight="1">
      <c r="A650" s="222"/>
      <c r="B650" s="25"/>
      <c r="D650" s="225"/>
      <c r="P650" s="213"/>
      <c r="Q650" s="214"/>
      <c r="R650" s="99"/>
      <c r="S650" s="99"/>
      <c r="T650" s="99"/>
    </row>
    <row r="651" spans="1:20" ht="15.75" customHeight="1">
      <c r="A651" s="222"/>
      <c r="B651" s="25"/>
      <c r="D651" s="225"/>
      <c r="P651" s="213"/>
      <c r="Q651" s="214"/>
      <c r="R651" s="99"/>
      <c r="S651" s="99"/>
      <c r="T651" s="99"/>
    </row>
    <row r="652" spans="1:20" ht="15.75" customHeight="1">
      <c r="A652" s="222"/>
      <c r="B652" s="25"/>
      <c r="D652" s="225"/>
      <c r="P652" s="213"/>
      <c r="Q652" s="214"/>
      <c r="R652" s="99"/>
      <c r="S652" s="99"/>
      <c r="T652" s="99"/>
    </row>
    <row r="653" spans="1:20" ht="15.75" customHeight="1">
      <c r="A653" s="222"/>
      <c r="B653" s="25"/>
      <c r="D653" s="225"/>
      <c r="P653" s="213"/>
      <c r="Q653" s="214"/>
      <c r="R653" s="99"/>
      <c r="S653" s="99"/>
      <c r="T653" s="99"/>
    </row>
    <row r="654" spans="1:20" ht="15.75" customHeight="1">
      <c r="A654" s="222"/>
      <c r="B654" s="25"/>
      <c r="D654" s="225"/>
      <c r="P654" s="213"/>
      <c r="Q654" s="214"/>
      <c r="R654" s="99"/>
      <c r="S654" s="99"/>
      <c r="T654" s="99"/>
    </row>
    <row r="655" spans="1:20" ht="15.75" customHeight="1">
      <c r="A655" s="222"/>
      <c r="B655" s="25"/>
      <c r="D655" s="225"/>
      <c r="P655" s="213"/>
      <c r="Q655" s="214"/>
      <c r="R655" s="99"/>
      <c r="S655" s="99"/>
      <c r="T655" s="99"/>
    </row>
    <row r="656" spans="1:20" ht="15.75" customHeight="1">
      <c r="A656" s="222"/>
      <c r="B656" s="25"/>
      <c r="D656" s="225"/>
      <c r="P656" s="213"/>
      <c r="Q656" s="214"/>
      <c r="R656" s="99"/>
      <c r="S656" s="99"/>
      <c r="T656" s="99"/>
    </row>
    <row r="657" spans="1:20" ht="15.75" customHeight="1">
      <c r="A657" s="222"/>
      <c r="B657" s="25"/>
      <c r="D657" s="225"/>
      <c r="P657" s="213"/>
      <c r="Q657" s="214"/>
      <c r="R657" s="99"/>
      <c r="S657" s="99"/>
      <c r="T657" s="99"/>
    </row>
    <row r="658" spans="1:20" ht="15.75" customHeight="1">
      <c r="A658" s="222"/>
      <c r="B658" s="25"/>
      <c r="D658" s="225"/>
      <c r="P658" s="213"/>
      <c r="Q658" s="214"/>
      <c r="R658" s="99"/>
      <c r="S658" s="99"/>
      <c r="T658" s="99"/>
    </row>
    <row r="659" spans="1:20" ht="15.75" customHeight="1">
      <c r="A659" s="222"/>
      <c r="B659" s="25"/>
      <c r="D659" s="225"/>
      <c r="P659" s="213"/>
      <c r="Q659" s="214"/>
      <c r="R659" s="99"/>
      <c r="S659" s="99"/>
      <c r="T659" s="99"/>
    </row>
    <row r="660" spans="1:20" ht="15.75" customHeight="1">
      <c r="A660" s="222"/>
      <c r="B660" s="25"/>
      <c r="D660" s="225"/>
      <c r="P660" s="213"/>
      <c r="Q660" s="214"/>
      <c r="R660" s="99"/>
      <c r="S660" s="99"/>
      <c r="T660" s="99"/>
    </row>
    <row r="661" spans="1:20" ht="15.75" customHeight="1">
      <c r="A661" s="222"/>
      <c r="B661" s="25"/>
      <c r="D661" s="225"/>
      <c r="P661" s="213"/>
      <c r="Q661" s="214"/>
      <c r="R661" s="99"/>
      <c r="S661" s="99"/>
      <c r="T661" s="99"/>
    </row>
    <row r="662" spans="1:20" ht="15.75" customHeight="1">
      <c r="A662" s="222"/>
      <c r="B662" s="25"/>
      <c r="D662" s="225"/>
      <c r="P662" s="213"/>
      <c r="Q662" s="214"/>
      <c r="R662" s="99"/>
      <c r="S662" s="99"/>
      <c r="T662" s="99"/>
    </row>
    <row r="663" spans="1:20" ht="15.75" customHeight="1">
      <c r="A663" s="222"/>
      <c r="B663" s="25"/>
      <c r="D663" s="225"/>
      <c r="P663" s="213"/>
      <c r="Q663" s="214"/>
      <c r="R663" s="99"/>
      <c r="S663" s="99"/>
      <c r="T663" s="99"/>
    </row>
    <row r="664" spans="1:20" ht="15.75" customHeight="1">
      <c r="A664" s="222"/>
      <c r="B664" s="25"/>
      <c r="D664" s="225"/>
      <c r="P664" s="213"/>
      <c r="Q664" s="214"/>
      <c r="R664" s="99"/>
      <c r="S664" s="99"/>
      <c r="T664" s="99"/>
    </row>
    <row r="665" spans="1:20" ht="15.75" customHeight="1">
      <c r="A665" s="222"/>
      <c r="B665" s="25"/>
      <c r="D665" s="225"/>
      <c r="P665" s="213"/>
      <c r="Q665" s="214"/>
      <c r="R665" s="99"/>
      <c r="S665" s="99"/>
      <c r="T665" s="99"/>
    </row>
    <row r="666" spans="1:20" ht="15.75" customHeight="1">
      <c r="A666" s="222"/>
      <c r="B666" s="25"/>
      <c r="D666" s="225"/>
      <c r="P666" s="213"/>
      <c r="Q666" s="214"/>
      <c r="R666" s="99"/>
      <c r="S666" s="99"/>
      <c r="T666" s="99"/>
    </row>
    <row r="667" spans="1:20" ht="15.75" customHeight="1">
      <c r="A667" s="222"/>
      <c r="B667" s="25"/>
      <c r="D667" s="225"/>
      <c r="P667" s="213"/>
      <c r="Q667" s="214"/>
      <c r="R667" s="99"/>
      <c r="S667" s="99"/>
      <c r="T667" s="99"/>
    </row>
    <row r="668" spans="1:20" ht="15.75" customHeight="1">
      <c r="A668" s="222"/>
      <c r="B668" s="25"/>
      <c r="D668" s="225"/>
      <c r="P668" s="213"/>
      <c r="Q668" s="214"/>
      <c r="R668" s="99"/>
      <c r="S668" s="99"/>
      <c r="T668" s="99"/>
    </row>
    <row r="669" spans="1:20" ht="15.75" customHeight="1">
      <c r="A669" s="222"/>
      <c r="B669" s="25"/>
      <c r="D669" s="225"/>
      <c r="P669" s="213"/>
      <c r="Q669" s="214"/>
      <c r="R669" s="99"/>
      <c r="S669" s="99"/>
      <c r="T669" s="99"/>
    </row>
    <row r="670" spans="1:20" ht="15.75" customHeight="1">
      <c r="A670" s="222"/>
      <c r="B670" s="25"/>
      <c r="D670" s="225"/>
      <c r="P670" s="213"/>
      <c r="Q670" s="214"/>
      <c r="R670" s="99"/>
      <c r="S670" s="99"/>
      <c r="T670" s="99"/>
    </row>
    <row r="671" spans="1:20" ht="15.75" customHeight="1">
      <c r="A671" s="222"/>
      <c r="B671" s="25"/>
      <c r="D671" s="225"/>
      <c r="P671" s="213"/>
      <c r="Q671" s="214"/>
      <c r="R671" s="99"/>
      <c r="S671" s="99"/>
      <c r="T671" s="99"/>
    </row>
    <row r="672" spans="1:20" ht="15.75" customHeight="1">
      <c r="A672" s="222"/>
      <c r="B672" s="25"/>
      <c r="D672" s="225"/>
      <c r="P672" s="213"/>
      <c r="Q672" s="214"/>
      <c r="R672" s="99"/>
      <c r="S672" s="99"/>
      <c r="T672" s="99"/>
    </row>
    <row r="673" spans="1:20" ht="15.75" customHeight="1">
      <c r="A673" s="222"/>
      <c r="B673" s="25"/>
      <c r="D673" s="225"/>
      <c r="P673" s="213"/>
      <c r="Q673" s="214"/>
      <c r="R673" s="99"/>
      <c r="S673" s="99"/>
      <c r="T673" s="99"/>
    </row>
    <row r="674" spans="1:20" ht="15.75" customHeight="1">
      <c r="A674" s="222"/>
      <c r="B674" s="25"/>
      <c r="D674" s="225"/>
      <c r="P674" s="213"/>
      <c r="Q674" s="214"/>
      <c r="R674" s="99"/>
      <c r="S674" s="99"/>
      <c r="T674" s="99"/>
    </row>
    <row r="675" spans="1:20" ht="15.75" customHeight="1">
      <c r="A675" s="222"/>
      <c r="B675" s="25"/>
      <c r="D675" s="225"/>
      <c r="P675" s="213"/>
      <c r="Q675" s="214"/>
      <c r="R675" s="99"/>
      <c r="S675" s="99"/>
      <c r="T675" s="99"/>
    </row>
    <row r="676" spans="1:20" ht="15.75" customHeight="1">
      <c r="A676" s="222"/>
      <c r="B676" s="25"/>
      <c r="D676" s="225"/>
      <c r="P676" s="213"/>
      <c r="Q676" s="214"/>
      <c r="R676" s="99"/>
      <c r="S676" s="99"/>
      <c r="T676" s="99"/>
    </row>
    <row r="677" spans="1:20" ht="15.75" customHeight="1">
      <c r="A677" s="222"/>
      <c r="B677" s="25"/>
      <c r="D677" s="225"/>
      <c r="P677" s="213"/>
      <c r="Q677" s="214"/>
      <c r="R677" s="99"/>
      <c r="S677" s="99"/>
      <c r="T677" s="99"/>
    </row>
    <row r="678" spans="1:20" ht="15.75" customHeight="1">
      <c r="A678" s="222"/>
      <c r="B678" s="25"/>
      <c r="D678" s="225"/>
      <c r="P678" s="213"/>
      <c r="Q678" s="214"/>
      <c r="R678" s="99"/>
      <c r="S678" s="99"/>
      <c r="T678" s="99"/>
    </row>
    <row r="679" spans="1:20" ht="15.75" customHeight="1">
      <c r="A679" s="222"/>
      <c r="B679" s="25"/>
      <c r="D679" s="225"/>
      <c r="P679" s="213"/>
      <c r="Q679" s="214"/>
      <c r="R679" s="99"/>
      <c r="S679" s="99"/>
      <c r="T679" s="99"/>
    </row>
    <row r="680" spans="1:20" ht="15.75" customHeight="1">
      <c r="A680" s="222"/>
      <c r="B680" s="25"/>
      <c r="D680" s="225"/>
      <c r="P680" s="213"/>
      <c r="Q680" s="214"/>
      <c r="R680" s="99"/>
      <c r="S680" s="99"/>
      <c r="T680" s="99"/>
    </row>
    <row r="681" spans="1:20" ht="15.75" customHeight="1">
      <c r="A681" s="222"/>
      <c r="B681" s="25"/>
      <c r="D681" s="225"/>
      <c r="P681" s="213"/>
      <c r="Q681" s="214"/>
      <c r="R681" s="99"/>
      <c r="S681" s="99"/>
      <c r="T681" s="99"/>
    </row>
    <row r="682" spans="1:20" ht="15.75" customHeight="1">
      <c r="A682" s="222"/>
      <c r="B682" s="25"/>
      <c r="D682" s="225"/>
      <c r="P682" s="213"/>
      <c r="Q682" s="214"/>
      <c r="R682" s="99"/>
      <c r="S682" s="99"/>
      <c r="T682" s="99"/>
    </row>
    <row r="683" spans="1:20" ht="15.75" customHeight="1">
      <c r="A683" s="222"/>
      <c r="B683" s="25"/>
      <c r="D683" s="225"/>
      <c r="P683" s="213"/>
      <c r="Q683" s="214"/>
      <c r="R683" s="99"/>
      <c r="S683" s="99"/>
      <c r="T683" s="99"/>
    </row>
    <row r="684" spans="1:20" ht="15.75" customHeight="1">
      <c r="A684" s="222"/>
      <c r="B684" s="25"/>
      <c r="D684" s="225"/>
      <c r="P684" s="213"/>
      <c r="Q684" s="214"/>
      <c r="R684" s="99"/>
      <c r="S684" s="99"/>
      <c r="T684" s="99"/>
    </row>
    <row r="685" spans="1:20" ht="15.75" customHeight="1">
      <c r="A685" s="222"/>
      <c r="B685" s="25"/>
      <c r="D685" s="225"/>
      <c r="P685" s="213"/>
      <c r="Q685" s="214"/>
      <c r="R685" s="99"/>
      <c r="S685" s="99"/>
      <c r="T685" s="99"/>
    </row>
    <row r="686" spans="1:20" ht="15.75" customHeight="1">
      <c r="A686" s="222"/>
      <c r="B686" s="25"/>
      <c r="D686" s="225"/>
      <c r="P686" s="213"/>
      <c r="Q686" s="214"/>
      <c r="R686" s="99"/>
      <c r="S686" s="99"/>
      <c r="T686" s="99"/>
    </row>
    <row r="687" spans="1:20" ht="15.75" customHeight="1">
      <c r="A687" s="222"/>
      <c r="B687" s="25"/>
      <c r="D687" s="225"/>
      <c r="P687" s="213"/>
      <c r="Q687" s="214"/>
      <c r="R687" s="99"/>
      <c r="S687" s="99"/>
      <c r="T687" s="99"/>
    </row>
    <row r="688" spans="1:20" ht="15.75" customHeight="1">
      <c r="A688" s="222"/>
      <c r="B688" s="25"/>
      <c r="D688" s="225"/>
      <c r="P688" s="213"/>
      <c r="Q688" s="214"/>
      <c r="R688" s="99"/>
      <c r="S688" s="99"/>
      <c r="T688" s="99"/>
    </row>
    <row r="689" spans="1:20" ht="15.75" customHeight="1">
      <c r="A689" s="222"/>
      <c r="B689" s="25"/>
      <c r="D689" s="225"/>
      <c r="P689" s="213"/>
      <c r="Q689" s="214"/>
      <c r="R689" s="99"/>
      <c r="S689" s="99"/>
      <c r="T689" s="99"/>
    </row>
    <row r="690" spans="1:20" ht="15.75" customHeight="1">
      <c r="A690" s="222"/>
      <c r="B690" s="25"/>
      <c r="D690" s="225"/>
      <c r="P690" s="213"/>
      <c r="Q690" s="214"/>
      <c r="R690" s="99"/>
      <c r="S690" s="99"/>
      <c r="T690" s="99"/>
    </row>
    <row r="691" spans="1:20" ht="15.75" customHeight="1">
      <c r="A691" s="222"/>
      <c r="B691" s="25"/>
      <c r="D691" s="225"/>
      <c r="P691" s="213"/>
      <c r="Q691" s="214"/>
      <c r="R691" s="99"/>
      <c r="S691" s="99"/>
      <c r="T691" s="99"/>
    </row>
    <row r="692" spans="1:20" ht="15.75" customHeight="1">
      <c r="A692" s="222"/>
      <c r="B692" s="25"/>
      <c r="D692" s="225"/>
      <c r="P692" s="213"/>
      <c r="Q692" s="214"/>
      <c r="R692" s="99"/>
      <c r="S692" s="99"/>
      <c r="T692" s="99"/>
    </row>
    <row r="693" spans="1:20" ht="15.75" customHeight="1">
      <c r="A693" s="222"/>
      <c r="B693" s="25"/>
      <c r="D693" s="225"/>
      <c r="P693" s="213"/>
      <c r="Q693" s="214"/>
      <c r="R693" s="99"/>
      <c r="S693" s="99"/>
      <c r="T693" s="99"/>
    </row>
    <row r="694" spans="1:20" ht="15.75" customHeight="1">
      <c r="A694" s="222"/>
      <c r="B694" s="25"/>
      <c r="D694" s="225"/>
      <c r="P694" s="213"/>
      <c r="Q694" s="214"/>
      <c r="R694" s="99"/>
      <c r="S694" s="99"/>
      <c r="T694" s="99"/>
    </row>
    <row r="695" spans="1:20" ht="15.75" customHeight="1">
      <c r="A695" s="222"/>
      <c r="B695" s="25"/>
      <c r="D695" s="225"/>
      <c r="P695" s="213"/>
      <c r="Q695" s="214"/>
      <c r="R695" s="99"/>
      <c r="S695" s="99"/>
      <c r="T695" s="99"/>
    </row>
    <row r="696" spans="1:20" ht="15.75" customHeight="1">
      <c r="A696" s="222"/>
      <c r="B696" s="25"/>
      <c r="D696" s="225"/>
      <c r="P696" s="213"/>
      <c r="Q696" s="214"/>
      <c r="R696" s="99"/>
      <c r="S696" s="99"/>
      <c r="T696" s="99"/>
    </row>
    <row r="697" spans="1:20" ht="15.75" customHeight="1">
      <c r="A697" s="222"/>
      <c r="B697" s="25"/>
      <c r="D697" s="225"/>
      <c r="P697" s="213"/>
      <c r="Q697" s="214"/>
      <c r="R697" s="99"/>
      <c r="S697" s="99"/>
      <c r="T697" s="99"/>
    </row>
    <row r="698" spans="1:20" ht="15.75" customHeight="1">
      <c r="A698" s="222"/>
      <c r="B698" s="25"/>
      <c r="D698" s="225"/>
      <c r="P698" s="213"/>
      <c r="Q698" s="214"/>
      <c r="R698" s="99"/>
      <c r="S698" s="99"/>
      <c r="T698" s="99"/>
    </row>
    <row r="699" spans="1:20" ht="15.75" customHeight="1">
      <c r="A699" s="222"/>
      <c r="B699" s="25"/>
      <c r="D699" s="225"/>
      <c r="P699" s="213"/>
      <c r="Q699" s="214"/>
      <c r="R699" s="99"/>
      <c r="S699" s="99"/>
      <c r="T699" s="99"/>
    </row>
    <row r="700" spans="1:20" ht="15.75" customHeight="1">
      <c r="A700" s="222"/>
      <c r="B700" s="25"/>
      <c r="D700" s="225"/>
      <c r="P700" s="213"/>
      <c r="Q700" s="214"/>
      <c r="R700" s="99"/>
      <c r="S700" s="99"/>
      <c r="T700" s="99"/>
    </row>
    <row r="701" spans="1:20" ht="15.75" customHeight="1">
      <c r="A701" s="222"/>
      <c r="B701" s="25"/>
      <c r="D701" s="225"/>
      <c r="P701" s="213"/>
      <c r="Q701" s="214"/>
      <c r="R701" s="99"/>
      <c r="S701" s="99"/>
      <c r="T701" s="99"/>
    </row>
    <row r="702" spans="1:20" ht="15.75" customHeight="1">
      <c r="A702" s="222"/>
      <c r="B702" s="25"/>
      <c r="D702" s="225"/>
      <c r="P702" s="213"/>
      <c r="Q702" s="214"/>
      <c r="R702" s="99"/>
      <c r="S702" s="99"/>
      <c r="T702" s="99"/>
    </row>
    <row r="703" spans="1:20" ht="15.75" customHeight="1">
      <c r="A703" s="222"/>
      <c r="B703" s="25"/>
      <c r="D703" s="225"/>
      <c r="P703" s="213"/>
      <c r="Q703" s="214"/>
      <c r="R703" s="99"/>
      <c r="S703" s="99"/>
      <c r="T703" s="99"/>
    </row>
    <row r="704" spans="1:20" ht="15.75" customHeight="1">
      <c r="A704" s="222"/>
      <c r="B704" s="25"/>
      <c r="D704" s="225"/>
      <c r="P704" s="213"/>
      <c r="Q704" s="214"/>
      <c r="R704" s="99"/>
      <c r="S704" s="99"/>
      <c r="T704" s="99"/>
    </row>
    <row r="705" spans="1:20" ht="15.75" customHeight="1">
      <c r="A705" s="222"/>
      <c r="B705" s="25"/>
      <c r="D705" s="225"/>
      <c r="P705" s="213"/>
      <c r="Q705" s="214"/>
      <c r="R705" s="99"/>
      <c r="S705" s="99"/>
      <c r="T705" s="99"/>
    </row>
    <row r="706" spans="1:20" ht="15.75" customHeight="1">
      <c r="A706" s="222"/>
      <c r="B706" s="25"/>
      <c r="D706" s="225"/>
      <c r="P706" s="213"/>
      <c r="Q706" s="214"/>
      <c r="R706" s="99"/>
      <c r="S706" s="99"/>
      <c r="T706" s="99"/>
    </row>
    <row r="707" spans="1:20" ht="15.75" customHeight="1">
      <c r="A707" s="222"/>
      <c r="B707" s="25"/>
      <c r="D707" s="225"/>
      <c r="P707" s="213"/>
      <c r="Q707" s="214"/>
      <c r="R707" s="99"/>
      <c r="S707" s="99"/>
      <c r="T707" s="99"/>
    </row>
    <row r="708" spans="1:20" ht="15.75" customHeight="1">
      <c r="A708" s="222"/>
      <c r="B708" s="25"/>
      <c r="D708" s="225"/>
      <c r="P708" s="213"/>
      <c r="Q708" s="214"/>
      <c r="R708" s="99"/>
      <c r="S708" s="99"/>
      <c r="T708" s="99"/>
    </row>
    <row r="709" spans="1:20" ht="15.75" customHeight="1">
      <c r="A709" s="222"/>
      <c r="B709" s="25"/>
      <c r="D709" s="225"/>
      <c r="P709" s="213"/>
      <c r="Q709" s="214"/>
      <c r="R709" s="99"/>
      <c r="S709" s="99"/>
      <c r="T709" s="99"/>
    </row>
    <row r="710" spans="1:20" ht="15.75" customHeight="1">
      <c r="A710" s="222"/>
      <c r="B710" s="25"/>
      <c r="D710" s="225"/>
      <c r="P710" s="213"/>
      <c r="Q710" s="214"/>
      <c r="R710" s="99"/>
      <c r="S710" s="99"/>
      <c r="T710" s="99"/>
    </row>
    <row r="711" spans="1:20" ht="15.75" customHeight="1">
      <c r="A711" s="222"/>
      <c r="B711" s="25"/>
      <c r="D711" s="225"/>
      <c r="P711" s="213"/>
      <c r="Q711" s="214"/>
      <c r="R711" s="99"/>
      <c r="S711" s="99"/>
      <c r="T711" s="99"/>
    </row>
    <row r="712" spans="1:20" ht="15.75" customHeight="1">
      <c r="A712" s="222"/>
      <c r="B712" s="25"/>
      <c r="D712" s="225"/>
      <c r="P712" s="213"/>
      <c r="Q712" s="214"/>
      <c r="R712" s="99"/>
      <c r="S712" s="99"/>
      <c r="T712" s="99"/>
    </row>
    <row r="713" spans="1:20" ht="15.75" customHeight="1">
      <c r="A713" s="222"/>
      <c r="B713" s="25"/>
      <c r="D713" s="225"/>
      <c r="P713" s="213"/>
      <c r="Q713" s="214"/>
      <c r="R713" s="99"/>
      <c r="S713" s="99"/>
      <c r="T713" s="99"/>
    </row>
    <row r="714" spans="1:20" ht="15.75" customHeight="1">
      <c r="A714" s="222"/>
      <c r="B714" s="25"/>
      <c r="D714" s="225"/>
      <c r="P714" s="213"/>
      <c r="Q714" s="214"/>
      <c r="R714" s="99"/>
      <c r="S714" s="99"/>
      <c r="T714" s="99"/>
    </row>
    <row r="715" spans="1:20" ht="15.75" customHeight="1">
      <c r="A715" s="222"/>
      <c r="B715" s="25"/>
      <c r="D715" s="225"/>
      <c r="P715" s="213"/>
      <c r="Q715" s="214"/>
      <c r="R715" s="99"/>
      <c r="S715" s="99"/>
      <c r="T715" s="99"/>
    </row>
    <row r="716" spans="1:20" ht="15.75" customHeight="1">
      <c r="A716" s="222"/>
      <c r="B716" s="25"/>
      <c r="D716" s="225"/>
      <c r="P716" s="213"/>
      <c r="Q716" s="214"/>
      <c r="R716" s="99"/>
      <c r="S716" s="99"/>
      <c r="T716" s="99"/>
    </row>
    <row r="717" spans="1:20" ht="15.75" customHeight="1">
      <c r="A717" s="222"/>
      <c r="B717" s="25"/>
      <c r="D717" s="225"/>
      <c r="P717" s="213"/>
      <c r="Q717" s="214"/>
      <c r="R717" s="99"/>
      <c r="S717" s="99"/>
      <c r="T717" s="99"/>
    </row>
    <row r="718" spans="1:20" ht="15.75" customHeight="1">
      <c r="A718" s="222"/>
      <c r="B718" s="25"/>
      <c r="D718" s="225"/>
      <c r="P718" s="213"/>
      <c r="Q718" s="214"/>
      <c r="R718" s="99"/>
      <c r="S718" s="99"/>
      <c r="T718" s="99"/>
    </row>
    <row r="719" spans="1:20" ht="15.75" customHeight="1">
      <c r="A719" s="222"/>
      <c r="B719" s="25"/>
      <c r="D719" s="225"/>
      <c r="P719" s="213"/>
      <c r="Q719" s="214"/>
      <c r="R719" s="99"/>
      <c r="S719" s="99"/>
      <c r="T719" s="99"/>
    </row>
    <row r="720" spans="1:20" ht="15.75" customHeight="1">
      <c r="A720" s="222"/>
      <c r="B720" s="25"/>
      <c r="D720" s="225"/>
      <c r="P720" s="213"/>
      <c r="Q720" s="214"/>
      <c r="R720" s="99"/>
      <c r="S720" s="99"/>
      <c r="T720" s="99"/>
    </row>
    <row r="721" spans="1:20" ht="15.75" customHeight="1">
      <c r="A721" s="222"/>
      <c r="B721" s="25"/>
      <c r="D721" s="225"/>
      <c r="P721" s="213"/>
      <c r="Q721" s="214"/>
      <c r="R721" s="99"/>
      <c r="S721" s="99"/>
      <c r="T721" s="99"/>
    </row>
    <row r="722" spans="1:20" ht="15.75" customHeight="1">
      <c r="A722" s="222"/>
      <c r="B722" s="25"/>
      <c r="D722" s="225"/>
      <c r="P722" s="213"/>
      <c r="Q722" s="214"/>
      <c r="R722" s="99"/>
      <c r="S722" s="99"/>
      <c r="T722" s="99"/>
    </row>
    <row r="723" spans="1:20" ht="15.75" customHeight="1">
      <c r="A723" s="222"/>
      <c r="B723" s="25"/>
      <c r="D723" s="225"/>
      <c r="P723" s="213"/>
      <c r="Q723" s="214"/>
      <c r="R723" s="99"/>
      <c r="S723" s="99"/>
      <c r="T723" s="99"/>
    </row>
    <row r="724" spans="1:20" ht="15.75" customHeight="1">
      <c r="A724" s="222"/>
      <c r="B724" s="25"/>
      <c r="D724" s="225"/>
      <c r="P724" s="213"/>
      <c r="Q724" s="214"/>
      <c r="R724" s="99"/>
      <c r="S724" s="99"/>
      <c r="T724" s="99"/>
    </row>
    <row r="725" spans="1:20" ht="15.75" customHeight="1">
      <c r="A725" s="222"/>
      <c r="B725" s="25"/>
      <c r="D725" s="225"/>
      <c r="P725" s="213"/>
      <c r="Q725" s="214"/>
      <c r="R725" s="99"/>
      <c r="S725" s="99"/>
      <c r="T725" s="99"/>
    </row>
    <row r="726" spans="1:20" ht="15.75" customHeight="1">
      <c r="A726" s="222"/>
      <c r="B726" s="25"/>
      <c r="D726" s="225"/>
      <c r="P726" s="213"/>
      <c r="Q726" s="214"/>
      <c r="R726" s="99"/>
      <c r="S726" s="99"/>
      <c r="T726" s="99"/>
    </row>
    <row r="727" spans="1:20" ht="15.75" customHeight="1">
      <c r="A727" s="222"/>
      <c r="B727" s="25"/>
      <c r="D727" s="225"/>
      <c r="P727" s="213"/>
      <c r="Q727" s="214"/>
      <c r="R727" s="99"/>
      <c r="S727" s="99"/>
      <c r="T727" s="99"/>
    </row>
    <row r="728" spans="1:20" ht="15.75" customHeight="1">
      <c r="A728" s="222"/>
      <c r="B728" s="25"/>
      <c r="D728" s="225"/>
      <c r="P728" s="213"/>
      <c r="Q728" s="214"/>
      <c r="R728" s="99"/>
      <c r="S728" s="99"/>
      <c r="T728" s="99"/>
    </row>
    <row r="729" spans="1:20" ht="15.75" customHeight="1">
      <c r="A729" s="222"/>
      <c r="B729" s="25"/>
      <c r="D729" s="225"/>
      <c r="P729" s="213"/>
      <c r="Q729" s="214"/>
      <c r="R729" s="99"/>
      <c r="S729" s="99"/>
      <c r="T729" s="99"/>
    </row>
    <row r="730" spans="1:20" ht="15.75" customHeight="1">
      <c r="A730" s="222"/>
      <c r="B730" s="25"/>
      <c r="D730" s="225"/>
      <c r="P730" s="213"/>
      <c r="Q730" s="214"/>
      <c r="R730" s="99"/>
      <c r="S730" s="99"/>
      <c r="T730" s="99"/>
    </row>
    <row r="731" spans="1:20" ht="15.75" customHeight="1">
      <c r="A731" s="222"/>
      <c r="B731" s="25"/>
      <c r="D731" s="225"/>
      <c r="P731" s="213"/>
      <c r="Q731" s="214"/>
      <c r="R731" s="99"/>
      <c r="S731" s="99"/>
      <c r="T731" s="99"/>
    </row>
    <row r="732" spans="1:20" ht="15.75" customHeight="1">
      <c r="A732" s="222"/>
      <c r="B732" s="25"/>
      <c r="D732" s="225"/>
      <c r="P732" s="213"/>
      <c r="Q732" s="214"/>
      <c r="R732" s="99"/>
      <c r="S732" s="99"/>
      <c r="T732" s="99"/>
    </row>
    <row r="733" spans="1:20" ht="15.75" customHeight="1">
      <c r="A733" s="222"/>
      <c r="B733" s="25"/>
      <c r="D733" s="225"/>
      <c r="P733" s="213"/>
      <c r="Q733" s="214"/>
      <c r="R733" s="99"/>
      <c r="S733" s="99"/>
      <c r="T733" s="99"/>
    </row>
    <row r="734" spans="1:20" ht="15.75" customHeight="1">
      <c r="A734" s="222"/>
      <c r="B734" s="25"/>
      <c r="D734" s="225"/>
      <c r="P734" s="213"/>
      <c r="Q734" s="214"/>
      <c r="R734" s="99"/>
      <c r="S734" s="99"/>
      <c r="T734" s="99"/>
    </row>
    <row r="735" spans="1:20" ht="15.75" customHeight="1">
      <c r="A735" s="222"/>
      <c r="B735" s="25"/>
      <c r="D735" s="225"/>
      <c r="P735" s="213"/>
      <c r="Q735" s="214"/>
      <c r="R735" s="99"/>
      <c r="S735" s="99"/>
      <c r="T735" s="99"/>
    </row>
    <row r="736" spans="1:20" ht="15.75" customHeight="1">
      <c r="A736" s="222"/>
      <c r="B736" s="25"/>
      <c r="D736" s="225"/>
      <c r="P736" s="213"/>
      <c r="Q736" s="214"/>
      <c r="R736" s="99"/>
      <c r="S736" s="99"/>
      <c r="T736" s="99"/>
    </row>
    <row r="737" spans="1:20" ht="15.75" customHeight="1">
      <c r="A737" s="222"/>
      <c r="B737" s="25"/>
      <c r="D737" s="225"/>
      <c r="P737" s="213"/>
      <c r="Q737" s="214"/>
      <c r="R737" s="99"/>
      <c r="S737" s="99"/>
      <c r="T737" s="99"/>
    </row>
    <row r="738" spans="1:20" ht="15.75" customHeight="1">
      <c r="A738" s="222"/>
      <c r="B738" s="25"/>
      <c r="D738" s="225"/>
      <c r="P738" s="213"/>
      <c r="Q738" s="214"/>
      <c r="R738" s="99"/>
      <c r="S738" s="99"/>
      <c r="T738" s="99"/>
    </row>
    <row r="739" spans="1:20" ht="15.75" customHeight="1">
      <c r="A739" s="222"/>
      <c r="B739" s="25"/>
      <c r="D739" s="225"/>
      <c r="P739" s="213"/>
      <c r="Q739" s="214"/>
      <c r="R739" s="99"/>
      <c r="S739" s="99"/>
      <c r="T739" s="99"/>
    </row>
    <row r="740" spans="1:20" ht="15.75" customHeight="1">
      <c r="A740" s="222"/>
      <c r="B740" s="25"/>
      <c r="D740" s="225"/>
      <c r="P740" s="213"/>
      <c r="Q740" s="214"/>
      <c r="R740" s="99"/>
      <c r="S740" s="99"/>
      <c r="T740" s="99"/>
    </row>
    <row r="741" spans="1:20" ht="15.75" customHeight="1">
      <c r="A741" s="222"/>
      <c r="B741" s="25"/>
      <c r="D741" s="225"/>
      <c r="P741" s="213"/>
      <c r="Q741" s="214"/>
      <c r="R741" s="99"/>
      <c r="S741" s="99"/>
      <c r="T741" s="99"/>
    </row>
    <row r="742" spans="1:20" ht="15.75" customHeight="1">
      <c r="A742" s="222"/>
      <c r="B742" s="25"/>
      <c r="D742" s="225"/>
      <c r="P742" s="213"/>
      <c r="Q742" s="214"/>
      <c r="R742" s="99"/>
      <c r="S742" s="99"/>
      <c r="T742" s="99"/>
    </row>
    <row r="743" spans="1:20" ht="15.75" customHeight="1">
      <c r="A743" s="222"/>
      <c r="B743" s="25"/>
      <c r="D743" s="225"/>
      <c r="P743" s="213"/>
      <c r="Q743" s="214"/>
      <c r="R743" s="99"/>
      <c r="S743" s="99"/>
      <c r="T743" s="99"/>
    </row>
    <row r="744" spans="1:20" ht="15.75" customHeight="1">
      <c r="A744" s="222"/>
      <c r="B744" s="25"/>
      <c r="D744" s="225"/>
      <c r="P744" s="213"/>
      <c r="Q744" s="214"/>
      <c r="R744" s="99"/>
      <c r="S744" s="99"/>
      <c r="T744" s="99"/>
    </row>
    <row r="745" spans="1:20" ht="15.75" customHeight="1">
      <c r="A745" s="222"/>
      <c r="B745" s="25"/>
      <c r="D745" s="225"/>
      <c r="P745" s="213"/>
      <c r="Q745" s="214"/>
      <c r="R745" s="99"/>
      <c r="S745" s="99"/>
      <c r="T745" s="99"/>
    </row>
    <row r="746" spans="1:20" ht="15.75" customHeight="1">
      <c r="A746" s="222"/>
      <c r="B746" s="25"/>
      <c r="D746" s="225"/>
      <c r="P746" s="213"/>
      <c r="Q746" s="214"/>
      <c r="R746" s="99"/>
      <c r="S746" s="99"/>
      <c r="T746" s="99"/>
    </row>
    <row r="747" spans="1:20" ht="15.75" customHeight="1">
      <c r="A747" s="222"/>
      <c r="B747" s="25"/>
      <c r="D747" s="225"/>
      <c r="P747" s="213"/>
      <c r="Q747" s="214"/>
      <c r="R747" s="99"/>
      <c r="S747" s="99"/>
      <c r="T747" s="99"/>
    </row>
    <row r="748" spans="1:20" ht="15.75" customHeight="1">
      <c r="A748" s="222"/>
      <c r="B748" s="25"/>
      <c r="D748" s="225"/>
      <c r="P748" s="213"/>
      <c r="Q748" s="214"/>
      <c r="R748" s="99"/>
      <c r="S748" s="99"/>
      <c r="T748" s="99"/>
    </row>
    <row r="749" spans="1:20" ht="15.75" customHeight="1">
      <c r="A749" s="222"/>
      <c r="B749" s="25"/>
      <c r="D749" s="225"/>
      <c r="P749" s="213"/>
      <c r="Q749" s="214"/>
      <c r="R749" s="99"/>
      <c r="S749" s="99"/>
      <c r="T749" s="99"/>
    </row>
    <row r="750" spans="1:20" ht="15.75" customHeight="1">
      <c r="A750" s="222"/>
      <c r="B750" s="25"/>
      <c r="D750" s="225"/>
      <c r="P750" s="213"/>
      <c r="Q750" s="214"/>
      <c r="R750" s="99"/>
      <c r="S750" s="99"/>
      <c r="T750" s="99"/>
    </row>
    <row r="751" spans="1:20" ht="15.75" customHeight="1">
      <c r="A751" s="222"/>
      <c r="B751" s="25"/>
      <c r="D751" s="225"/>
      <c r="P751" s="213"/>
      <c r="Q751" s="214"/>
      <c r="R751" s="99"/>
      <c r="S751" s="99"/>
      <c r="T751" s="99"/>
    </row>
    <row r="752" spans="1:20" ht="15.75" customHeight="1">
      <c r="A752" s="222"/>
      <c r="B752" s="25"/>
      <c r="D752" s="225"/>
      <c r="P752" s="213"/>
      <c r="Q752" s="214"/>
      <c r="R752" s="99"/>
      <c r="S752" s="99"/>
      <c r="T752" s="99"/>
    </row>
    <row r="753" spans="1:20" ht="15.75" customHeight="1">
      <c r="A753" s="222"/>
      <c r="B753" s="25"/>
      <c r="D753" s="225"/>
      <c r="P753" s="213"/>
      <c r="Q753" s="214"/>
      <c r="R753" s="99"/>
      <c r="S753" s="99"/>
      <c r="T753" s="99"/>
    </row>
    <row r="754" spans="1:20" ht="15.75" customHeight="1">
      <c r="A754" s="222"/>
      <c r="B754" s="25"/>
      <c r="D754" s="225"/>
      <c r="P754" s="213"/>
      <c r="Q754" s="214"/>
      <c r="R754" s="99"/>
      <c r="S754" s="99"/>
      <c r="T754" s="99"/>
    </row>
    <row r="755" spans="1:20" ht="15.75" customHeight="1">
      <c r="A755" s="222"/>
      <c r="B755" s="25"/>
      <c r="D755" s="225"/>
      <c r="P755" s="213"/>
      <c r="Q755" s="214"/>
      <c r="R755" s="99"/>
      <c r="S755" s="99"/>
      <c r="T755" s="99"/>
    </row>
    <row r="756" spans="1:20" ht="15.75" customHeight="1">
      <c r="A756" s="222"/>
      <c r="B756" s="25"/>
      <c r="D756" s="225"/>
      <c r="P756" s="213"/>
      <c r="Q756" s="214"/>
      <c r="R756" s="99"/>
      <c r="S756" s="99"/>
      <c r="T756" s="99"/>
    </row>
    <row r="757" spans="1:20" ht="15.75" customHeight="1">
      <c r="A757" s="222"/>
      <c r="B757" s="25"/>
      <c r="D757" s="225"/>
      <c r="P757" s="213"/>
      <c r="Q757" s="214"/>
      <c r="R757" s="99"/>
      <c r="S757" s="99"/>
      <c r="T757" s="99"/>
    </row>
    <row r="758" spans="1:20" ht="15.75" customHeight="1">
      <c r="A758" s="222"/>
      <c r="B758" s="25"/>
      <c r="D758" s="225"/>
      <c r="P758" s="213"/>
      <c r="Q758" s="214"/>
      <c r="R758" s="99"/>
      <c r="S758" s="99"/>
      <c r="T758" s="99"/>
    </row>
    <row r="759" spans="1:20" ht="15.75" customHeight="1">
      <c r="A759" s="222"/>
      <c r="B759" s="25"/>
      <c r="D759" s="225"/>
      <c r="P759" s="213"/>
      <c r="Q759" s="214"/>
      <c r="R759" s="99"/>
      <c r="S759" s="99"/>
      <c r="T759" s="99"/>
    </row>
    <row r="760" spans="1:20" ht="15.75" customHeight="1">
      <c r="A760" s="222"/>
      <c r="B760" s="25"/>
      <c r="D760" s="225"/>
      <c r="P760" s="213"/>
      <c r="Q760" s="214"/>
      <c r="R760" s="99"/>
      <c r="S760" s="99"/>
      <c r="T760" s="99"/>
    </row>
    <row r="761" spans="1:20" ht="15.75" customHeight="1">
      <c r="A761" s="222"/>
      <c r="B761" s="25"/>
      <c r="D761" s="225"/>
      <c r="P761" s="213"/>
      <c r="Q761" s="214"/>
      <c r="R761" s="99"/>
      <c r="S761" s="99"/>
      <c r="T761" s="99"/>
    </row>
    <row r="762" spans="1:20" ht="15.75" customHeight="1">
      <c r="A762" s="222"/>
      <c r="B762" s="25"/>
      <c r="D762" s="225"/>
      <c r="P762" s="213"/>
      <c r="Q762" s="214"/>
      <c r="R762" s="99"/>
      <c r="S762" s="99"/>
      <c r="T762" s="99"/>
    </row>
    <row r="763" spans="1:20" ht="15.75" customHeight="1">
      <c r="A763" s="222"/>
      <c r="B763" s="25"/>
      <c r="D763" s="225"/>
      <c r="P763" s="213"/>
      <c r="Q763" s="214"/>
      <c r="R763" s="99"/>
      <c r="S763" s="99"/>
      <c r="T763" s="99"/>
    </row>
    <row r="764" spans="1:20" ht="15.75" customHeight="1">
      <c r="A764" s="222"/>
      <c r="B764" s="25"/>
      <c r="D764" s="225"/>
      <c r="P764" s="213"/>
      <c r="Q764" s="214"/>
      <c r="R764" s="99"/>
      <c r="S764" s="99"/>
      <c r="T764" s="99"/>
    </row>
    <row r="765" spans="1:20" ht="15.75" customHeight="1">
      <c r="A765" s="222"/>
      <c r="B765" s="25"/>
      <c r="D765" s="225"/>
      <c r="P765" s="213"/>
      <c r="Q765" s="214"/>
      <c r="R765" s="99"/>
      <c r="S765" s="99"/>
      <c r="T765" s="99"/>
    </row>
    <row r="766" spans="1:20" ht="15.75" customHeight="1">
      <c r="A766" s="222"/>
      <c r="B766" s="25"/>
      <c r="D766" s="225"/>
      <c r="P766" s="213"/>
      <c r="Q766" s="214"/>
      <c r="R766" s="99"/>
      <c r="S766" s="99"/>
      <c r="T766" s="99"/>
    </row>
    <row r="767" spans="1:20" ht="15.75" customHeight="1">
      <c r="A767" s="222"/>
      <c r="B767" s="25"/>
      <c r="D767" s="225"/>
      <c r="P767" s="213"/>
      <c r="Q767" s="214"/>
      <c r="R767" s="99"/>
      <c r="S767" s="99"/>
      <c r="T767" s="99"/>
    </row>
    <row r="768" spans="1:20" ht="15.75" customHeight="1">
      <c r="A768" s="222"/>
      <c r="B768" s="25"/>
      <c r="D768" s="225"/>
      <c r="P768" s="213"/>
      <c r="Q768" s="214"/>
      <c r="R768" s="99"/>
      <c r="S768" s="99"/>
      <c r="T768" s="99"/>
    </row>
    <row r="769" spans="1:20" ht="15.75" customHeight="1">
      <c r="A769" s="222"/>
      <c r="B769" s="25"/>
      <c r="D769" s="225"/>
      <c r="P769" s="213"/>
      <c r="Q769" s="214"/>
      <c r="R769" s="99"/>
      <c r="S769" s="99"/>
      <c r="T769" s="99"/>
    </row>
    <row r="770" spans="1:20" ht="15.75" customHeight="1">
      <c r="A770" s="222"/>
      <c r="B770" s="25"/>
      <c r="D770" s="225"/>
      <c r="P770" s="213"/>
      <c r="Q770" s="214"/>
      <c r="R770" s="99"/>
      <c r="S770" s="99"/>
      <c r="T770" s="99"/>
    </row>
    <row r="771" spans="1:20" ht="15.75" customHeight="1">
      <c r="A771" s="222"/>
      <c r="B771" s="25"/>
      <c r="D771" s="225"/>
      <c r="P771" s="213"/>
      <c r="Q771" s="214"/>
      <c r="R771" s="99"/>
      <c r="S771" s="99"/>
      <c r="T771" s="99"/>
    </row>
    <row r="772" spans="1:20" ht="15.75" customHeight="1">
      <c r="A772" s="222"/>
      <c r="B772" s="25"/>
      <c r="D772" s="225"/>
      <c r="P772" s="213"/>
      <c r="Q772" s="214"/>
      <c r="R772" s="99"/>
      <c r="S772" s="99"/>
      <c r="T772" s="99"/>
    </row>
    <row r="773" spans="1:20" ht="15.75" customHeight="1">
      <c r="A773" s="222"/>
      <c r="B773" s="25"/>
      <c r="D773" s="225"/>
      <c r="P773" s="213"/>
      <c r="Q773" s="214"/>
      <c r="R773" s="99"/>
      <c r="S773" s="99"/>
      <c r="T773" s="99"/>
    </row>
    <row r="774" spans="1:20" ht="15.75" customHeight="1">
      <c r="A774" s="222"/>
      <c r="B774" s="25"/>
      <c r="D774" s="225"/>
      <c r="P774" s="213"/>
      <c r="Q774" s="214"/>
      <c r="R774" s="99"/>
      <c r="S774" s="99"/>
      <c r="T774" s="99"/>
    </row>
    <row r="775" spans="1:20" ht="15.75" customHeight="1">
      <c r="A775" s="222"/>
      <c r="B775" s="25"/>
      <c r="D775" s="225"/>
      <c r="P775" s="213"/>
      <c r="Q775" s="214"/>
      <c r="R775" s="99"/>
      <c r="S775" s="99"/>
      <c r="T775" s="99"/>
    </row>
    <row r="776" spans="1:20" ht="15.75" customHeight="1">
      <c r="A776" s="222"/>
      <c r="B776" s="25"/>
      <c r="D776" s="225"/>
      <c r="P776" s="213"/>
      <c r="Q776" s="214"/>
      <c r="R776" s="99"/>
      <c r="S776" s="99"/>
      <c r="T776" s="99"/>
    </row>
    <row r="777" spans="1:20" ht="15.75" customHeight="1">
      <c r="A777" s="222"/>
      <c r="B777" s="25"/>
      <c r="D777" s="225"/>
      <c r="P777" s="213"/>
      <c r="Q777" s="214"/>
      <c r="R777" s="99"/>
      <c r="S777" s="99"/>
      <c r="T777" s="99"/>
    </row>
    <row r="778" spans="1:20" ht="15.75" customHeight="1">
      <c r="A778" s="222"/>
      <c r="B778" s="25"/>
      <c r="D778" s="225"/>
      <c r="P778" s="213"/>
      <c r="Q778" s="214"/>
      <c r="R778" s="99"/>
      <c r="S778" s="99"/>
      <c r="T778" s="99"/>
    </row>
    <row r="779" spans="1:20" ht="15.75" customHeight="1">
      <c r="A779" s="222"/>
      <c r="B779" s="25"/>
      <c r="D779" s="225"/>
      <c r="P779" s="213"/>
      <c r="Q779" s="214"/>
      <c r="R779" s="99"/>
      <c r="S779" s="99"/>
      <c r="T779" s="99"/>
    </row>
    <row r="780" spans="1:20" ht="15.75" customHeight="1">
      <c r="A780" s="222"/>
      <c r="B780" s="25"/>
      <c r="D780" s="225"/>
      <c r="P780" s="213"/>
      <c r="Q780" s="214"/>
      <c r="R780" s="99"/>
      <c r="S780" s="99"/>
      <c r="T780" s="99"/>
    </row>
    <row r="781" spans="1:20" ht="15.75" customHeight="1">
      <c r="A781" s="222"/>
      <c r="B781" s="25"/>
      <c r="D781" s="225"/>
      <c r="P781" s="213"/>
      <c r="Q781" s="214"/>
      <c r="R781" s="99"/>
      <c r="S781" s="99"/>
      <c r="T781" s="99"/>
    </row>
    <row r="782" spans="1:20" ht="15.75" customHeight="1">
      <c r="A782" s="222"/>
      <c r="B782" s="25"/>
      <c r="D782" s="225"/>
      <c r="P782" s="213"/>
      <c r="Q782" s="214"/>
      <c r="R782" s="99"/>
      <c r="S782" s="99"/>
      <c r="T782" s="99"/>
    </row>
    <row r="783" spans="1:20" ht="15.75" customHeight="1">
      <c r="A783" s="222"/>
      <c r="B783" s="25"/>
      <c r="D783" s="225"/>
      <c r="P783" s="213"/>
      <c r="Q783" s="214"/>
      <c r="R783" s="99"/>
      <c r="S783" s="99"/>
      <c r="T783" s="99"/>
    </row>
    <row r="784" spans="1:20" ht="15.75" customHeight="1">
      <c r="A784" s="222"/>
      <c r="B784" s="25"/>
      <c r="D784" s="225"/>
      <c r="P784" s="213"/>
      <c r="Q784" s="214"/>
      <c r="R784" s="99"/>
      <c r="S784" s="99"/>
      <c r="T784" s="99"/>
    </row>
    <row r="785" spans="1:20" ht="15.75" customHeight="1">
      <c r="A785" s="222"/>
      <c r="B785" s="25"/>
      <c r="D785" s="225"/>
      <c r="P785" s="213"/>
      <c r="Q785" s="214"/>
      <c r="R785" s="99"/>
      <c r="S785" s="99"/>
      <c r="T785" s="99"/>
    </row>
    <row r="786" spans="1:20" ht="15.75" customHeight="1">
      <c r="A786" s="222"/>
      <c r="B786" s="25"/>
      <c r="D786" s="225"/>
      <c r="P786" s="213"/>
      <c r="Q786" s="214"/>
      <c r="R786" s="99"/>
      <c r="S786" s="99"/>
      <c r="T786" s="99"/>
    </row>
    <row r="787" spans="1:20" ht="15.75" customHeight="1">
      <c r="A787" s="222"/>
      <c r="B787" s="25"/>
      <c r="D787" s="225"/>
      <c r="P787" s="213"/>
      <c r="Q787" s="214"/>
      <c r="R787" s="99"/>
      <c r="S787" s="99"/>
      <c r="T787" s="99"/>
    </row>
    <row r="788" spans="1:20" ht="15.75" customHeight="1">
      <c r="A788" s="222"/>
      <c r="B788" s="25"/>
      <c r="D788" s="225"/>
      <c r="P788" s="213"/>
      <c r="Q788" s="214"/>
      <c r="R788" s="99"/>
      <c r="S788" s="99"/>
      <c r="T788" s="99"/>
    </row>
    <row r="789" spans="1:20" ht="15.75" customHeight="1">
      <c r="A789" s="222"/>
      <c r="B789" s="25"/>
      <c r="D789" s="225"/>
      <c r="P789" s="213"/>
      <c r="Q789" s="214"/>
      <c r="R789" s="99"/>
      <c r="S789" s="99"/>
      <c r="T789" s="99"/>
    </row>
    <row r="790" spans="1:20" ht="15.75" customHeight="1">
      <c r="A790" s="222"/>
      <c r="B790" s="25"/>
      <c r="D790" s="225"/>
      <c r="P790" s="213"/>
      <c r="Q790" s="214"/>
      <c r="R790" s="99"/>
      <c r="S790" s="99"/>
      <c r="T790" s="99"/>
    </row>
    <row r="791" spans="1:20" ht="15.75" customHeight="1">
      <c r="A791" s="222"/>
      <c r="B791" s="25"/>
      <c r="D791" s="225"/>
      <c r="P791" s="213"/>
      <c r="Q791" s="214"/>
      <c r="R791" s="99"/>
      <c r="S791" s="99"/>
      <c r="T791" s="99"/>
    </row>
    <row r="792" spans="1:20" ht="15.75" customHeight="1">
      <c r="A792" s="222"/>
      <c r="B792" s="25"/>
      <c r="D792" s="225"/>
      <c r="P792" s="213"/>
      <c r="Q792" s="214"/>
      <c r="R792" s="99"/>
      <c r="S792" s="99"/>
      <c r="T792" s="99"/>
    </row>
    <row r="793" spans="1:20" ht="15.75" customHeight="1">
      <c r="A793" s="222"/>
      <c r="B793" s="25"/>
      <c r="D793" s="225"/>
      <c r="P793" s="213"/>
      <c r="Q793" s="214"/>
      <c r="R793" s="99"/>
      <c r="S793" s="99"/>
      <c r="T793" s="99"/>
    </row>
    <row r="794" spans="1:20" ht="15.75" customHeight="1">
      <c r="A794" s="222"/>
      <c r="B794" s="25"/>
      <c r="D794" s="225"/>
      <c r="P794" s="213"/>
      <c r="Q794" s="214"/>
      <c r="R794" s="99"/>
      <c r="S794" s="99"/>
      <c r="T794" s="99"/>
    </row>
    <row r="795" spans="1:20" ht="15.75" customHeight="1">
      <c r="A795" s="222"/>
      <c r="B795" s="25"/>
      <c r="D795" s="225"/>
      <c r="P795" s="213"/>
      <c r="Q795" s="214"/>
      <c r="R795" s="99"/>
      <c r="S795" s="99"/>
      <c r="T795" s="99"/>
    </row>
    <row r="796" spans="1:20" ht="15.75" customHeight="1">
      <c r="A796" s="222"/>
      <c r="B796" s="25"/>
      <c r="D796" s="225"/>
      <c r="P796" s="213"/>
      <c r="Q796" s="214"/>
      <c r="R796" s="99"/>
      <c r="S796" s="99"/>
      <c r="T796" s="99"/>
    </row>
    <row r="797" spans="1:20" ht="15.75" customHeight="1">
      <c r="A797" s="222"/>
      <c r="B797" s="25"/>
      <c r="D797" s="225"/>
      <c r="P797" s="213"/>
      <c r="Q797" s="214"/>
      <c r="R797" s="99"/>
      <c r="S797" s="99"/>
      <c r="T797" s="99"/>
    </row>
    <row r="798" spans="1:20" ht="15.75" customHeight="1">
      <c r="A798" s="222"/>
      <c r="B798" s="25"/>
      <c r="D798" s="225"/>
      <c r="P798" s="213"/>
      <c r="Q798" s="214"/>
      <c r="R798" s="99"/>
      <c r="S798" s="99"/>
      <c r="T798" s="99"/>
    </row>
    <row r="799" spans="1:20" ht="15.75" customHeight="1">
      <c r="A799" s="222"/>
      <c r="B799" s="25"/>
      <c r="D799" s="225"/>
      <c r="P799" s="213"/>
      <c r="Q799" s="214"/>
      <c r="R799" s="99"/>
      <c r="S799" s="99"/>
      <c r="T799" s="99"/>
    </row>
    <row r="800" spans="1:20" ht="15.75" customHeight="1">
      <c r="A800" s="222"/>
      <c r="B800" s="25"/>
      <c r="D800" s="225"/>
      <c r="P800" s="213"/>
      <c r="Q800" s="214"/>
      <c r="R800" s="99"/>
      <c r="S800" s="99"/>
      <c r="T800" s="99"/>
    </row>
    <row r="801" spans="1:20" ht="15.75" customHeight="1">
      <c r="A801" s="222"/>
      <c r="B801" s="25"/>
      <c r="D801" s="225"/>
      <c r="P801" s="213"/>
      <c r="Q801" s="214"/>
      <c r="R801" s="99"/>
      <c r="S801" s="99"/>
      <c r="T801" s="99"/>
    </row>
    <row r="802" spans="1:20" ht="15.75" customHeight="1">
      <c r="A802" s="222"/>
      <c r="B802" s="25"/>
      <c r="D802" s="225"/>
      <c r="P802" s="213"/>
      <c r="Q802" s="214"/>
      <c r="R802" s="99"/>
      <c r="S802" s="99"/>
      <c r="T802" s="99"/>
    </row>
    <row r="803" spans="1:20" ht="15.75" customHeight="1">
      <c r="A803" s="222"/>
      <c r="B803" s="25"/>
      <c r="D803" s="225"/>
      <c r="P803" s="213"/>
      <c r="Q803" s="214"/>
      <c r="R803" s="99"/>
      <c r="S803" s="99"/>
      <c r="T803" s="99"/>
    </row>
    <row r="804" spans="1:20" ht="15.75" customHeight="1">
      <c r="A804" s="222"/>
      <c r="B804" s="25"/>
      <c r="D804" s="225"/>
      <c r="P804" s="213"/>
      <c r="Q804" s="214"/>
      <c r="R804" s="99"/>
      <c r="S804" s="99"/>
      <c r="T804" s="99"/>
    </row>
    <row r="805" spans="1:20" ht="15.75" customHeight="1">
      <c r="A805" s="222"/>
      <c r="B805" s="25"/>
      <c r="D805" s="225"/>
      <c r="P805" s="213"/>
      <c r="Q805" s="214"/>
      <c r="R805" s="99"/>
      <c r="S805" s="99"/>
      <c r="T805" s="99"/>
    </row>
    <row r="806" spans="1:20" ht="15.75" customHeight="1">
      <c r="A806" s="222"/>
      <c r="B806" s="25"/>
      <c r="D806" s="225"/>
      <c r="P806" s="213"/>
      <c r="Q806" s="214"/>
      <c r="R806" s="99"/>
      <c r="S806" s="99"/>
      <c r="T806" s="99"/>
    </row>
    <row r="807" spans="1:20" ht="15.75" customHeight="1">
      <c r="A807" s="222"/>
      <c r="B807" s="25"/>
      <c r="D807" s="225"/>
      <c r="P807" s="213"/>
      <c r="Q807" s="214"/>
      <c r="R807" s="99"/>
      <c r="S807" s="99"/>
      <c r="T807" s="99"/>
    </row>
    <row r="808" spans="1:20" ht="15.75" customHeight="1">
      <c r="A808" s="222"/>
      <c r="B808" s="25"/>
      <c r="D808" s="225"/>
      <c r="P808" s="213"/>
      <c r="Q808" s="214"/>
      <c r="R808" s="99"/>
      <c r="S808" s="99"/>
      <c r="T808" s="99"/>
    </row>
    <row r="809" spans="1:20" ht="15.75" customHeight="1">
      <c r="A809" s="222"/>
      <c r="B809" s="25"/>
      <c r="D809" s="225"/>
      <c r="P809" s="213"/>
      <c r="Q809" s="214"/>
      <c r="R809" s="99"/>
      <c r="S809" s="99"/>
      <c r="T809" s="99"/>
    </row>
    <row r="810" spans="1:20" ht="15.75" customHeight="1">
      <c r="A810" s="222"/>
      <c r="B810" s="25"/>
      <c r="D810" s="225"/>
      <c r="P810" s="213"/>
      <c r="Q810" s="214"/>
      <c r="R810" s="99"/>
      <c r="S810" s="99"/>
      <c r="T810" s="99"/>
    </row>
    <row r="811" spans="1:20" ht="15.75" customHeight="1">
      <c r="A811" s="222"/>
      <c r="B811" s="25"/>
      <c r="D811" s="225"/>
      <c r="P811" s="213"/>
      <c r="Q811" s="214"/>
      <c r="R811" s="99"/>
      <c r="S811" s="99"/>
      <c r="T811" s="99"/>
    </row>
    <row r="812" spans="1:20" ht="15.75" customHeight="1">
      <c r="A812" s="222"/>
      <c r="B812" s="25"/>
      <c r="D812" s="225"/>
      <c r="P812" s="213"/>
      <c r="Q812" s="214"/>
      <c r="R812" s="99"/>
      <c r="S812" s="99"/>
      <c r="T812" s="99"/>
    </row>
    <row r="813" spans="1:20" ht="15.75" customHeight="1">
      <c r="A813" s="222"/>
      <c r="B813" s="25"/>
      <c r="D813" s="225"/>
      <c r="P813" s="213"/>
      <c r="Q813" s="214"/>
      <c r="R813" s="99"/>
      <c r="S813" s="99"/>
      <c r="T813" s="99"/>
    </row>
    <row r="814" spans="1:20" ht="15.75" customHeight="1">
      <c r="A814" s="222"/>
      <c r="B814" s="25"/>
      <c r="D814" s="225"/>
      <c r="P814" s="213"/>
      <c r="Q814" s="214"/>
      <c r="R814" s="99"/>
      <c r="S814" s="99"/>
      <c r="T814" s="99"/>
    </row>
    <row r="815" spans="1:20" ht="15.75" customHeight="1">
      <c r="A815" s="222"/>
      <c r="B815" s="25"/>
      <c r="D815" s="225"/>
      <c r="P815" s="213"/>
      <c r="Q815" s="214"/>
      <c r="R815" s="99"/>
      <c r="S815" s="99"/>
      <c r="T815" s="99"/>
    </row>
    <row r="816" spans="1:20" ht="15.75" customHeight="1">
      <c r="A816" s="222"/>
      <c r="B816" s="25"/>
      <c r="D816" s="225"/>
      <c r="P816" s="213"/>
      <c r="Q816" s="214"/>
      <c r="R816" s="99"/>
      <c r="S816" s="99"/>
      <c r="T816" s="99"/>
    </row>
    <row r="817" spans="1:20" ht="15.75" customHeight="1">
      <c r="A817" s="222"/>
      <c r="B817" s="25"/>
      <c r="D817" s="225"/>
      <c r="P817" s="213"/>
      <c r="Q817" s="214"/>
      <c r="R817" s="99"/>
      <c r="S817" s="99"/>
      <c r="T817" s="99"/>
    </row>
    <row r="818" spans="1:20" ht="15.75" customHeight="1">
      <c r="A818" s="222"/>
      <c r="B818" s="25"/>
      <c r="D818" s="225"/>
      <c r="P818" s="213"/>
      <c r="Q818" s="214"/>
      <c r="R818" s="99"/>
      <c r="S818" s="99"/>
      <c r="T818" s="99"/>
    </row>
    <row r="819" spans="1:20" ht="15.75" customHeight="1">
      <c r="A819" s="222"/>
      <c r="B819" s="25"/>
      <c r="D819" s="225"/>
      <c r="P819" s="213"/>
      <c r="Q819" s="214"/>
      <c r="R819" s="99"/>
      <c r="S819" s="99"/>
      <c r="T819" s="99"/>
    </row>
    <row r="820" spans="1:20" ht="15.75" customHeight="1">
      <c r="A820" s="222"/>
      <c r="B820" s="25"/>
      <c r="D820" s="225"/>
      <c r="P820" s="213"/>
      <c r="Q820" s="214"/>
      <c r="R820" s="99"/>
      <c r="S820" s="99"/>
      <c r="T820" s="99"/>
    </row>
    <row r="821" spans="1:20" ht="15.75" customHeight="1">
      <c r="A821" s="222"/>
      <c r="B821" s="25"/>
      <c r="D821" s="225"/>
      <c r="P821" s="213"/>
      <c r="Q821" s="214"/>
      <c r="R821" s="99"/>
      <c r="S821" s="99"/>
      <c r="T821" s="99"/>
    </row>
    <row r="822" spans="1:20" ht="15.75" customHeight="1">
      <c r="A822" s="222"/>
      <c r="B822" s="25"/>
      <c r="D822" s="225"/>
      <c r="P822" s="213"/>
      <c r="Q822" s="214"/>
      <c r="R822" s="99"/>
      <c r="S822" s="99"/>
      <c r="T822" s="99"/>
    </row>
    <row r="823" spans="1:20" ht="15.75" customHeight="1">
      <c r="A823" s="222"/>
      <c r="B823" s="25"/>
      <c r="D823" s="225"/>
      <c r="P823" s="213"/>
      <c r="Q823" s="214"/>
      <c r="R823" s="99"/>
      <c r="S823" s="99"/>
      <c r="T823" s="99"/>
    </row>
    <row r="824" spans="1:20" ht="15.75" customHeight="1">
      <c r="A824" s="222"/>
      <c r="B824" s="25"/>
      <c r="D824" s="225"/>
      <c r="P824" s="213"/>
      <c r="Q824" s="214"/>
      <c r="R824" s="99"/>
      <c r="S824" s="99"/>
      <c r="T824" s="99"/>
    </row>
    <row r="825" spans="1:20" ht="15.75" customHeight="1">
      <c r="A825" s="222"/>
      <c r="B825" s="25"/>
      <c r="D825" s="225"/>
      <c r="P825" s="213"/>
      <c r="Q825" s="214"/>
      <c r="R825" s="99"/>
      <c r="S825" s="99"/>
      <c r="T825" s="99"/>
    </row>
    <row r="826" spans="1:20" ht="15.75" customHeight="1">
      <c r="A826" s="222"/>
      <c r="B826" s="25"/>
      <c r="D826" s="225"/>
      <c r="P826" s="213"/>
      <c r="Q826" s="214"/>
      <c r="R826" s="99"/>
      <c r="S826" s="99"/>
      <c r="T826" s="99"/>
    </row>
    <row r="827" spans="1:20" ht="15.75" customHeight="1">
      <c r="A827" s="222"/>
      <c r="B827" s="25"/>
      <c r="D827" s="225"/>
      <c r="P827" s="213"/>
      <c r="Q827" s="214"/>
      <c r="R827" s="99"/>
      <c r="S827" s="99"/>
      <c r="T827" s="99"/>
    </row>
    <row r="828" spans="1:20" ht="15.75" customHeight="1">
      <c r="A828" s="222"/>
      <c r="B828" s="25"/>
      <c r="D828" s="225"/>
      <c r="P828" s="213"/>
      <c r="Q828" s="214"/>
      <c r="R828" s="99"/>
      <c r="S828" s="99"/>
      <c r="T828" s="99"/>
    </row>
    <row r="829" spans="1:20" ht="15.75" customHeight="1">
      <c r="A829" s="222"/>
      <c r="B829" s="25"/>
      <c r="D829" s="225"/>
      <c r="P829" s="213"/>
      <c r="Q829" s="214"/>
      <c r="R829" s="99"/>
      <c r="S829" s="99"/>
      <c r="T829" s="99"/>
    </row>
    <row r="830" spans="1:20" ht="15.75" customHeight="1">
      <c r="A830" s="222"/>
      <c r="B830" s="25"/>
      <c r="D830" s="225"/>
      <c r="P830" s="213"/>
      <c r="Q830" s="214"/>
      <c r="R830" s="99"/>
      <c r="S830" s="99"/>
      <c r="T830" s="99"/>
    </row>
    <row r="831" spans="1:20" ht="15.75" customHeight="1">
      <c r="A831" s="222"/>
      <c r="B831" s="25"/>
      <c r="D831" s="225"/>
      <c r="P831" s="213"/>
      <c r="Q831" s="214"/>
      <c r="R831" s="99"/>
      <c r="S831" s="99"/>
      <c r="T831" s="99"/>
    </row>
    <row r="832" spans="1:20" ht="15.75" customHeight="1">
      <c r="A832" s="222"/>
      <c r="B832" s="25"/>
      <c r="D832" s="225"/>
      <c r="P832" s="213"/>
      <c r="Q832" s="214"/>
      <c r="R832" s="99"/>
      <c r="S832" s="99"/>
      <c r="T832" s="99"/>
    </row>
    <row r="833" spans="1:20" ht="15.75" customHeight="1">
      <c r="A833" s="222"/>
      <c r="B833" s="25"/>
      <c r="D833" s="225"/>
      <c r="P833" s="213"/>
      <c r="Q833" s="214"/>
      <c r="R833" s="99"/>
      <c r="S833" s="99"/>
      <c r="T833" s="99"/>
    </row>
    <row r="834" spans="1:20" ht="15.75" customHeight="1">
      <c r="A834" s="222"/>
      <c r="B834" s="25"/>
      <c r="D834" s="225"/>
      <c r="P834" s="213"/>
      <c r="Q834" s="214"/>
      <c r="R834" s="99"/>
      <c r="S834" s="99"/>
      <c r="T834" s="99"/>
    </row>
    <row r="835" spans="1:20" ht="15.75" customHeight="1">
      <c r="A835" s="222"/>
      <c r="B835" s="25"/>
      <c r="D835" s="225"/>
      <c r="P835" s="213"/>
      <c r="Q835" s="214"/>
      <c r="R835" s="99"/>
      <c r="S835" s="99"/>
      <c r="T835" s="99"/>
    </row>
    <row r="836" spans="1:20" ht="15.75" customHeight="1">
      <c r="A836" s="222"/>
      <c r="B836" s="25"/>
      <c r="D836" s="225"/>
      <c r="P836" s="213"/>
      <c r="Q836" s="214"/>
      <c r="R836" s="99"/>
      <c r="S836" s="99"/>
      <c r="T836" s="99"/>
    </row>
    <row r="837" spans="1:20" ht="15.75" customHeight="1">
      <c r="A837" s="222"/>
      <c r="B837" s="25"/>
      <c r="D837" s="225"/>
      <c r="P837" s="213"/>
      <c r="Q837" s="214"/>
      <c r="R837" s="99"/>
      <c r="S837" s="99"/>
      <c r="T837" s="99"/>
    </row>
    <row r="838" spans="1:20" ht="15.75" customHeight="1">
      <c r="A838" s="222"/>
      <c r="B838" s="25"/>
      <c r="D838" s="225"/>
      <c r="P838" s="213"/>
      <c r="Q838" s="214"/>
      <c r="R838" s="99"/>
      <c r="S838" s="99"/>
      <c r="T838" s="99"/>
    </row>
    <row r="839" spans="1:20" ht="15.75" customHeight="1">
      <c r="A839" s="222"/>
      <c r="B839" s="25"/>
      <c r="D839" s="225"/>
      <c r="P839" s="213"/>
      <c r="Q839" s="214"/>
      <c r="R839" s="99"/>
      <c r="S839" s="99"/>
      <c r="T839" s="99"/>
    </row>
    <row r="840" spans="1:20" ht="15.75" customHeight="1">
      <c r="A840" s="222"/>
      <c r="B840" s="25"/>
      <c r="D840" s="225"/>
      <c r="P840" s="213"/>
      <c r="Q840" s="214"/>
      <c r="R840" s="99"/>
      <c r="S840" s="99"/>
      <c r="T840" s="99"/>
    </row>
    <row r="841" spans="1:20" ht="15.75" customHeight="1">
      <c r="A841" s="222"/>
      <c r="B841" s="25"/>
      <c r="D841" s="225"/>
      <c r="P841" s="213"/>
      <c r="Q841" s="214"/>
      <c r="R841" s="99"/>
      <c r="S841" s="99"/>
      <c r="T841" s="99"/>
    </row>
    <row r="842" spans="1:20" ht="15.75" customHeight="1">
      <c r="A842" s="222"/>
      <c r="B842" s="25"/>
      <c r="D842" s="225"/>
      <c r="P842" s="213"/>
      <c r="Q842" s="214"/>
      <c r="R842" s="99"/>
      <c r="S842" s="99"/>
      <c r="T842" s="99"/>
    </row>
    <row r="843" spans="1:20" ht="15.75" customHeight="1">
      <c r="A843" s="222"/>
      <c r="B843" s="25"/>
      <c r="D843" s="225"/>
      <c r="P843" s="213"/>
      <c r="Q843" s="214"/>
      <c r="R843" s="99"/>
      <c r="S843" s="99"/>
      <c r="T843" s="99"/>
    </row>
    <row r="844" spans="1:20" ht="15.75" customHeight="1">
      <c r="A844" s="222"/>
      <c r="B844" s="25"/>
      <c r="D844" s="225"/>
      <c r="P844" s="213"/>
      <c r="Q844" s="214"/>
      <c r="R844" s="99"/>
      <c r="S844" s="99"/>
      <c r="T844" s="99"/>
    </row>
    <row r="845" spans="1:20" ht="15.75" customHeight="1">
      <c r="A845" s="222"/>
      <c r="B845" s="25"/>
      <c r="D845" s="225"/>
      <c r="P845" s="213"/>
      <c r="Q845" s="214"/>
      <c r="R845" s="99"/>
      <c r="S845" s="99"/>
      <c r="T845" s="99"/>
    </row>
    <row r="846" spans="1:20" ht="15.75" customHeight="1">
      <c r="A846" s="222"/>
      <c r="B846" s="25"/>
      <c r="D846" s="225"/>
      <c r="P846" s="213"/>
      <c r="Q846" s="214"/>
      <c r="R846" s="99"/>
      <c r="S846" s="99"/>
      <c r="T846" s="99"/>
    </row>
    <row r="847" spans="1:20" ht="15.75" customHeight="1">
      <c r="A847" s="222"/>
      <c r="B847" s="25"/>
      <c r="D847" s="225"/>
      <c r="P847" s="213"/>
      <c r="Q847" s="214"/>
      <c r="R847" s="99"/>
      <c r="S847" s="99"/>
      <c r="T847" s="99"/>
    </row>
    <row r="848" spans="1:20" ht="15.75" customHeight="1">
      <c r="A848" s="222"/>
      <c r="B848" s="25"/>
      <c r="D848" s="225"/>
      <c r="P848" s="213"/>
      <c r="Q848" s="214"/>
      <c r="R848" s="99"/>
      <c r="S848" s="99"/>
      <c r="T848" s="99"/>
    </row>
    <row r="849" spans="1:20" ht="15.75" customHeight="1">
      <c r="A849" s="222"/>
      <c r="B849" s="25"/>
      <c r="D849" s="225"/>
      <c r="P849" s="213"/>
      <c r="Q849" s="214"/>
      <c r="R849" s="99"/>
      <c r="S849" s="99"/>
      <c r="T849" s="99"/>
    </row>
    <row r="850" spans="1:20" ht="15.75" customHeight="1">
      <c r="A850" s="222"/>
      <c r="B850" s="25"/>
      <c r="D850" s="225"/>
      <c r="P850" s="213"/>
      <c r="Q850" s="214"/>
      <c r="R850" s="99"/>
      <c r="S850" s="99"/>
      <c r="T850" s="99"/>
    </row>
    <row r="851" spans="1:20" ht="15.75" customHeight="1">
      <c r="A851" s="222"/>
      <c r="B851" s="25"/>
      <c r="D851" s="225"/>
      <c r="P851" s="213"/>
      <c r="Q851" s="214"/>
      <c r="R851" s="99"/>
      <c r="S851" s="99"/>
      <c r="T851" s="99"/>
    </row>
    <row r="852" spans="1:20" ht="15.75" customHeight="1">
      <c r="A852" s="222"/>
      <c r="B852" s="25"/>
      <c r="D852" s="225"/>
      <c r="P852" s="213"/>
      <c r="Q852" s="214"/>
      <c r="R852" s="99"/>
      <c r="S852" s="99"/>
      <c r="T852" s="99"/>
    </row>
    <row r="853" spans="1:20" ht="15.75" customHeight="1">
      <c r="A853" s="222"/>
      <c r="B853" s="25"/>
      <c r="D853" s="225"/>
      <c r="P853" s="213"/>
      <c r="Q853" s="214"/>
      <c r="R853" s="99"/>
      <c r="S853" s="99"/>
      <c r="T853" s="99"/>
    </row>
    <row r="854" spans="1:20" ht="15.75" customHeight="1">
      <c r="A854" s="222"/>
      <c r="B854" s="25"/>
      <c r="D854" s="225"/>
      <c r="P854" s="213"/>
      <c r="Q854" s="214"/>
      <c r="R854" s="99"/>
      <c r="S854" s="99"/>
      <c r="T854" s="99"/>
    </row>
    <row r="855" spans="1:20" ht="15.75" customHeight="1">
      <c r="A855" s="222"/>
      <c r="B855" s="25"/>
      <c r="D855" s="225"/>
      <c r="P855" s="213"/>
      <c r="Q855" s="214"/>
      <c r="R855" s="99"/>
      <c r="S855" s="99"/>
      <c r="T855" s="99"/>
    </row>
    <row r="856" spans="1:20" ht="15.75" customHeight="1">
      <c r="A856" s="222"/>
      <c r="B856" s="25"/>
      <c r="D856" s="225"/>
      <c r="P856" s="213"/>
      <c r="Q856" s="214"/>
      <c r="R856" s="99"/>
      <c r="S856" s="99"/>
      <c r="T856" s="99"/>
    </row>
    <row r="857" spans="1:20" ht="15.75" customHeight="1">
      <c r="A857" s="222"/>
      <c r="B857" s="25"/>
      <c r="D857" s="225"/>
      <c r="P857" s="213"/>
      <c r="Q857" s="214"/>
      <c r="R857" s="99"/>
      <c r="S857" s="99"/>
      <c r="T857" s="99"/>
    </row>
    <row r="858" spans="1:20" ht="15.75" customHeight="1">
      <c r="A858" s="222"/>
      <c r="B858" s="25"/>
      <c r="D858" s="225"/>
      <c r="P858" s="213"/>
      <c r="Q858" s="214"/>
      <c r="R858" s="99"/>
      <c r="S858" s="99"/>
      <c r="T858" s="99"/>
    </row>
    <row r="859" spans="1:20" ht="15.75" customHeight="1">
      <c r="A859" s="222"/>
      <c r="B859" s="25"/>
      <c r="D859" s="225"/>
      <c r="P859" s="213"/>
      <c r="Q859" s="214"/>
      <c r="R859" s="99"/>
      <c r="S859" s="99"/>
      <c r="T859" s="99"/>
    </row>
    <row r="860" spans="1:20" ht="15.75" customHeight="1">
      <c r="A860" s="222"/>
      <c r="B860" s="25"/>
      <c r="D860" s="225"/>
      <c r="P860" s="213"/>
      <c r="Q860" s="214"/>
      <c r="R860" s="99"/>
      <c r="S860" s="99"/>
      <c r="T860" s="99"/>
    </row>
    <row r="861" spans="1:20" ht="15.75" customHeight="1">
      <c r="A861" s="222"/>
      <c r="B861" s="25"/>
      <c r="D861" s="225"/>
      <c r="P861" s="213"/>
      <c r="Q861" s="214"/>
      <c r="R861" s="99"/>
      <c r="S861" s="99"/>
      <c r="T861" s="99"/>
    </row>
    <row r="862" spans="1:20" ht="15.75" customHeight="1">
      <c r="A862" s="222"/>
      <c r="B862" s="25"/>
      <c r="D862" s="225"/>
      <c r="P862" s="213"/>
      <c r="Q862" s="214"/>
      <c r="R862" s="99"/>
      <c r="S862" s="99"/>
      <c r="T862" s="99"/>
    </row>
    <row r="863" spans="1:20" ht="15.75" customHeight="1">
      <c r="A863" s="222"/>
      <c r="B863" s="25"/>
      <c r="D863" s="225"/>
      <c r="P863" s="213"/>
      <c r="Q863" s="214"/>
      <c r="R863" s="99"/>
      <c r="S863" s="99"/>
      <c r="T863" s="99"/>
    </row>
    <row r="864" spans="1:20" ht="15.75" customHeight="1">
      <c r="A864" s="222"/>
      <c r="B864" s="25"/>
      <c r="D864" s="225"/>
      <c r="P864" s="213"/>
      <c r="Q864" s="214"/>
      <c r="R864" s="99"/>
      <c r="S864" s="99"/>
      <c r="T864" s="99"/>
    </row>
    <row r="865" spans="1:20" ht="15.75" customHeight="1">
      <c r="A865" s="222"/>
      <c r="B865" s="25"/>
      <c r="D865" s="225"/>
      <c r="P865" s="213"/>
      <c r="Q865" s="214"/>
      <c r="R865" s="99"/>
      <c r="S865" s="99"/>
      <c r="T865" s="99"/>
    </row>
    <row r="866" spans="1:20" ht="15.75" customHeight="1">
      <c r="A866" s="222"/>
      <c r="B866" s="25"/>
      <c r="D866" s="225"/>
      <c r="P866" s="213"/>
      <c r="Q866" s="214"/>
      <c r="R866" s="99"/>
      <c r="S866" s="99"/>
      <c r="T866" s="99"/>
    </row>
    <row r="867" spans="1:20" ht="15.75" customHeight="1">
      <c r="A867" s="222"/>
      <c r="B867" s="25"/>
      <c r="D867" s="225"/>
      <c r="P867" s="213"/>
      <c r="Q867" s="214"/>
      <c r="R867" s="99"/>
      <c r="S867" s="99"/>
      <c r="T867" s="99"/>
    </row>
    <row r="868" spans="1:20" ht="15.75" customHeight="1">
      <c r="A868" s="222"/>
      <c r="B868" s="25"/>
      <c r="D868" s="225"/>
      <c r="P868" s="213"/>
      <c r="Q868" s="214"/>
      <c r="R868" s="99"/>
      <c r="S868" s="99"/>
      <c r="T868" s="99"/>
    </row>
    <row r="869" spans="1:20" ht="15.75" customHeight="1">
      <c r="A869" s="222"/>
      <c r="B869" s="25"/>
      <c r="D869" s="225"/>
      <c r="P869" s="213"/>
      <c r="Q869" s="214"/>
      <c r="R869" s="99"/>
      <c r="S869" s="99"/>
      <c r="T869" s="99"/>
    </row>
    <row r="870" spans="1:20" ht="15.75" customHeight="1">
      <c r="A870" s="222"/>
      <c r="B870" s="25"/>
      <c r="D870" s="225"/>
      <c r="P870" s="213"/>
      <c r="Q870" s="214"/>
      <c r="R870" s="99"/>
      <c r="S870" s="99"/>
      <c r="T870" s="99"/>
    </row>
    <row r="871" spans="1:20" ht="15.75" customHeight="1">
      <c r="A871" s="222"/>
      <c r="B871" s="25"/>
      <c r="D871" s="225"/>
      <c r="P871" s="213"/>
      <c r="Q871" s="214"/>
      <c r="R871" s="99"/>
      <c r="S871" s="99"/>
      <c r="T871" s="99"/>
    </row>
    <row r="872" spans="1:20" ht="15.75" customHeight="1">
      <c r="A872" s="222"/>
      <c r="B872" s="25"/>
      <c r="D872" s="225"/>
      <c r="P872" s="213"/>
      <c r="Q872" s="214"/>
      <c r="R872" s="99"/>
      <c r="S872" s="99"/>
      <c r="T872" s="99"/>
    </row>
    <row r="873" spans="1:20" ht="15.75" customHeight="1">
      <c r="A873" s="222"/>
      <c r="B873" s="25"/>
      <c r="D873" s="225"/>
      <c r="P873" s="213"/>
      <c r="Q873" s="214"/>
      <c r="R873" s="99"/>
      <c r="S873" s="99"/>
      <c r="T873" s="99"/>
    </row>
    <row r="874" spans="1:20" ht="15.75" customHeight="1">
      <c r="A874" s="222"/>
      <c r="B874" s="25"/>
      <c r="D874" s="225"/>
      <c r="P874" s="213"/>
      <c r="Q874" s="214"/>
      <c r="R874" s="99"/>
      <c r="S874" s="99"/>
      <c r="T874" s="99"/>
    </row>
    <row r="875" spans="1:20" ht="15.75" customHeight="1">
      <c r="A875" s="222"/>
      <c r="B875" s="25"/>
      <c r="D875" s="225"/>
      <c r="P875" s="213"/>
      <c r="Q875" s="214"/>
      <c r="R875" s="99"/>
      <c r="S875" s="99"/>
      <c r="T875" s="99"/>
    </row>
    <row r="876" spans="1:20" ht="15.75" customHeight="1">
      <c r="A876" s="222"/>
      <c r="B876" s="25"/>
      <c r="D876" s="225"/>
      <c r="P876" s="213"/>
      <c r="Q876" s="214"/>
      <c r="R876" s="99"/>
      <c r="S876" s="99"/>
      <c r="T876" s="99"/>
    </row>
    <row r="877" spans="1:20" ht="15.75" customHeight="1">
      <c r="A877" s="222"/>
      <c r="B877" s="25"/>
      <c r="D877" s="225"/>
      <c r="P877" s="213"/>
      <c r="Q877" s="214"/>
      <c r="R877" s="99"/>
      <c r="S877" s="99"/>
      <c r="T877" s="99"/>
    </row>
    <row r="878" spans="1:20" ht="15.75" customHeight="1">
      <c r="A878" s="222"/>
      <c r="B878" s="25"/>
      <c r="D878" s="225"/>
      <c r="P878" s="213"/>
      <c r="Q878" s="214"/>
      <c r="R878" s="99"/>
      <c r="S878" s="99"/>
      <c r="T878" s="99"/>
    </row>
    <row r="879" spans="1:20" ht="15.75" customHeight="1">
      <c r="A879" s="222"/>
      <c r="B879" s="25"/>
      <c r="D879" s="225"/>
      <c r="P879" s="213"/>
      <c r="Q879" s="214"/>
      <c r="R879" s="99"/>
      <c r="S879" s="99"/>
      <c r="T879" s="99"/>
    </row>
    <row r="880" spans="1:20" ht="15.75" customHeight="1">
      <c r="A880" s="222"/>
      <c r="B880" s="25"/>
      <c r="D880" s="225"/>
      <c r="P880" s="213"/>
      <c r="Q880" s="214"/>
      <c r="R880" s="99"/>
      <c r="S880" s="99"/>
      <c r="T880" s="99"/>
    </row>
    <row r="881" spans="1:20" ht="15.75" customHeight="1">
      <c r="A881" s="222"/>
      <c r="B881" s="25"/>
      <c r="D881" s="225"/>
      <c r="P881" s="213"/>
      <c r="Q881" s="214"/>
      <c r="R881" s="99"/>
      <c r="S881" s="99"/>
      <c r="T881" s="99"/>
    </row>
    <row r="882" spans="1:20" ht="15.75" customHeight="1">
      <c r="A882" s="222"/>
      <c r="B882" s="25"/>
      <c r="D882" s="225"/>
      <c r="P882" s="213"/>
      <c r="Q882" s="214"/>
      <c r="R882" s="99"/>
      <c r="S882" s="99"/>
      <c r="T882" s="99"/>
    </row>
    <row r="883" spans="1:20" ht="15.75" customHeight="1">
      <c r="A883" s="222"/>
      <c r="B883" s="25"/>
      <c r="D883" s="225"/>
      <c r="P883" s="213"/>
      <c r="Q883" s="214"/>
      <c r="R883" s="99"/>
      <c r="S883" s="99"/>
      <c r="T883" s="99"/>
    </row>
    <row r="884" spans="1:20" ht="15.75" customHeight="1">
      <c r="A884" s="222"/>
      <c r="B884" s="25"/>
      <c r="D884" s="225"/>
      <c r="P884" s="213"/>
      <c r="Q884" s="214"/>
      <c r="R884" s="99"/>
      <c r="S884" s="99"/>
      <c r="T884" s="99"/>
    </row>
    <row r="885" spans="1:20" ht="15.75" customHeight="1">
      <c r="A885" s="222"/>
      <c r="B885" s="25"/>
      <c r="D885" s="225"/>
      <c r="P885" s="213"/>
      <c r="Q885" s="214"/>
      <c r="R885" s="99"/>
      <c r="S885" s="99"/>
      <c r="T885" s="99"/>
    </row>
    <row r="886" spans="1:20" ht="15.75" customHeight="1">
      <c r="A886" s="222"/>
      <c r="B886" s="25"/>
      <c r="D886" s="225"/>
      <c r="P886" s="213"/>
      <c r="Q886" s="214"/>
      <c r="R886" s="99"/>
      <c r="S886" s="99"/>
      <c r="T886" s="99"/>
    </row>
    <row r="887" spans="1:20" ht="15.75" customHeight="1">
      <c r="A887" s="222"/>
      <c r="B887" s="25"/>
      <c r="D887" s="225"/>
      <c r="P887" s="213"/>
      <c r="Q887" s="214"/>
      <c r="R887" s="99"/>
      <c r="S887" s="99"/>
      <c r="T887" s="99"/>
    </row>
    <row r="888" spans="1:20" ht="15.75" customHeight="1">
      <c r="A888" s="222"/>
      <c r="B888" s="25"/>
      <c r="D888" s="225"/>
      <c r="P888" s="213"/>
      <c r="Q888" s="214"/>
      <c r="R888" s="99"/>
      <c r="S888" s="99"/>
      <c r="T888" s="99"/>
    </row>
    <row r="889" spans="1:20" ht="15.75" customHeight="1">
      <c r="A889" s="222"/>
      <c r="B889" s="25"/>
      <c r="D889" s="225"/>
      <c r="P889" s="213"/>
      <c r="Q889" s="214"/>
      <c r="R889" s="99"/>
      <c r="S889" s="99"/>
      <c r="T889" s="99"/>
    </row>
    <row r="890" spans="1:20" ht="15.75" customHeight="1">
      <c r="A890" s="222"/>
      <c r="B890" s="25"/>
      <c r="D890" s="225"/>
      <c r="P890" s="213"/>
      <c r="Q890" s="214"/>
      <c r="R890" s="99"/>
      <c r="S890" s="99"/>
      <c r="T890" s="99"/>
    </row>
    <row r="891" spans="1:20" ht="15.75" customHeight="1">
      <c r="A891" s="222"/>
      <c r="B891" s="25"/>
      <c r="D891" s="225"/>
      <c r="P891" s="213"/>
      <c r="Q891" s="214"/>
      <c r="R891" s="99"/>
      <c r="S891" s="99"/>
      <c r="T891" s="99"/>
    </row>
    <row r="892" spans="1:20" ht="15.75" customHeight="1">
      <c r="A892" s="222"/>
      <c r="B892" s="25"/>
      <c r="D892" s="225"/>
      <c r="P892" s="213"/>
      <c r="Q892" s="214"/>
      <c r="R892" s="99"/>
      <c r="S892" s="99"/>
      <c r="T892" s="99"/>
    </row>
    <row r="893" spans="1:20" ht="15.75" customHeight="1">
      <c r="A893" s="222"/>
      <c r="B893" s="25"/>
      <c r="D893" s="225"/>
      <c r="P893" s="213"/>
      <c r="Q893" s="214"/>
      <c r="R893" s="99"/>
      <c r="S893" s="99"/>
      <c r="T893" s="99"/>
    </row>
    <row r="894" spans="1:20" ht="15.75" customHeight="1">
      <c r="A894" s="222"/>
      <c r="B894" s="25"/>
      <c r="D894" s="225"/>
      <c r="P894" s="213"/>
      <c r="Q894" s="214"/>
      <c r="R894" s="99"/>
      <c r="S894" s="99"/>
      <c r="T894" s="99"/>
    </row>
    <row r="895" spans="1:20" ht="15.75" customHeight="1">
      <c r="A895" s="222"/>
      <c r="B895" s="25"/>
      <c r="D895" s="225"/>
      <c r="P895" s="213"/>
      <c r="Q895" s="214"/>
      <c r="R895" s="99"/>
      <c r="S895" s="99"/>
      <c r="T895" s="99"/>
    </row>
    <row r="896" spans="1:20" ht="15.75" customHeight="1">
      <c r="A896" s="222"/>
      <c r="B896" s="25"/>
      <c r="D896" s="225"/>
      <c r="P896" s="213"/>
      <c r="Q896" s="214"/>
      <c r="R896" s="99"/>
      <c r="S896" s="99"/>
      <c r="T896" s="99"/>
    </row>
    <row r="897" spans="1:20" ht="15.75" customHeight="1">
      <c r="A897" s="222"/>
      <c r="B897" s="25"/>
      <c r="D897" s="225"/>
      <c r="P897" s="213"/>
      <c r="Q897" s="214"/>
      <c r="R897" s="99"/>
      <c r="S897" s="99"/>
      <c r="T897" s="99"/>
    </row>
    <row r="898" spans="1:20" ht="15.75" customHeight="1">
      <c r="A898" s="222"/>
      <c r="B898" s="25"/>
      <c r="D898" s="225"/>
      <c r="P898" s="213"/>
      <c r="Q898" s="214"/>
      <c r="R898" s="99"/>
      <c r="S898" s="99"/>
      <c r="T898" s="99"/>
    </row>
    <row r="899" spans="1:20" ht="15.75" customHeight="1">
      <c r="A899" s="222"/>
      <c r="B899" s="25"/>
      <c r="D899" s="225"/>
      <c r="P899" s="213"/>
      <c r="Q899" s="214"/>
      <c r="R899" s="99"/>
      <c r="S899" s="99"/>
      <c r="T899" s="99"/>
    </row>
    <row r="900" spans="1:20" ht="15.75" customHeight="1">
      <c r="A900" s="222"/>
      <c r="B900" s="25"/>
      <c r="D900" s="225"/>
      <c r="P900" s="213"/>
      <c r="Q900" s="214"/>
      <c r="R900" s="99"/>
      <c r="S900" s="99"/>
      <c r="T900" s="99"/>
    </row>
    <row r="901" spans="1:20" ht="15.75" customHeight="1">
      <c r="A901" s="222"/>
      <c r="B901" s="25"/>
      <c r="D901" s="225"/>
      <c r="P901" s="213"/>
      <c r="Q901" s="214"/>
      <c r="R901" s="99"/>
      <c r="S901" s="99"/>
      <c r="T901" s="99"/>
    </row>
    <row r="902" spans="1:20" ht="15.75" customHeight="1">
      <c r="A902" s="222"/>
      <c r="B902" s="25"/>
      <c r="D902" s="225"/>
      <c r="P902" s="213"/>
      <c r="Q902" s="214"/>
      <c r="R902" s="99"/>
      <c r="S902" s="99"/>
      <c r="T902" s="99"/>
    </row>
    <row r="903" spans="1:20" ht="15.75" customHeight="1">
      <c r="A903" s="222"/>
      <c r="B903" s="25"/>
      <c r="D903" s="225"/>
      <c r="P903" s="213"/>
      <c r="Q903" s="214"/>
      <c r="R903" s="99"/>
      <c r="S903" s="99"/>
      <c r="T903" s="99"/>
    </row>
    <row r="904" spans="1:20" ht="15.75" customHeight="1">
      <c r="A904" s="222"/>
      <c r="B904" s="25"/>
      <c r="D904" s="225"/>
      <c r="P904" s="213"/>
      <c r="Q904" s="214"/>
      <c r="R904" s="99"/>
      <c r="S904" s="99"/>
      <c r="T904" s="99"/>
    </row>
    <row r="905" spans="1:20" ht="15.75" customHeight="1">
      <c r="A905" s="222"/>
      <c r="B905" s="25"/>
      <c r="D905" s="225"/>
      <c r="P905" s="213"/>
      <c r="Q905" s="214"/>
      <c r="R905" s="99"/>
      <c r="S905" s="99"/>
      <c r="T905" s="99"/>
    </row>
    <row r="906" spans="1:20" ht="15.75" customHeight="1">
      <c r="A906" s="222"/>
      <c r="B906" s="25"/>
      <c r="D906" s="225"/>
      <c r="P906" s="213"/>
      <c r="Q906" s="214"/>
      <c r="R906" s="99"/>
      <c r="S906" s="99"/>
      <c r="T906" s="99"/>
    </row>
    <row r="907" spans="1:20" ht="15.75" customHeight="1">
      <c r="A907" s="222"/>
      <c r="B907" s="25"/>
      <c r="D907" s="225"/>
      <c r="P907" s="213"/>
      <c r="Q907" s="214"/>
      <c r="R907" s="99"/>
      <c r="S907" s="99"/>
      <c r="T907" s="99"/>
    </row>
    <row r="908" spans="1:20" ht="15.75" customHeight="1">
      <c r="A908" s="222"/>
      <c r="B908" s="25"/>
      <c r="D908" s="225"/>
      <c r="P908" s="213"/>
      <c r="Q908" s="214"/>
      <c r="R908" s="99"/>
      <c r="S908" s="99"/>
      <c r="T908" s="99"/>
    </row>
    <row r="909" spans="1:20" ht="15.75" customHeight="1">
      <c r="A909" s="222"/>
      <c r="B909" s="25"/>
      <c r="D909" s="225"/>
      <c r="P909" s="213"/>
      <c r="Q909" s="214"/>
      <c r="R909" s="99"/>
      <c r="S909" s="99"/>
      <c r="T909" s="99"/>
    </row>
    <row r="910" spans="1:20" ht="15.75" customHeight="1">
      <c r="A910" s="222"/>
      <c r="B910" s="25"/>
      <c r="D910" s="225"/>
      <c r="P910" s="213"/>
      <c r="Q910" s="214"/>
      <c r="R910" s="99"/>
      <c r="S910" s="99"/>
      <c r="T910" s="99"/>
    </row>
    <row r="911" spans="1:20" ht="15.75" customHeight="1">
      <c r="A911" s="222"/>
      <c r="B911" s="25"/>
      <c r="D911" s="225"/>
      <c r="P911" s="213"/>
      <c r="Q911" s="214"/>
      <c r="R911" s="99"/>
      <c r="S911" s="99"/>
      <c r="T911" s="99"/>
    </row>
    <row r="912" spans="1:20" ht="15.75" customHeight="1">
      <c r="A912" s="222"/>
      <c r="B912" s="25"/>
      <c r="D912" s="225"/>
      <c r="P912" s="213"/>
      <c r="Q912" s="214"/>
      <c r="R912" s="99"/>
      <c r="S912" s="99"/>
      <c r="T912" s="99"/>
    </row>
    <row r="913" spans="1:20" ht="15.75" customHeight="1">
      <c r="A913" s="222"/>
      <c r="B913" s="25"/>
      <c r="D913" s="225"/>
      <c r="P913" s="213"/>
      <c r="Q913" s="214"/>
      <c r="R913" s="99"/>
      <c r="S913" s="99"/>
      <c r="T913" s="99"/>
    </row>
    <row r="914" spans="1:20" ht="15.75" customHeight="1">
      <c r="A914" s="222"/>
      <c r="B914" s="25"/>
      <c r="D914" s="225"/>
      <c r="P914" s="213"/>
      <c r="Q914" s="214"/>
      <c r="R914" s="99"/>
      <c r="S914" s="99"/>
      <c r="T914" s="99"/>
    </row>
    <row r="915" spans="1:20" ht="15.75" customHeight="1">
      <c r="A915" s="222"/>
      <c r="B915" s="25"/>
      <c r="D915" s="225"/>
      <c r="P915" s="213"/>
      <c r="Q915" s="214"/>
      <c r="R915" s="99"/>
      <c r="S915" s="99"/>
      <c r="T915" s="99"/>
    </row>
    <row r="916" spans="1:20" ht="15.75" customHeight="1">
      <c r="A916" s="222"/>
      <c r="B916" s="25"/>
      <c r="D916" s="225"/>
      <c r="P916" s="213"/>
      <c r="Q916" s="214"/>
      <c r="R916" s="99"/>
      <c r="S916" s="99"/>
      <c r="T916" s="99"/>
    </row>
    <row r="917" spans="1:20" ht="15.75" customHeight="1">
      <c r="A917" s="222"/>
      <c r="B917" s="25"/>
      <c r="D917" s="225"/>
      <c r="P917" s="213"/>
      <c r="Q917" s="214"/>
      <c r="R917" s="99"/>
      <c r="S917" s="99"/>
      <c r="T917" s="99"/>
    </row>
    <row r="918" spans="1:20" ht="15.75" customHeight="1">
      <c r="A918" s="222"/>
      <c r="B918" s="25"/>
      <c r="D918" s="225"/>
      <c r="P918" s="213"/>
      <c r="Q918" s="214"/>
      <c r="R918" s="99"/>
      <c r="S918" s="99"/>
      <c r="T918" s="99"/>
    </row>
    <row r="919" spans="1:20" ht="15.75" customHeight="1">
      <c r="A919" s="222"/>
      <c r="B919" s="25"/>
      <c r="D919" s="225"/>
      <c r="P919" s="213"/>
      <c r="Q919" s="214"/>
      <c r="R919" s="99"/>
      <c r="S919" s="99"/>
      <c r="T919" s="99"/>
    </row>
    <row r="920" spans="1:20" ht="15.75" customHeight="1">
      <c r="A920" s="222"/>
      <c r="B920" s="25"/>
      <c r="D920" s="225"/>
      <c r="P920" s="213"/>
      <c r="Q920" s="214"/>
      <c r="R920" s="99"/>
      <c r="S920" s="99"/>
      <c r="T920" s="99"/>
    </row>
    <row r="921" spans="1:20" ht="15.75" customHeight="1">
      <c r="A921" s="222"/>
      <c r="B921" s="25"/>
      <c r="D921" s="225"/>
      <c r="P921" s="213"/>
      <c r="Q921" s="214"/>
      <c r="R921" s="99"/>
      <c r="S921" s="99"/>
      <c r="T921" s="99"/>
    </row>
    <row r="922" spans="1:20" ht="15.75" customHeight="1">
      <c r="A922" s="222"/>
      <c r="B922" s="25"/>
      <c r="D922" s="225"/>
      <c r="P922" s="213"/>
      <c r="Q922" s="214"/>
      <c r="R922" s="99"/>
      <c r="S922" s="99"/>
      <c r="T922" s="99"/>
    </row>
    <row r="923" spans="1:20" ht="15.75" customHeight="1">
      <c r="A923" s="222"/>
      <c r="B923" s="25"/>
      <c r="D923" s="225"/>
      <c r="P923" s="213"/>
      <c r="Q923" s="214"/>
      <c r="R923" s="99"/>
      <c r="S923" s="99"/>
      <c r="T923" s="99"/>
    </row>
    <row r="924" spans="1:20" ht="15.75" customHeight="1">
      <c r="A924" s="222"/>
      <c r="B924" s="25"/>
      <c r="D924" s="225"/>
      <c r="P924" s="213"/>
      <c r="Q924" s="214"/>
      <c r="R924" s="99"/>
      <c r="S924" s="99"/>
      <c r="T924" s="99"/>
    </row>
    <row r="925" spans="1:20" ht="15.75" customHeight="1">
      <c r="A925" s="222"/>
      <c r="B925" s="25"/>
      <c r="D925" s="225"/>
      <c r="P925" s="213"/>
      <c r="Q925" s="214"/>
      <c r="R925" s="99"/>
      <c r="S925" s="99"/>
      <c r="T925" s="99"/>
    </row>
    <row r="926" spans="1:20" ht="15.75" customHeight="1">
      <c r="A926" s="222"/>
      <c r="B926" s="25"/>
      <c r="D926" s="225"/>
      <c r="P926" s="213"/>
      <c r="Q926" s="214"/>
      <c r="R926" s="99"/>
      <c r="S926" s="99"/>
      <c r="T926" s="99"/>
    </row>
    <row r="927" spans="1:20" ht="15.75" customHeight="1">
      <c r="A927" s="222"/>
      <c r="B927" s="25"/>
      <c r="D927" s="225"/>
      <c r="P927" s="213"/>
      <c r="Q927" s="214"/>
      <c r="R927" s="99"/>
      <c r="S927" s="99"/>
      <c r="T927" s="99"/>
    </row>
    <row r="928" spans="1:20" ht="15.75" customHeight="1">
      <c r="A928" s="222"/>
      <c r="B928" s="25"/>
      <c r="D928" s="225"/>
      <c r="P928" s="213"/>
      <c r="Q928" s="214"/>
      <c r="R928" s="99"/>
      <c r="S928" s="99"/>
      <c r="T928" s="99"/>
    </row>
    <row r="929" spans="1:20" ht="15.75" customHeight="1">
      <c r="A929" s="222"/>
      <c r="B929" s="25"/>
      <c r="D929" s="225"/>
      <c r="P929" s="213"/>
      <c r="Q929" s="214"/>
      <c r="R929" s="99"/>
      <c r="S929" s="99"/>
      <c r="T929" s="99"/>
    </row>
    <row r="930" spans="1:20" ht="15.75" customHeight="1">
      <c r="A930" s="222"/>
      <c r="B930" s="25"/>
      <c r="D930" s="225"/>
      <c r="P930" s="213"/>
      <c r="Q930" s="214"/>
      <c r="R930" s="99"/>
      <c r="S930" s="99"/>
      <c r="T930" s="99"/>
    </row>
    <row r="931" spans="1:20" ht="15.75" customHeight="1">
      <c r="A931" s="222"/>
      <c r="B931" s="25"/>
      <c r="D931" s="225"/>
      <c r="P931" s="213"/>
      <c r="Q931" s="214"/>
      <c r="R931" s="99"/>
      <c r="S931" s="99"/>
      <c r="T931" s="99"/>
    </row>
    <row r="932" spans="1:20" ht="15.75" customHeight="1">
      <c r="A932" s="222"/>
      <c r="B932" s="25"/>
      <c r="D932" s="225"/>
      <c r="P932" s="213"/>
      <c r="Q932" s="214"/>
      <c r="R932" s="99"/>
      <c r="S932" s="99"/>
      <c r="T932" s="99"/>
    </row>
    <row r="933" spans="1:20" ht="15.75" customHeight="1">
      <c r="A933" s="222"/>
      <c r="B933" s="25"/>
      <c r="D933" s="225"/>
      <c r="P933" s="213"/>
      <c r="Q933" s="214"/>
      <c r="R933" s="99"/>
      <c r="S933" s="99"/>
      <c r="T933" s="99"/>
    </row>
    <row r="934" spans="1:20" ht="15.75" customHeight="1">
      <c r="A934" s="222"/>
      <c r="B934" s="25"/>
      <c r="D934" s="225"/>
      <c r="P934" s="213"/>
      <c r="Q934" s="214"/>
      <c r="R934" s="99"/>
      <c r="S934" s="99"/>
      <c r="T934" s="99"/>
    </row>
    <row r="935" spans="1:20" ht="15.75" customHeight="1">
      <c r="A935" s="222"/>
      <c r="B935" s="25"/>
      <c r="D935" s="225"/>
      <c r="P935" s="213"/>
      <c r="Q935" s="214"/>
      <c r="R935" s="99"/>
      <c r="S935" s="99"/>
      <c r="T935" s="99"/>
    </row>
    <row r="936" spans="1:20" ht="15.75" customHeight="1">
      <c r="A936" s="222"/>
      <c r="B936" s="25"/>
      <c r="D936" s="225"/>
      <c r="P936" s="213"/>
      <c r="Q936" s="214"/>
      <c r="R936" s="99"/>
      <c r="S936" s="99"/>
      <c r="T936" s="99"/>
    </row>
    <row r="937" spans="1:20" ht="15.75" customHeight="1">
      <c r="A937" s="222"/>
      <c r="B937" s="25"/>
      <c r="D937" s="225"/>
      <c r="P937" s="213"/>
      <c r="Q937" s="214"/>
      <c r="R937" s="99"/>
      <c r="S937" s="99"/>
      <c r="T937" s="99"/>
    </row>
    <row r="938" spans="1:20" ht="15.75" customHeight="1">
      <c r="A938" s="222"/>
      <c r="B938" s="25"/>
      <c r="D938" s="225"/>
      <c r="P938" s="213"/>
      <c r="Q938" s="214"/>
      <c r="R938" s="99"/>
      <c r="S938" s="99"/>
      <c r="T938" s="99"/>
    </row>
    <row r="939" spans="1:20" ht="15.75" customHeight="1">
      <c r="A939" s="222"/>
      <c r="B939" s="25"/>
      <c r="D939" s="225"/>
      <c r="P939" s="213"/>
      <c r="Q939" s="214"/>
      <c r="R939" s="99"/>
      <c r="S939" s="99"/>
      <c r="T939" s="99"/>
    </row>
    <row r="940" spans="1:20" ht="15.75" customHeight="1">
      <c r="A940" s="222"/>
      <c r="B940" s="25"/>
      <c r="D940" s="225"/>
      <c r="P940" s="213"/>
      <c r="Q940" s="214"/>
      <c r="R940" s="99"/>
      <c r="S940" s="99"/>
      <c r="T940" s="99"/>
    </row>
    <row r="941" spans="1:20" ht="15.75" customHeight="1">
      <c r="A941" s="222"/>
      <c r="B941" s="25"/>
      <c r="D941" s="225"/>
      <c r="P941" s="213"/>
      <c r="Q941" s="214"/>
      <c r="R941" s="99"/>
      <c r="S941" s="99"/>
      <c r="T941" s="99"/>
    </row>
    <row r="942" spans="1:20" ht="15.75" customHeight="1">
      <c r="A942" s="222"/>
      <c r="B942" s="25"/>
      <c r="D942" s="225"/>
      <c r="P942" s="213"/>
      <c r="Q942" s="214"/>
      <c r="R942" s="99"/>
      <c r="S942" s="99"/>
      <c r="T942" s="99"/>
    </row>
    <row r="943" spans="1:20" ht="15.75" customHeight="1">
      <c r="A943" s="222"/>
      <c r="B943" s="25"/>
      <c r="D943" s="225"/>
      <c r="P943" s="213"/>
      <c r="Q943" s="214"/>
      <c r="R943" s="99"/>
      <c r="S943" s="99"/>
      <c r="T943" s="99"/>
    </row>
    <row r="944" spans="1:20" ht="15.75" customHeight="1">
      <c r="A944" s="222"/>
      <c r="B944" s="25"/>
      <c r="D944" s="225"/>
      <c r="P944" s="213"/>
      <c r="Q944" s="214"/>
      <c r="R944" s="99"/>
      <c r="S944" s="99"/>
      <c r="T944" s="99"/>
    </row>
    <row r="945" spans="1:20" ht="15.75" customHeight="1">
      <c r="A945" s="222"/>
      <c r="B945" s="25"/>
      <c r="D945" s="225"/>
      <c r="P945" s="213"/>
      <c r="Q945" s="214"/>
      <c r="R945" s="99"/>
      <c r="S945" s="99"/>
      <c r="T945" s="99"/>
    </row>
    <row r="946" spans="1:20" ht="15.75" customHeight="1">
      <c r="A946" s="222"/>
      <c r="B946" s="25"/>
      <c r="D946" s="225"/>
      <c r="P946" s="213"/>
      <c r="Q946" s="214"/>
      <c r="R946" s="99"/>
      <c r="S946" s="99"/>
      <c r="T946" s="99"/>
    </row>
    <row r="947" spans="1:20" ht="15.75" customHeight="1">
      <c r="A947" s="222"/>
      <c r="B947" s="25"/>
      <c r="D947" s="225"/>
      <c r="P947" s="213"/>
      <c r="Q947" s="214"/>
      <c r="R947" s="99"/>
      <c r="S947" s="99"/>
      <c r="T947" s="99"/>
    </row>
    <row r="948" spans="1:20" ht="15.75" customHeight="1">
      <c r="A948" s="222"/>
      <c r="B948" s="25"/>
      <c r="D948" s="225"/>
      <c r="P948" s="213"/>
      <c r="Q948" s="214"/>
      <c r="R948" s="99"/>
      <c r="S948" s="99"/>
      <c r="T948" s="99"/>
    </row>
    <row r="949" spans="1:20" ht="15.75" customHeight="1">
      <c r="A949" s="222"/>
      <c r="B949" s="25"/>
      <c r="D949" s="225"/>
      <c r="P949" s="213"/>
      <c r="Q949" s="214"/>
      <c r="R949" s="99"/>
      <c r="S949" s="99"/>
      <c r="T949" s="99"/>
    </row>
    <row r="950" spans="1:20" ht="15.75" customHeight="1">
      <c r="A950" s="222"/>
      <c r="B950" s="25"/>
      <c r="D950" s="225"/>
      <c r="P950" s="213"/>
      <c r="Q950" s="214"/>
      <c r="R950" s="99"/>
      <c r="S950" s="99"/>
      <c r="T950" s="99"/>
    </row>
    <row r="951" spans="1:20" ht="15.75" customHeight="1">
      <c r="A951" s="222"/>
      <c r="B951" s="25"/>
      <c r="D951" s="225"/>
      <c r="P951" s="213"/>
      <c r="Q951" s="214"/>
      <c r="R951" s="99"/>
      <c r="S951" s="99"/>
      <c r="T951" s="99"/>
    </row>
    <row r="952" spans="1:20" ht="15.75" customHeight="1">
      <c r="A952" s="222"/>
      <c r="B952" s="25"/>
      <c r="D952" s="225"/>
      <c r="P952" s="213"/>
      <c r="Q952" s="214"/>
      <c r="R952" s="99"/>
      <c r="S952" s="99"/>
      <c r="T952" s="99"/>
    </row>
    <row r="953" spans="1:20" ht="15.75" customHeight="1">
      <c r="A953" s="222"/>
      <c r="B953" s="25"/>
      <c r="D953" s="225"/>
      <c r="P953" s="213"/>
      <c r="Q953" s="214"/>
      <c r="R953" s="99"/>
      <c r="S953" s="99"/>
      <c r="T953" s="99"/>
    </row>
    <row r="954" spans="1:20" ht="15.75" customHeight="1">
      <c r="A954" s="222"/>
      <c r="B954" s="25"/>
      <c r="D954" s="225"/>
      <c r="P954" s="213"/>
      <c r="Q954" s="214"/>
      <c r="R954" s="99"/>
      <c r="S954" s="99"/>
      <c r="T954" s="99"/>
    </row>
    <row r="955" spans="1:20" ht="15.75" customHeight="1">
      <c r="A955" s="222"/>
      <c r="B955" s="25"/>
      <c r="D955" s="225"/>
      <c r="P955" s="213"/>
      <c r="Q955" s="214"/>
      <c r="R955" s="99"/>
      <c r="S955" s="99"/>
      <c r="T955" s="99"/>
    </row>
    <row r="956" spans="1:20" ht="15.75" customHeight="1">
      <c r="A956" s="222"/>
      <c r="B956" s="25"/>
      <c r="D956" s="225"/>
      <c r="P956" s="213"/>
      <c r="Q956" s="214"/>
      <c r="R956" s="99"/>
      <c r="S956" s="99"/>
      <c r="T956" s="99"/>
    </row>
    <row r="957" spans="1:20" ht="15.75" customHeight="1">
      <c r="A957" s="222"/>
      <c r="B957" s="25"/>
      <c r="D957" s="225"/>
      <c r="P957" s="213"/>
      <c r="Q957" s="214"/>
      <c r="R957" s="99"/>
      <c r="S957" s="99"/>
      <c r="T957" s="99"/>
    </row>
    <row r="958" spans="1:20" ht="15.75" customHeight="1">
      <c r="A958" s="222"/>
      <c r="B958" s="25"/>
      <c r="D958" s="225"/>
      <c r="P958" s="213"/>
      <c r="Q958" s="214"/>
      <c r="R958" s="99"/>
      <c r="S958" s="99"/>
      <c r="T958" s="99"/>
    </row>
    <row r="959" spans="1:20" ht="15.75" customHeight="1">
      <c r="A959" s="222"/>
      <c r="B959" s="25"/>
      <c r="D959" s="225"/>
      <c r="P959" s="213"/>
      <c r="Q959" s="214"/>
      <c r="R959" s="99"/>
      <c r="S959" s="99"/>
      <c r="T959" s="99"/>
    </row>
    <row r="960" spans="1:20" ht="15.75" customHeight="1">
      <c r="A960" s="222"/>
      <c r="B960" s="25"/>
      <c r="D960" s="225"/>
      <c r="P960" s="213"/>
      <c r="Q960" s="214"/>
      <c r="R960" s="99"/>
      <c r="S960" s="99"/>
      <c r="T960" s="99"/>
    </row>
    <row r="961" spans="1:20" ht="15.75" customHeight="1">
      <c r="A961" s="222"/>
      <c r="B961" s="25"/>
      <c r="D961" s="225"/>
      <c r="P961" s="213"/>
      <c r="Q961" s="214"/>
      <c r="R961" s="99"/>
      <c r="S961" s="99"/>
      <c r="T961" s="99"/>
    </row>
    <row r="962" spans="1:20" ht="15.75" customHeight="1">
      <c r="A962" s="222"/>
      <c r="B962" s="25"/>
      <c r="D962" s="225"/>
      <c r="P962" s="213"/>
      <c r="Q962" s="214"/>
      <c r="R962" s="99"/>
      <c r="S962" s="99"/>
      <c r="T962" s="99"/>
    </row>
    <row r="963" spans="1:20" ht="15.75" customHeight="1">
      <c r="A963" s="222"/>
      <c r="B963" s="25"/>
      <c r="D963" s="225"/>
      <c r="P963" s="213"/>
      <c r="Q963" s="214"/>
      <c r="R963" s="99"/>
      <c r="S963" s="99"/>
      <c r="T963" s="99"/>
    </row>
    <row r="964" spans="1:20" ht="15.75" customHeight="1">
      <c r="A964" s="222"/>
      <c r="B964" s="25"/>
      <c r="D964" s="225"/>
      <c r="P964" s="213"/>
      <c r="Q964" s="214"/>
      <c r="R964" s="99"/>
      <c r="S964" s="99"/>
      <c r="T964" s="99"/>
    </row>
    <row r="965" spans="1:20" ht="15.75" customHeight="1">
      <c r="A965" s="222"/>
      <c r="B965" s="25"/>
      <c r="D965" s="225"/>
      <c r="P965" s="213"/>
      <c r="Q965" s="214"/>
      <c r="R965" s="99"/>
      <c r="S965" s="99"/>
      <c r="T965" s="99"/>
    </row>
    <row r="966" spans="1:20" ht="15.75" customHeight="1">
      <c r="A966" s="222"/>
      <c r="B966" s="25"/>
      <c r="D966" s="225"/>
      <c r="P966" s="213"/>
      <c r="Q966" s="214"/>
      <c r="R966" s="99"/>
      <c r="S966" s="99"/>
      <c r="T966" s="99"/>
    </row>
    <row r="967" spans="1:20" ht="15.75" customHeight="1">
      <c r="A967" s="222"/>
      <c r="B967" s="25"/>
      <c r="D967" s="225"/>
      <c r="P967" s="213"/>
      <c r="Q967" s="214"/>
      <c r="R967" s="99"/>
      <c r="S967" s="99"/>
      <c r="T967" s="99"/>
    </row>
    <row r="968" spans="1:20" ht="15.75" customHeight="1">
      <c r="A968" s="222"/>
      <c r="B968" s="25"/>
      <c r="D968" s="225"/>
      <c r="P968" s="213"/>
      <c r="Q968" s="214"/>
      <c r="R968" s="99"/>
      <c r="S968" s="99"/>
      <c r="T968" s="99"/>
    </row>
    <row r="969" spans="1:20" ht="15.75" customHeight="1">
      <c r="A969" s="222"/>
      <c r="B969" s="25"/>
      <c r="D969" s="225"/>
      <c r="P969" s="213"/>
      <c r="Q969" s="214"/>
      <c r="R969" s="99"/>
      <c r="S969" s="99"/>
      <c r="T969" s="99"/>
    </row>
    <row r="970" spans="1:20" ht="15.75" customHeight="1">
      <c r="A970" s="222"/>
      <c r="B970" s="25"/>
      <c r="D970" s="225"/>
      <c r="P970" s="213"/>
      <c r="Q970" s="214"/>
      <c r="R970" s="99"/>
      <c r="S970" s="99"/>
      <c r="T970" s="99"/>
    </row>
    <row r="971" spans="1:20" ht="15.75" customHeight="1">
      <c r="A971" s="222"/>
      <c r="B971" s="25"/>
      <c r="D971" s="225"/>
      <c r="P971" s="213"/>
      <c r="Q971" s="214"/>
      <c r="R971" s="99"/>
      <c r="S971" s="99"/>
      <c r="T971" s="99"/>
    </row>
    <row r="972" spans="1:20" ht="15.75" customHeight="1">
      <c r="A972" s="222"/>
      <c r="B972" s="25"/>
      <c r="D972" s="225"/>
      <c r="P972" s="213"/>
      <c r="Q972" s="214"/>
      <c r="R972" s="99"/>
      <c r="S972" s="99"/>
      <c r="T972" s="99"/>
    </row>
    <row r="973" spans="1:20" ht="15.75" customHeight="1">
      <c r="A973" s="222"/>
      <c r="B973" s="25"/>
      <c r="D973" s="225"/>
      <c r="P973" s="213"/>
      <c r="Q973" s="214"/>
      <c r="R973" s="99"/>
      <c r="S973" s="99"/>
      <c r="T973" s="99"/>
    </row>
    <row r="974" spans="1:20" ht="15.75" customHeight="1">
      <c r="A974" s="222"/>
      <c r="B974" s="25"/>
      <c r="D974" s="225"/>
      <c r="P974" s="213"/>
      <c r="Q974" s="214"/>
      <c r="R974" s="99"/>
      <c r="S974" s="99"/>
      <c r="T974" s="99"/>
    </row>
    <row r="975" spans="1:20" ht="15.75" customHeight="1">
      <c r="A975" s="222"/>
      <c r="B975" s="25"/>
      <c r="D975" s="225"/>
      <c r="P975" s="213"/>
      <c r="Q975" s="214"/>
      <c r="R975" s="99"/>
      <c r="S975" s="99"/>
      <c r="T975" s="99"/>
    </row>
    <row r="976" spans="1:20" ht="15.75" customHeight="1">
      <c r="A976" s="222"/>
      <c r="B976" s="25"/>
      <c r="D976" s="225"/>
      <c r="P976" s="213"/>
      <c r="Q976" s="214"/>
      <c r="R976" s="99"/>
      <c r="S976" s="99"/>
      <c r="T976" s="99"/>
    </row>
    <row r="977" spans="1:20" ht="15.75" customHeight="1">
      <c r="A977" s="222"/>
      <c r="B977" s="25"/>
      <c r="D977" s="225"/>
      <c r="P977" s="213"/>
      <c r="Q977" s="214"/>
      <c r="R977" s="99"/>
      <c r="S977" s="99"/>
      <c r="T977" s="99"/>
    </row>
    <row r="978" spans="1:20" ht="15.75" customHeight="1">
      <c r="A978" s="222"/>
      <c r="B978" s="25"/>
      <c r="D978" s="225"/>
      <c r="P978" s="213"/>
      <c r="Q978" s="214"/>
      <c r="R978" s="99"/>
      <c r="S978" s="99"/>
      <c r="T978" s="99"/>
    </row>
    <row r="979" spans="1:20" ht="15.75" customHeight="1">
      <c r="A979" s="222"/>
      <c r="B979" s="25"/>
      <c r="D979" s="225"/>
      <c r="P979" s="213"/>
      <c r="Q979" s="214"/>
      <c r="R979" s="99"/>
      <c r="S979" s="99"/>
      <c r="T979" s="99"/>
    </row>
    <row r="980" spans="1:20" ht="15.75" customHeight="1">
      <c r="A980" s="222"/>
      <c r="B980" s="25"/>
      <c r="D980" s="225"/>
      <c r="P980" s="213"/>
      <c r="Q980" s="214"/>
      <c r="R980" s="99"/>
      <c r="S980" s="99"/>
      <c r="T980" s="99"/>
    </row>
    <row r="981" spans="1:20" ht="15.75" customHeight="1">
      <c r="A981" s="222"/>
      <c r="B981" s="25"/>
      <c r="D981" s="225"/>
      <c r="P981" s="213"/>
      <c r="Q981" s="214"/>
      <c r="R981" s="99"/>
      <c r="S981" s="99"/>
      <c r="T981" s="99"/>
    </row>
    <row r="982" spans="1:20" ht="15.75" customHeight="1">
      <c r="A982" s="222"/>
      <c r="B982" s="25"/>
      <c r="D982" s="225"/>
      <c r="P982" s="213"/>
      <c r="Q982" s="214"/>
      <c r="R982" s="99"/>
      <c r="S982" s="99"/>
      <c r="T982" s="99"/>
    </row>
    <row r="983" spans="1:20" ht="15.75" customHeight="1">
      <c r="A983" s="222"/>
      <c r="B983" s="25"/>
      <c r="D983" s="225"/>
      <c r="P983" s="213"/>
      <c r="Q983" s="214"/>
      <c r="R983" s="99"/>
      <c r="S983" s="99"/>
      <c r="T983" s="99"/>
    </row>
    <row r="984" spans="1:20" ht="15.75" customHeight="1">
      <c r="A984" s="222"/>
      <c r="B984" s="25"/>
      <c r="D984" s="225"/>
      <c r="P984" s="213"/>
      <c r="Q984" s="214"/>
      <c r="R984" s="99"/>
      <c r="S984" s="99"/>
      <c r="T984" s="99"/>
    </row>
    <row r="985" spans="1:20" ht="15.75" customHeight="1">
      <c r="A985" s="222"/>
      <c r="B985" s="25"/>
      <c r="D985" s="225"/>
      <c r="P985" s="213"/>
      <c r="Q985" s="214"/>
      <c r="R985" s="99"/>
      <c r="S985" s="99"/>
      <c r="T985" s="99"/>
    </row>
    <row r="986" spans="1:20" ht="15.75" customHeight="1">
      <c r="A986" s="222"/>
      <c r="B986" s="25"/>
      <c r="D986" s="225"/>
      <c r="P986" s="213"/>
      <c r="Q986" s="214"/>
      <c r="R986" s="99"/>
      <c r="S986" s="99"/>
      <c r="T986" s="99"/>
    </row>
    <row r="987" spans="1:20" ht="15.75" customHeight="1">
      <c r="A987" s="222"/>
      <c r="B987" s="25"/>
      <c r="D987" s="225"/>
      <c r="P987" s="213"/>
      <c r="Q987" s="214"/>
      <c r="R987" s="99"/>
      <c r="S987" s="99"/>
      <c r="T987" s="99"/>
    </row>
    <row r="988" spans="1:20" ht="15.75" customHeight="1">
      <c r="A988" s="222"/>
      <c r="B988" s="25"/>
      <c r="D988" s="225"/>
      <c r="P988" s="213"/>
      <c r="Q988" s="214"/>
      <c r="R988" s="99"/>
      <c r="S988" s="99"/>
      <c r="T988" s="99"/>
    </row>
    <row r="989" spans="1:20" ht="15.75" customHeight="1">
      <c r="A989" s="222"/>
      <c r="B989" s="25"/>
      <c r="D989" s="225"/>
      <c r="P989" s="213"/>
      <c r="Q989" s="214"/>
      <c r="R989" s="99"/>
      <c r="S989" s="99"/>
      <c r="T989" s="99"/>
    </row>
    <row r="990" spans="1:20" ht="15.75" customHeight="1">
      <c r="A990" s="222"/>
      <c r="B990" s="25"/>
      <c r="D990" s="225"/>
      <c r="P990" s="213"/>
      <c r="Q990" s="214"/>
      <c r="R990" s="99"/>
      <c r="S990" s="99"/>
      <c r="T990" s="99"/>
    </row>
    <row r="991" spans="1:20" ht="15.75" customHeight="1">
      <c r="A991" s="222"/>
      <c r="B991" s="25"/>
      <c r="D991" s="225"/>
      <c r="P991" s="213"/>
      <c r="Q991" s="214"/>
      <c r="R991" s="99"/>
      <c r="S991" s="99"/>
      <c r="T991" s="99"/>
    </row>
    <row r="992" spans="1:20" ht="15.75" customHeight="1">
      <c r="A992" s="222"/>
      <c r="B992" s="25"/>
      <c r="D992" s="225"/>
      <c r="P992" s="213"/>
      <c r="Q992" s="214"/>
      <c r="R992" s="99"/>
      <c r="S992" s="99"/>
      <c r="T992" s="99"/>
    </row>
    <row r="993" spans="1:20" ht="15.75" customHeight="1">
      <c r="A993" s="222"/>
      <c r="B993" s="25"/>
      <c r="D993" s="225"/>
      <c r="P993" s="213"/>
      <c r="Q993" s="214"/>
      <c r="R993" s="99"/>
      <c r="S993" s="99"/>
      <c r="T993" s="99"/>
    </row>
    <row r="994" spans="1:20" ht="15.75" customHeight="1">
      <c r="A994" s="222"/>
      <c r="B994" s="25"/>
      <c r="D994" s="225"/>
      <c r="P994" s="213"/>
      <c r="Q994" s="214"/>
      <c r="R994" s="99"/>
      <c r="S994" s="99"/>
      <c r="T994" s="99"/>
    </row>
    <row r="995" spans="1:20" ht="15.75" customHeight="1">
      <c r="A995" s="222"/>
      <c r="B995" s="25"/>
      <c r="D995" s="225"/>
      <c r="P995" s="213"/>
      <c r="Q995" s="214"/>
      <c r="R995" s="99"/>
      <c r="S995" s="99"/>
      <c r="T995" s="99"/>
    </row>
    <row r="996" spans="1:20" ht="15.75" customHeight="1">
      <c r="A996" s="222"/>
      <c r="B996" s="25"/>
      <c r="D996" s="225"/>
      <c r="P996" s="213"/>
      <c r="Q996" s="214"/>
      <c r="R996" s="99"/>
      <c r="S996" s="99"/>
      <c r="T996" s="99"/>
    </row>
    <row r="997" spans="1:20" ht="15.75" customHeight="1">
      <c r="A997" s="222"/>
      <c r="B997" s="25"/>
      <c r="D997" s="225"/>
      <c r="P997" s="213"/>
      <c r="Q997" s="214"/>
      <c r="R997" s="99"/>
      <c r="S997" s="99"/>
      <c r="T997" s="99"/>
    </row>
    <row r="998" spans="1:20" ht="15.75" customHeight="1">
      <c r="A998" s="222"/>
      <c r="B998" s="25"/>
      <c r="D998" s="225"/>
      <c r="P998" s="213"/>
      <c r="Q998" s="214"/>
      <c r="R998" s="99"/>
      <c r="S998" s="99"/>
      <c r="T998" s="99"/>
    </row>
    <row r="999" spans="1:20" ht="15.75" customHeight="1">
      <c r="A999" s="222"/>
      <c r="B999" s="25"/>
      <c r="D999" s="225"/>
      <c r="P999" s="213"/>
      <c r="Q999" s="214"/>
      <c r="R999" s="99"/>
      <c r="S999" s="99"/>
      <c r="T999" s="99"/>
    </row>
    <row r="1000" spans="1:20" ht="15.75" customHeight="1">
      <c r="A1000" s="222"/>
      <c r="B1000" s="25"/>
      <c r="D1000" s="225"/>
      <c r="P1000" s="213"/>
      <c r="Q1000" s="214"/>
      <c r="R1000" s="99"/>
      <c r="S1000" s="99"/>
      <c r="T1000" s="99"/>
    </row>
    <row r="1001" spans="1:20" ht="15.75" customHeight="1">
      <c r="A1001" s="222"/>
      <c r="B1001" s="25"/>
      <c r="D1001" s="225"/>
      <c r="P1001" s="213"/>
      <c r="Q1001" s="214"/>
      <c r="R1001" s="99"/>
      <c r="S1001" s="99"/>
      <c r="T1001" s="99"/>
    </row>
    <row r="1002" spans="1:20" ht="15.75" customHeight="1">
      <c r="A1002" s="222"/>
      <c r="B1002" s="25"/>
      <c r="D1002" s="225"/>
      <c r="P1002" s="213"/>
      <c r="Q1002" s="214"/>
      <c r="R1002" s="99"/>
      <c r="S1002" s="99"/>
      <c r="T1002" s="99"/>
    </row>
  </sheetData>
  <mergeCells count="190">
    <mergeCell ref="B414:D414"/>
    <mergeCell ref="B415:D415"/>
    <mergeCell ref="B416:D416"/>
    <mergeCell ref="F332:F335"/>
    <mergeCell ref="F336:F339"/>
    <mergeCell ref="F340:F343"/>
    <mergeCell ref="F344:F347"/>
    <mergeCell ref="F348:F351"/>
    <mergeCell ref="B410:D410"/>
    <mergeCell ref="B411:D411"/>
    <mergeCell ref="B412:D412"/>
    <mergeCell ref="B413:D413"/>
    <mergeCell ref="A422:A424"/>
    <mergeCell ref="E422:E424"/>
    <mergeCell ref="F208:F211"/>
    <mergeCell ref="F212:F215"/>
    <mergeCell ref="F216:F219"/>
    <mergeCell ref="F220:F223"/>
    <mergeCell ref="F224:F227"/>
    <mergeCell ref="F228:F231"/>
    <mergeCell ref="F232:F235"/>
    <mergeCell ref="F236:F239"/>
    <mergeCell ref="F240:F243"/>
    <mergeCell ref="E244:E245"/>
    <mergeCell ref="F244:F247"/>
    <mergeCell ref="E246:E247"/>
    <mergeCell ref="F248:F251"/>
    <mergeCell ref="F252:F255"/>
    <mergeCell ref="F256:F259"/>
    <mergeCell ref="F260:F263"/>
    <mergeCell ref="E264:E265"/>
    <mergeCell ref="F264:F267"/>
    <mergeCell ref="E266:E267"/>
    <mergeCell ref="E268:E269"/>
    <mergeCell ref="E270:E271"/>
    <mergeCell ref="F268:F271"/>
    <mergeCell ref="B422:D422"/>
    <mergeCell ref="B423:D423"/>
    <mergeCell ref="B424:D424"/>
    <mergeCell ref="B425:D425"/>
    <mergeCell ref="B417:D417"/>
    <mergeCell ref="B418:D418"/>
    <mergeCell ref="B419:D419"/>
    <mergeCell ref="B420:D420"/>
    <mergeCell ref="B421:D421"/>
    <mergeCell ref="S421:S423"/>
    <mergeCell ref="T421:T423"/>
    <mergeCell ref="L422:L424"/>
    <mergeCell ref="F380:F383"/>
    <mergeCell ref="F384:F387"/>
    <mergeCell ref="F390:F393"/>
    <mergeCell ref="F394:F397"/>
    <mergeCell ref="F398:F401"/>
    <mergeCell ref="F402:F405"/>
    <mergeCell ref="F410:K426"/>
    <mergeCell ref="F204:F207"/>
    <mergeCell ref="F352:F355"/>
    <mergeCell ref="F356:F359"/>
    <mergeCell ref="F360:F363"/>
    <mergeCell ref="F364:F367"/>
    <mergeCell ref="F368:F371"/>
    <mergeCell ref="F372:F375"/>
    <mergeCell ref="F376:F379"/>
    <mergeCell ref="R421:R423"/>
    <mergeCell ref="F272:F275"/>
    <mergeCell ref="F276:F279"/>
    <mergeCell ref="F280:F283"/>
    <mergeCell ref="F284:F287"/>
    <mergeCell ref="F288:F291"/>
    <mergeCell ref="F292:F295"/>
    <mergeCell ref="F296:F299"/>
    <mergeCell ref="F300:F303"/>
    <mergeCell ref="F304:F307"/>
    <mergeCell ref="F308:F311"/>
    <mergeCell ref="F312:F315"/>
    <mergeCell ref="F316:F319"/>
    <mergeCell ref="F320:F323"/>
    <mergeCell ref="F324:F327"/>
    <mergeCell ref="F328:F331"/>
    <mergeCell ref="F168:F171"/>
    <mergeCell ref="F172:F175"/>
    <mergeCell ref="F176:F179"/>
    <mergeCell ref="F180:F183"/>
    <mergeCell ref="F184:F187"/>
    <mergeCell ref="F188:F191"/>
    <mergeCell ref="F192:F195"/>
    <mergeCell ref="F196:F199"/>
    <mergeCell ref="F200:F203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F164:F167"/>
    <mergeCell ref="F96:F99"/>
    <mergeCell ref="F100:F103"/>
    <mergeCell ref="F104:F107"/>
    <mergeCell ref="F108:F111"/>
    <mergeCell ref="F112:F115"/>
    <mergeCell ref="F116:F119"/>
    <mergeCell ref="F120:F123"/>
    <mergeCell ref="F124:F127"/>
    <mergeCell ref="F128:F131"/>
    <mergeCell ref="F60:F63"/>
    <mergeCell ref="F64:F67"/>
    <mergeCell ref="F68:F71"/>
    <mergeCell ref="F72:F75"/>
    <mergeCell ref="F76:F79"/>
    <mergeCell ref="F80:F83"/>
    <mergeCell ref="F84:F87"/>
    <mergeCell ref="F88:F91"/>
    <mergeCell ref="F92:F95"/>
    <mergeCell ref="M52:M54"/>
    <mergeCell ref="M56:M57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6:F59"/>
    <mergeCell ref="N32:N35"/>
    <mergeCell ref="O32:O35"/>
    <mergeCell ref="J36:J39"/>
    <mergeCell ref="J40:J43"/>
    <mergeCell ref="J8:J11"/>
    <mergeCell ref="J12:J15"/>
    <mergeCell ref="J16:J19"/>
    <mergeCell ref="J20:J23"/>
    <mergeCell ref="J24:J27"/>
    <mergeCell ref="J28:J31"/>
    <mergeCell ref="J32:J35"/>
    <mergeCell ref="M36:M39"/>
    <mergeCell ref="N36:N39"/>
    <mergeCell ref="O36:O39"/>
    <mergeCell ref="N40:N43"/>
    <mergeCell ref="O40:O43"/>
    <mergeCell ref="N16:N19"/>
    <mergeCell ref="O16:O19"/>
    <mergeCell ref="M20:M23"/>
    <mergeCell ref="N20:N23"/>
    <mergeCell ref="O20:O23"/>
    <mergeCell ref="N24:N27"/>
    <mergeCell ref="O24:O27"/>
    <mergeCell ref="M28:M31"/>
    <mergeCell ref="N28:N31"/>
    <mergeCell ref="O28:O31"/>
    <mergeCell ref="N8:N11"/>
    <mergeCell ref="O8:O11"/>
    <mergeCell ref="F4:F7"/>
    <mergeCell ref="J4:J7"/>
    <mergeCell ref="M4:M7"/>
    <mergeCell ref="N4:N7"/>
    <mergeCell ref="O4:O7"/>
    <mergeCell ref="F8:F11"/>
    <mergeCell ref="O12:O15"/>
    <mergeCell ref="M12:M15"/>
    <mergeCell ref="N12:N15"/>
    <mergeCell ref="M120:M121"/>
    <mergeCell ref="M124:M125"/>
    <mergeCell ref="M129:M130"/>
    <mergeCell ref="K188:K191"/>
    <mergeCell ref="K192:K195"/>
    <mergeCell ref="K224:K227"/>
    <mergeCell ref="K228:K231"/>
    <mergeCell ref="K232:K235"/>
    <mergeCell ref="K196:K199"/>
    <mergeCell ref="K200:K203"/>
    <mergeCell ref="K204:K207"/>
    <mergeCell ref="K208:K211"/>
    <mergeCell ref="K212:K215"/>
    <mergeCell ref="K216:K219"/>
    <mergeCell ref="K220:K223"/>
    <mergeCell ref="M64:M66"/>
    <mergeCell ref="M76:M77"/>
    <mergeCell ref="M80:M81"/>
    <mergeCell ref="M84:M86"/>
    <mergeCell ref="M88:M90"/>
    <mergeCell ref="M100:M103"/>
    <mergeCell ref="M104:M105"/>
    <mergeCell ref="M112:M113"/>
    <mergeCell ref="M114:M115"/>
  </mergeCells>
  <printOptions horizontalCentered="1"/>
  <pageMargins left="0.19685039370078741" right="0.19685039370078741" top="0.6692913385826772" bottom="0.19685039370078741" header="0" footer="0"/>
  <pageSetup paperSize="5" scale="50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  <outlinePr summaryBelow="0" summaryRight="0"/>
  </sheetPr>
  <dimension ref="A1:BS879"/>
  <sheetViews>
    <sheetView showGridLines="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baseColWidth="10" defaultColWidth="14.42578125" defaultRowHeight="15" customHeight="1"/>
  <cols>
    <col min="1" max="1" width="3.5703125" customWidth="1"/>
    <col min="2" max="2" width="3.28515625" customWidth="1"/>
    <col min="3" max="3" width="5.5703125" customWidth="1"/>
    <col min="4" max="4" width="35.140625" customWidth="1"/>
    <col min="5" max="5" width="7.140625" customWidth="1"/>
    <col min="6" max="6" width="42.28515625" customWidth="1"/>
    <col min="7" max="7" width="3.7109375" customWidth="1"/>
    <col min="8" max="8" width="4.5703125" customWidth="1"/>
    <col min="9" max="9" width="3.140625" customWidth="1"/>
    <col min="10" max="36" width="3" customWidth="1"/>
    <col min="37" max="39" width="3.42578125" customWidth="1"/>
    <col min="40" max="45" width="3" customWidth="1"/>
    <col min="46" max="47" width="3.7109375" customWidth="1"/>
    <col min="48" max="49" width="2.7109375" customWidth="1"/>
    <col min="50" max="50" width="3.7109375" customWidth="1"/>
    <col min="51" max="55" width="2.7109375" customWidth="1"/>
    <col min="56" max="57" width="3.7109375" customWidth="1"/>
    <col min="58" max="58" width="12.140625" customWidth="1"/>
    <col min="59" max="59" width="31" customWidth="1"/>
    <col min="60" max="60" width="23.140625" customWidth="1"/>
    <col min="61" max="61" width="9.28515625" customWidth="1"/>
    <col min="62" max="62" width="3" customWidth="1"/>
    <col min="63" max="67" width="11.42578125" customWidth="1"/>
    <col min="68" max="68" width="40.42578125" customWidth="1"/>
    <col min="69" max="69" width="11.42578125" customWidth="1"/>
    <col min="70" max="70" width="70.140625" customWidth="1"/>
    <col min="71" max="71" width="11.42578125" customWidth="1"/>
  </cols>
  <sheetData>
    <row r="1" spans="1:71" ht="16.5">
      <c r="A1" s="226" t="s">
        <v>0</v>
      </c>
      <c r="B1" s="227"/>
      <c r="C1" s="3"/>
      <c r="D1" s="4"/>
      <c r="E1" s="228"/>
      <c r="F1" s="200"/>
      <c r="G1" s="192"/>
      <c r="H1" s="192"/>
      <c r="I1" s="3"/>
      <c r="J1" s="3"/>
      <c r="K1" s="3"/>
      <c r="L1" s="229" t="s">
        <v>322</v>
      </c>
      <c r="M1" s="3"/>
      <c r="N1" s="3"/>
      <c r="O1" s="3"/>
      <c r="P1" s="3"/>
      <c r="Q1" s="3"/>
      <c r="R1" s="3"/>
      <c r="S1" s="3"/>
      <c r="T1" s="3"/>
      <c r="U1" s="227"/>
      <c r="V1" s="3"/>
      <c r="W1" s="3"/>
      <c r="X1" s="3"/>
      <c r="Y1" s="3"/>
      <c r="Z1" s="3"/>
      <c r="AA1" s="3"/>
      <c r="AB1" s="230"/>
      <c r="AC1" s="3"/>
      <c r="AD1" s="3"/>
      <c r="AE1" s="3"/>
      <c r="AF1" s="3"/>
      <c r="AG1" s="3"/>
      <c r="AH1" s="3"/>
      <c r="AI1" s="3"/>
      <c r="AJ1" s="3"/>
      <c r="AK1" s="3"/>
      <c r="AL1" s="3"/>
      <c r="AM1" s="227"/>
      <c r="AN1" s="3"/>
      <c r="AO1" s="3"/>
      <c r="AP1" s="3"/>
      <c r="AQ1" s="3"/>
      <c r="AR1" s="3"/>
      <c r="AS1" s="6"/>
      <c r="AT1" s="227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4"/>
      <c r="BG1" s="4"/>
      <c r="BH1" s="4"/>
      <c r="BI1" s="3"/>
      <c r="BJ1" s="4"/>
      <c r="BK1" s="3"/>
      <c r="BL1" s="3"/>
      <c r="BM1" s="6"/>
      <c r="BN1" s="6"/>
      <c r="BO1" s="6"/>
      <c r="BP1" s="6"/>
      <c r="BQ1" s="6"/>
      <c r="BR1" s="6"/>
      <c r="BS1" s="6"/>
    </row>
    <row r="2" spans="1:71" ht="16.5">
      <c r="A2" s="231"/>
      <c r="B2" s="6"/>
      <c r="C2" s="6"/>
      <c r="D2" s="232"/>
      <c r="E2" s="233"/>
      <c r="F2" s="197"/>
      <c r="G2" s="203"/>
      <c r="H2" s="20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34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35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232"/>
      <c r="BG2" s="232"/>
      <c r="BH2" s="6"/>
      <c r="BI2" s="6"/>
      <c r="BJ2" s="4"/>
      <c r="BK2" s="3"/>
      <c r="BL2" s="3"/>
      <c r="BM2" s="6"/>
      <c r="BN2" s="6"/>
      <c r="BO2" s="6"/>
      <c r="BP2" s="6"/>
      <c r="BQ2" s="6"/>
      <c r="BR2" s="6"/>
      <c r="BS2" s="6"/>
    </row>
    <row r="3" spans="1:71" ht="12.75">
      <c r="A3" s="236"/>
      <c r="B3" s="24"/>
      <c r="C3" s="24"/>
      <c r="D3" s="237"/>
      <c r="E3" s="238"/>
      <c r="F3" s="24"/>
      <c r="G3" s="238"/>
      <c r="H3" s="238"/>
      <c r="I3" s="24"/>
      <c r="J3" s="1021" t="s">
        <v>323</v>
      </c>
      <c r="K3" s="990"/>
      <c r="L3" s="991"/>
      <c r="M3" s="1022" t="s">
        <v>324</v>
      </c>
      <c r="N3" s="990"/>
      <c r="O3" s="991"/>
      <c r="P3" s="1023" t="s">
        <v>325</v>
      </c>
      <c r="Q3" s="990"/>
      <c r="R3" s="991"/>
      <c r="S3" s="1024" t="s">
        <v>326</v>
      </c>
      <c r="T3" s="990"/>
      <c r="U3" s="991"/>
      <c r="V3" s="1025" t="s">
        <v>327</v>
      </c>
      <c r="W3" s="990"/>
      <c r="X3" s="991"/>
      <c r="Y3" s="1023" t="s">
        <v>328</v>
      </c>
      <c r="Z3" s="990"/>
      <c r="AA3" s="991"/>
      <c r="AB3" s="1026" t="s">
        <v>329</v>
      </c>
      <c r="AC3" s="990"/>
      <c r="AD3" s="991"/>
      <c r="AE3" s="1012" t="s">
        <v>330</v>
      </c>
      <c r="AF3" s="990"/>
      <c r="AG3" s="991"/>
      <c r="AH3" s="1013" t="s">
        <v>331</v>
      </c>
      <c r="AI3" s="990"/>
      <c r="AJ3" s="991"/>
      <c r="AK3" s="1014" t="s">
        <v>332</v>
      </c>
      <c r="AL3" s="990"/>
      <c r="AM3" s="991"/>
      <c r="AN3" s="1015" t="s">
        <v>333</v>
      </c>
      <c r="AO3" s="990"/>
      <c r="AP3" s="991"/>
      <c r="AQ3" s="1016" t="s">
        <v>334</v>
      </c>
      <c r="AR3" s="990"/>
      <c r="AS3" s="991"/>
      <c r="AT3" s="1017" t="s">
        <v>335</v>
      </c>
      <c r="AU3" s="1018" t="s">
        <v>336</v>
      </c>
      <c r="AV3" s="1018" t="s">
        <v>337</v>
      </c>
      <c r="AW3" s="1018" t="s">
        <v>338</v>
      </c>
      <c r="AX3" s="1018" t="s">
        <v>339</v>
      </c>
      <c r="AY3" s="1018" t="s">
        <v>340</v>
      </c>
      <c r="AZ3" s="1018" t="s">
        <v>341</v>
      </c>
      <c r="BA3" s="1018" t="s">
        <v>342</v>
      </c>
      <c r="BB3" s="1018" t="s">
        <v>343</v>
      </c>
      <c r="BC3" s="1018" t="s">
        <v>344</v>
      </c>
      <c r="BD3" s="1018" t="s">
        <v>345</v>
      </c>
      <c r="BE3" s="1018" t="s">
        <v>346</v>
      </c>
      <c r="BF3" s="1019" t="s">
        <v>347</v>
      </c>
      <c r="BG3" s="239"/>
      <c r="BH3" s="1020" t="s">
        <v>348</v>
      </c>
      <c r="BI3" s="1020" t="s">
        <v>349</v>
      </c>
      <c r="BJ3" s="1020" t="s">
        <v>350</v>
      </c>
      <c r="BK3" s="2"/>
      <c r="BL3" s="2"/>
      <c r="BM3" s="24"/>
      <c r="BN3" s="24"/>
      <c r="BO3" s="24"/>
      <c r="BP3" s="24"/>
      <c r="BQ3" s="24"/>
      <c r="BR3" s="24"/>
      <c r="BS3" s="24"/>
    </row>
    <row r="4" spans="1:71" ht="66" customHeight="1">
      <c r="A4" s="240" t="s">
        <v>351</v>
      </c>
      <c r="B4" s="240" t="s">
        <v>352</v>
      </c>
      <c r="C4" s="240" t="s">
        <v>353</v>
      </c>
      <c r="D4" s="241" t="s">
        <v>354</v>
      </c>
      <c r="E4" s="241" t="s">
        <v>3</v>
      </c>
      <c r="F4" s="241" t="s">
        <v>355</v>
      </c>
      <c r="G4" s="242" t="s">
        <v>356</v>
      </c>
      <c r="H4" s="243" t="s">
        <v>357</v>
      </c>
      <c r="I4" s="244" t="s">
        <v>358</v>
      </c>
      <c r="J4" s="245" t="s">
        <v>19</v>
      </c>
      <c r="K4" s="245" t="s">
        <v>201</v>
      </c>
      <c r="L4" s="246" t="s">
        <v>7</v>
      </c>
      <c r="M4" s="247" t="s">
        <v>19</v>
      </c>
      <c r="N4" s="247" t="s">
        <v>201</v>
      </c>
      <c r="O4" s="248" t="s">
        <v>7</v>
      </c>
      <c r="P4" s="249" t="s">
        <v>19</v>
      </c>
      <c r="Q4" s="249" t="s">
        <v>201</v>
      </c>
      <c r="R4" s="250" t="s">
        <v>7</v>
      </c>
      <c r="S4" s="251" t="s">
        <v>19</v>
      </c>
      <c r="T4" s="251" t="s">
        <v>201</v>
      </c>
      <c r="U4" s="252" t="s">
        <v>7</v>
      </c>
      <c r="V4" s="253" t="s">
        <v>19</v>
      </c>
      <c r="W4" s="253" t="s">
        <v>201</v>
      </c>
      <c r="X4" s="254" t="s">
        <v>7</v>
      </c>
      <c r="Y4" s="249" t="s">
        <v>19</v>
      </c>
      <c r="Z4" s="249" t="s">
        <v>201</v>
      </c>
      <c r="AA4" s="250" t="s">
        <v>7</v>
      </c>
      <c r="AB4" s="255" t="s">
        <v>19</v>
      </c>
      <c r="AC4" s="255" t="s">
        <v>201</v>
      </c>
      <c r="AD4" s="256" t="s">
        <v>7</v>
      </c>
      <c r="AE4" s="257" t="s">
        <v>19</v>
      </c>
      <c r="AF4" s="257" t="s">
        <v>201</v>
      </c>
      <c r="AG4" s="258" t="s">
        <v>7</v>
      </c>
      <c r="AH4" s="259" t="s">
        <v>19</v>
      </c>
      <c r="AI4" s="259" t="s">
        <v>201</v>
      </c>
      <c r="AJ4" s="260" t="s">
        <v>7</v>
      </c>
      <c r="AK4" s="261" t="s">
        <v>19</v>
      </c>
      <c r="AL4" s="261" t="s">
        <v>201</v>
      </c>
      <c r="AM4" s="262" t="s">
        <v>7</v>
      </c>
      <c r="AN4" s="263" t="s">
        <v>19</v>
      </c>
      <c r="AO4" s="263" t="s">
        <v>201</v>
      </c>
      <c r="AP4" s="264" t="s">
        <v>7</v>
      </c>
      <c r="AQ4" s="265" t="s">
        <v>19</v>
      </c>
      <c r="AR4" s="265" t="s">
        <v>201</v>
      </c>
      <c r="AS4" s="266" t="s">
        <v>7</v>
      </c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83"/>
      <c r="BG4" s="239"/>
      <c r="BH4" s="971"/>
      <c r="BI4" s="971"/>
      <c r="BJ4" s="971"/>
      <c r="BK4" s="267"/>
      <c r="BL4" s="267"/>
      <c r="BM4" s="6"/>
      <c r="BN4" s="6"/>
      <c r="BO4" s="6"/>
      <c r="BP4" s="6"/>
      <c r="BQ4" s="6"/>
      <c r="BR4" s="6"/>
      <c r="BS4" s="6"/>
    </row>
    <row r="5" spans="1:71" ht="16.5">
      <c r="A5" s="268">
        <f>I5-AT5</f>
        <v>-9</v>
      </c>
      <c r="B5" s="219">
        <v>1</v>
      </c>
      <c r="C5" s="269" t="s">
        <v>359</v>
      </c>
      <c r="D5" s="270" t="s">
        <v>360</v>
      </c>
      <c r="E5" s="271" t="s">
        <v>361</v>
      </c>
      <c r="F5" s="272" t="s">
        <v>362</v>
      </c>
      <c r="G5" s="273">
        <v>4</v>
      </c>
      <c r="H5" s="273">
        <v>5</v>
      </c>
      <c r="I5" s="274">
        <v>23</v>
      </c>
      <c r="J5" s="275"/>
      <c r="K5" s="276"/>
      <c r="L5" s="1006">
        <f>K5+J5+K5+J6+K6+J7+K7+J8+K8+J9+K9+J10+K10+J11+K11</f>
        <v>0</v>
      </c>
      <c r="M5" s="278">
        <v>32</v>
      </c>
      <c r="N5" s="278"/>
      <c r="O5" s="1007">
        <f>N5+M5+M6+N6+M7+N7+M8+N8+M9+N9+M10+N10+M11+N11</f>
        <v>32</v>
      </c>
      <c r="P5" s="275"/>
      <c r="Q5" s="276"/>
      <c r="R5" s="1008">
        <f>P5+Q5+P6+Q6+P7+Q7+P8+Q8+P9+Q9+P10+Q10+P11+Q11</f>
        <v>0</v>
      </c>
      <c r="S5" s="278"/>
      <c r="T5" s="278"/>
      <c r="U5" s="1009">
        <f>T5+S5+S6+T6+S7+T7+S8+T8+S9+T9+S10+T10+S11+T11</f>
        <v>0</v>
      </c>
      <c r="V5" s="275"/>
      <c r="W5" s="276"/>
      <c r="X5" s="1010">
        <f>W5+V5+V6+W6+V7+W7+V8+W8+V9+W9+V10+W10+V11+W11</f>
        <v>0</v>
      </c>
      <c r="Y5" s="278"/>
      <c r="Z5" s="278"/>
      <c r="AA5" s="1011">
        <f>Z5+Y5+Y6+Z6+Y7+Z7+Y8+Z8+Y9+Z9+Y10+Z10+Y11+Z11</f>
        <v>0</v>
      </c>
      <c r="AB5" s="275"/>
      <c r="AC5" s="276"/>
      <c r="AD5" s="999">
        <f>AC5+AB5+AB6+AC6+AB7+AC7+AB8+AC8+AB9+AC9+AB10+AC10+AB11+AC11</f>
        <v>0</v>
      </c>
      <c r="AE5" s="278"/>
      <c r="AF5" s="278"/>
      <c r="AG5" s="1000">
        <f>AE5+AF5+AE6+AF6+AE7+AF7+AE8+AF8+AE9+AF9+AE10+AF10+AE11+AF11</f>
        <v>0</v>
      </c>
      <c r="AH5" s="279"/>
      <c r="AI5" s="280"/>
      <c r="AJ5" s="1001">
        <f>AI5+AH5+AH6+AI6+AH7+AI7+AH8+AI8+AH9+AI9+AH10+AI10+AH11+AI11</f>
        <v>0</v>
      </c>
      <c r="AK5" s="278"/>
      <c r="AL5" s="278"/>
      <c r="AM5" s="1002">
        <f>AL5+AK5+AK6+AL6+AK7+AL7+AK8+AL8+AK9+AL9+AK10+AL10+AK11+AL10+AL11</f>
        <v>0</v>
      </c>
      <c r="AN5" s="281"/>
      <c r="AO5" s="282"/>
      <c r="AP5" s="1003">
        <f>AN5+AO5+AN6+AO6+AN7+AO7+AN8+AO8+AN9++AO9+AN10+AO10+AN11+AO11</f>
        <v>0</v>
      </c>
      <c r="AQ5" s="278"/>
      <c r="AR5" s="278"/>
      <c r="AS5" s="1004">
        <f>AR5+AQ5+AQ6+AR6+AQ7+AR7+AQ8+AR8+AQ9+AR9+AQ10+AR10+AQ11+AR11</f>
        <v>0</v>
      </c>
      <c r="AT5" s="1005">
        <f>SUM(AU5:BF11)</f>
        <v>32</v>
      </c>
      <c r="AU5" s="974">
        <f>AS5+AP5+AM5+AJ5+AG5+AD5+AA5+X5+U5+R5+O5+L5</f>
        <v>32</v>
      </c>
      <c r="AV5" s="974"/>
      <c r="AW5" s="284"/>
      <c r="AX5" s="285"/>
      <c r="AY5" s="286"/>
      <c r="AZ5" s="285"/>
      <c r="BA5" s="285"/>
      <c r="BB5" s="285"/>
      <c r="BC5" s="285"/>
      <c r="BD5" s="287"/>
      <c r="BE5" s="287"/>
      <c r="BF5" s="288"/>
      <c r="BG5" s="288"/>
      <c r="BH5" s="289"/>
      <c r="BI5" s="289"/>
      <c r="BJ5" s="4"/>
      <c r="BK5" s="3"/>
      <c r="BL5" s="3"/>
      <c r="BM5" s="6"/>
      <c r="BN5" s="6"/>
      <c r="BO5" s="6"/>
      <c r="BP5" s="6"/>
      <c r="BQ5" s="6"/>
      <c r="BR5" s="6"/>
      <c r="BS5" s="6"/>
    </row>
    <row r="6" spans="1:71" ht="15" customHeight="1">
      <c r="A6" s="6"/>
      <c r="B6" s="290"/>
      <c r="C6" s="291"/>
      <c r="D6" s="292"/>
      <c r="E6" s="293" t="s">
        <v>361</v>
      </c>
      <c r="F6" s="294" t="s">
        <v>363</v>
      </c>
      <c r="G6" s="295">
        <v>1</v>
      </c>
      <c r="H6" s="295">
        <v>5</v>
      </c>
      <c r="I6" s="296"/>
      <c r="J6" s="297"/>
      <c r="K6" s="298"/>
      <c r="L6" s="966"/>
      <c r="M6" s="299"/>
      <c r="N6" s="300"/>
      <c r="O6" s="966"/>
      <c r="P6" s="297"/>
      <c r="Q6" s="298"/>
      <c r="R6" s="966"/>
      <c r="S6" s="300"/>
      <c r="T6" s="300"/>
      <c r="U6" s="966"/>
      <c r="V6" s="297"/>
      <c r="W6" s="298"/>
      <c r="X6" s="966"/>
      <c r="Y6" s="300"/>
      <c r="Z6" s="300"/>
      <c r="AA6" s="966"/>
      <c r="AB6" s="297"/>
      <c r="AC6" s="298"/>
      <c r="AD6" s="966"/>
      <c r="AE6" s="300"/>
      <c r="AF6" s="300"/>
      <c r="AG6" s="966"/>
      <c r="AH6" s="301"/>
      <c r="AI6" s="302"/>
      <c r="AJ6" s="966"/>
      <c r="AK6" s="300"/>
      <c r="AL6" s="300"/>
      <c r="AM6" s="966"/>
      <c r="AN6" s="303"/>
      <c r="AO6" s="304"/>
      <c r="AP6" s="966"/>
      <c r="AQ6" s="300"/>
      <c r="AR6" s="300"/>
      <c r="AS6" s="966"/>
      <c r="AT6" s="966"/>
      <c r="AU6" s="966"/>
      <c r="AV6" s="966"/>
      <c r="AW6" s="305"/>
      <c r="AX6" s="306"/>
      <c r="AY6" s="306"/>
      <c r="AZ6" s="306"/>
      <c r="BA6" s="306"/>
      <c r="BB6" s="306"/>
      <c r="BC6" s="306"/>
      <c r="BD6" s="307"/>
      <c r="BE6" s="307"/>
      <c r="BF6" s="308"/>
      <c r="BG6" s="308"/>
      <c r="BH6" s="309"/>
      <c r="BI6" s="309"/>
      <c r="BJ6" s="4"/>
      <c r="BK6" s="3"/>
      <c r="BL6" s="3"/>
      <c r="BM6" s="6"/>
      <c r="BN6" s="6"/>
      <c r="BO6" s="6"/>
      <c r="BP6" s="6"/>
      <c r="BQ6" s="6"/>
      <c r="BR6" s="6"/>
      <c r="BS6" s="6"/>
    </row>
    <row r="7" spans="1:71" ht="15" customHeight="1">
      <c r="A7" s="268"/>
      <c r="B7" s="290"/>
      <c r="C7" s="291"/>
      <c r="D7" s="292"/>
      <c r="E7" s="293" t="s">
        <v>361</v>
      </c>
      <c r="F7" s="310" t="s">
        <v>364</v>
      </c>
      <c r="G7" s="295">
        <v>1</v>
      </c>
      <c r="H7" s="295">
        <v>7</v>
      </c>
      <c r="I7" s="311"/>
      <c r="J7" s="297"/>
      <c r="K7" s="298"/>
      <c r="L7" s="966"/>
      <c r="M7" s="300"/>
      <c r="N7" s="300"/>
      <c r="O7" s="966"/>
      <c r="P7" s="297"/>
      <c r="Q7" s="298"/>
      <c r="R7" s="966"/>
      <c r="S7" s="300"/>
      <c r="T7" s="300"/>
      <c r="U7" s="966"/>
      <c r="V7" s="297"/>
      <c r="W7" s="298"/>
      <c r="X7" s="966"/>
      <c r="Y7" s="300"/>
      <c r="Z7" s="300"/>
      <c r="AA7" s="966"/>
      <c r="AB7" s="297"/>
      <c r="AC7" s="298"/>
      <c r="AD7" s="966"/>
      <c r="AE7" s="300"/>
      <c r="AF7" s="300"/>
      <c r="AG7" s="966"/>
      <c r="AH7" s="301"/>
      <c r="AI7" s="302"/>
      <c r="AJ7" s="966"/>
      <c r="AK7" s="300"/>
      <c r="AL7" s="300"/>
      <c r="AM7" s="966"/>
      <c r="AN7" s="303"/>
      <c r="AO7" s="304"/>
      <c r="AP7" s="966"/>
      <c r="AQ7" s="300"/>
      <c r="AR7" s="300"/>
      <c r="AS7" s="966"/>
      <c r="AT7" s="966"/>
      <c r="AU7" s="966"/>
      <c r="AV7" s="966"/>
      <c r="AW7" s="305"/>
      <c r="AX7" s="306"/>
      <c r="AY7" s="306"/>
      <c r="AZ7" s="306"/>
      <c r="BA7" s="306"/>
      <c r="BB7" s="306"/>
      <c r="BC7" s="306"/>
      <c r="BD7" s="307"/>
      <c r="BE7" s="307"/>
      <c r="BF7" s="308"/>
      <c r="BG7" s="308"/>
      <c r="BH7" s="309"/>
      <c r="BI7" s="309"/>
      <c r="BJ7" s="4"/>
      <c r="BK7" s="3"/>
      <c r="BL7" s="3"/>
      <c r="BM7" s="6"/>
      <c r="BN7" s="6"/>
      <c r="BO7" s="6"/>
      <c r="BP7" s="6"/>
      <c r="BQ7" s="6"/>
      <c r="BR7" s="6"/>
      <c r="BS7" s="6"/>
    </row>
    <row r="8" spans="1:71" ht="15" customHeight="1">
      <c r="A8" s="231"/>
      <c r="B8" s="290"/>
      <c r="C8" s="231"/>
      <c r="D8" s="292"/>
      <c r="E8" s="312"/>
      <c r="F8" s="310"/>
      <c r="G8" s="295"/>
      <c r="H8" s="295"/>
      <c r="I8" s="311"/>
      <c r="J8" s="297"/>
      <c r="K8" s="298"/>
      <c r="L8" s="966"/>
      <c r="M8" s="299"/>
      <c r="N8" s="299"/>
      <c r="O8" s="966"/>
      <c r="P8" s="297"/>
      <c r="Q8" s="298"/>
      <c r="R8" s="966"/>
      <c r="S8" s="299"/>
      <c r="T8" s="299"/>
      <c r="U8" s="966"/>
      <c r="V8" s="297"/>
      <c r="W8" s="298"/>
      <c r="X8" s="966"/>
      <c r="Y8" s="299"/>
      <c r="Z8" s="299"/>
      <c r="AA8" s="966"/>
      <c r="AB8" s="297"/>
      <c r="AC8" s="298"/>
      <c r="AD8" s="966"/>
      <c r="AE8" s="299"/>
      <c r="AF8" s="299"/>
      <c r="AG8" s="966"/>
      <c r="AH8" s="301"/>
      <c r="AI8" s="302"/>
      <c r="AJ8" s="966"/>
      <c r="AK8" s="299"/>
      <c r="AL8" s="299"/>
      <c r="AM8" s="966"/>
      <c r="AN8" s="303"/>
      <c r="AO8" s="304"/>
      <c r="AP8" s="966"/>
      <c r="AQ8" s="299"/>
      <c r="AR8" s="299"/>
      <c r="AS8" s="966"/>
      <c r="AT8" s="966"/>
      <c r="AU8" s="966"/>
      <c r="AV8" s="966"/>
      <c r="AW8" s="305"/>
      <c r="AX8" s="313"/>
      <c r="AY8" s="306"/>
      <c r="AZ8" s="306"/>
      <c r="BA8" s="306"/>
      <c r="BB8" s="306"/>
      <c r="BC8" s="306"/>
      <c r="BD8" s="307"/>
      <c r="BE8" s="307"/>
      <c r="BF8" s="314"/>
      <c r="BG8" s="314"/>
      <c r="BH8" s="309"/>
      <c r="BI8" s="309"/>
      <c r="BJ8" s="4"/>
      <c r="BK8" s="3"/>
      <c r="BL8" s="3"/>
      <c r="BM8" s="6"/>
      <c r="BN8" s="6"/>
      <c r="BO8" s="6"/>
      <c r="BP8" s="6"/>
      <c r="BQ8" s="6"/>
      <c r="BR8" s="6"/>
      <c r="BS8" s="6"/>
    </row>
    <row r="9" spans="1:71" ht="15" customHeight="1">
      <c r="A9" s="268"/>
      <c r="B9" s="290"/>
      <c r="C9" s="291"/>
      <c r="D9" s="292"/>
      <c r="E9" s="315"/>
      <c r="F9" s="316"/>
      <c r="G9" s="317"/>
      <c r="H9" s="317"/>
      <c r="I9" s="311"/>
      <c r="J9" s="297"/>
      <c r="K9" s="298"/>
      <c r="L9" s="966"/>
      <c r="M9" s="300"/>
      <c r="N9" s="300"/>
      <c r="O9" s="966"/>
      <c r="P9" s="297"/>
      <c r="Q9" s="298"/>
      <c r="R9" s="966"/>
      <c r="S9" s="300"/>
      <c r="T9" s="300"/>
      <c r="U9" s="966"/>
      <c r="V9" s="297"/>
      <c r="W9" s="298"/>
      <c r="X9" s="966"/>
      <c r="Y9" s="300"/>
      <c r="Z9" s="300"/>
      <c r="AA9" s="966"/>
      <c r="AB9" s="297"/>
      <c r="AC9" s="298"/>
      <c r="AD9" s="966"/>
      <c r="AE9" s="300"/>
      <c r="AF9" s="300"/>
      <c r="AG9" s="966"/>
      <c r="AH9" s="301"/>
      <c r="AI9" s="302"/>
      <c r="AJ9" s="966"/>
      <c r="AK9" s="300"/>
      <c r="AL9" s="300"/>
      <c r="AM9" s="966"/>
      <c r="AN9" s="303"/>
      <c r="AO9" s="304"/>
      <c r="AP9" s="966"/>
      <c r="AQ9" s="300"/>
      <c r="AR9" s="300"/>
      <c r="AS9" s="966"/>
      <c r="AT9" s="966"/>
      <c r="AU9" s="966"/>
      <c r="AV9" s="966"/>
      <c r="AW9" s="305"/>
      <c r="AY9" s="306"/>
      <c r="AZ9" s="306"/>
      <c r="BA9" s="306"/>
      <c r="BB9" s="306"/>
      <c r="BC9" s="306"/>
      <c r="BD9" s="307"/>
      <c r="BE9" s="307"/>
      <c r="BF9" s="308"/>
      <c r="BG9" s="308"/>
      <c r="BH9" s="309"/>
      <c r="BI9" s="309"/>
      <c r="BJ9" s="4"/>
      <c r="BK9" s="3"/>
      <c r="BL9" s="3"/>
      <c r="BM9" s="6"/>
      <c r="BN9" s="6"/>
      <c r="BO9" s="6"/>
      <c r="BP9" s="6"/>
      <c r="BQ9" s="6"/>
      <c r="BR9" s="6"/>
      <c r="BS9" s="6"/>
    </row>
    <row r="10" spans="1:71" ht="15" customHeight="1">
      <c r="A10" s="268"/>
      <c r="B10" s="290"/>
      <c r="C10" s="291"/>
      <c r="D10" s="292"/>
      <c r="E10" s="318"/>
      <c r="F10" s="319"/>
      <c r="G10" s="317"/>
      <c r="H10" s="317"/>
      <c r="I10" s="311"/>
      <c r="J10" s="297"/>
      <c r="K10" s="298"/>
      <c r="L10" s="966"/>
      <c r="M10" s="300"/>
      <c r="N10" s="300"/>
      <c r="O10" s="966"/>
      <c r="P10" s="297"/>
      <c r="Q10" s="298"/>
      <c r="R10" s="966"/>
      <c r="S10" s="300"/>
      <c r="T10" s="300"/>
      <c r="U10" s="966"/>
      <c r="V10" s="297"/>
      <c r="W10" s="298"/>
      <c r="X10" s="966"/>
      <c r="Y10" s="300"/>
      <c r="Z10" s="300"/>
      <c r="AA10" s="966"/>
      <c r="AB10" s="297"/>
      <c r="AC10" s="298"/>
      <c r="AD10" s="966"/>
      <c r="AE10" s="300"/>
      <c r="AF10" s="300"/>
      <c r="AG10" s="966"/>
      <c r="AH10" s="301"/>
      <c r="AI10" s="302"/>
      <c r="AJ10" s="966"/>
      <c r="AK10" s="300"/>
      <c r="AL10" s="300"/>
      <c r="AM10" s="966"/>
      <c r="AN10" s="303"/>
      <c r="AO10" s="304"/>
      <c r="AP10" s="966"/>
      <c r="AQ10" s="300"/>
      <c r="AR10" s="300"/>
      <c r="AS10" s="966"/>
      <c r="AT10" s="966"/>
      <c r="AU10" s="966"/>
      <c r="AV10" s="966"/>
      <c r="AW10" s="305"/>
      <c r="AX10" s="306"/>
      <c r="AY10" s="306"/>
      <c r="AZ10" s="306"/>
      <c r="BA10" s="306"/>
      <c r="BB10" s="306"/>
      <c r="BC10" s="306"/>
      <c r="BD10" s="307"/>
      <c r="BE10" s="307"/>
      <c r="BF10" s="308"/>
      <c r="BG10" s="308"/>
      <c r="BH10" s="309"/>
      <c r="BI10" s="309"/>
      <c r="BJ10" s="4"/>
      <c r="BK10" s="3"/>
      <c r="BL10" s="3"/>
      <c r="BM10" s="6"/>
      <c r="BN10" s="6"/>
      <c r="BO10" s="6"/>
      <c r="BP10" s="6"/>
      <c r="BQ10" s="6"/>
      <c r="BR10" s="6"/>
      <c r="BS10" s="6"/>
    </row>
    <row r="11" spans="1:71" ht="15" customHeight="1">
      <c r="A11" s="268"/>
      <c r="B11" s="320"/>
      <c r="C11" s="321"/>
      <c r="D11" s="322"/>
      <c r="E11" s="323"/>
      <c r="F11" s="324"/>
      <c r="G11" s="325"/>
      <c r="H11" s="325"/>
      <c r="I11" s="326"/>
      <c r="J11" s="327"/>
      <c r="K11" s="328"/>
      <c r="L11" s="971"/>
      <c r="M11" s="329"/>
      <c r="N11" s="329"/>
      <c r="O11" s="971"/>
      <c r="P11" s="327"/>
      <c r="Q11" s="328"/>
      <c r="R11" s="971"/>
      <c r="S11" s="329"/>
      <c r="T11" s="329"/>
      <c r="U11" s="971"/>
      <c r="V11" s="327"/>
      <c r="W11" s="328"/>
      <c r="X11" s="971"/>
      <c r="Y11" s="329"/>
      <c r="Z11" s="329"/>
      <c r="AA11" s="971"/>
      <c r="AB11" s="327"/>
      <c r="AC11" s="328"/>
      <c r="AD11" s="971"/>
      <c r="AE11" s="329"/>
      <c r="AF11" s="329"/>
      <c r="AG11" s="971"/>
      <c r="AH11" s="330"/>
      <c r="AI11" s="331"/>
      <c r="AJ11" s="971"/>
      <c r="AK11" s="329"/>
      <c r="AL11" s="329"/>
      <c r="AM11" s="971"/>
      <c r="AN11" s="332"/>
      <c r="AO11" s="333"/>
      <c r="AP11" s="971"/>
      <c r="AQ11" s="329"/>
      <c r="AR11" s="329"/>
      <c r="AS11" s="971"/>
      <c r="AT11" s="971"/>
      <c r="AU11" s="971"/>
      <c r="AV11" s="971"/>
      <c r="AW11" s="334"/>
      <c r="AX11" s="335"/>
      <c r="AY11" s="335"/>
      <c r="AZ11" s="335"/>
      <c r="BA11" s="335"/>
      <c r="BB11" s="335"/>
      <c r="BC11" s="335"/>
      <c r="BD11" s="336"/>
      <c r="BE11" s="336"/>
      <c r="BF11" s="337"/>
      <c r="BG11" s="337"/>
      <c r="BH11" s="338"/>
      <c r="BI11" s="338"/>
      <c r="BJ11" s="4"/>
      <c r="BK11" s="3"/>
      <c r="BL11" s="3"/>
      <c r="BM11" s="6"/>
      <c r="BN11" s="6"/>
      <c r="BO11" s="6"/>
      <c r="BP11" s="6"/>
      <c r="BQ11" s="6"/>
      <c r="BR11" s="6"/>
      <c r="BS11" s="6"/>
    </row>
    <row r="12" spans="1:71" ht="15" customHeight="1">
      <c r="A12" s="339">
        <f>I12-AT12</f>
        <v>0</v>
      </c>
      <c r="B12" s="219">
        <v>2</v>
      </c>
      <c r="C12" s="340" t="s">
        <v>365</v>
      </c>
      <c r="D12" s="270" t="s">
        <v>366</v>
      </c>
      <c r="E12" s="341"/>
      <c r="F12" s="342" t="s">
        <v>367</v>
      </c>
      <c r="G12" s="273"/>
      <c r="H12" s="273"/>
      <c r="I12" s="343"/>
      <c r="J12" s="275"/>
      <c r="K12" s="276"/>
      <c r="L12" s="1006">
        <f>K12+J12+K12+J13+K13+J14+K14+J15+K15+J16+K16+J17+K17+J18+K18</f>
        <v>0</v>
      </c>
      <c r="M12" s="278"/>
      <c r="N12" s="278"/>
      <c r="O12" s="1007">
        <f>N12+M12+M13+N13+M14+N14+M15+N15+M16+N16+M17+N17+M18+N18</f>
        <v>0</v>
      </c>
      <c r="P12" s="275"/>
      <c r="Q12" s="276"/>
      <c r="R12" s="1008">
        <f>P12+Q12+P13+Q13+P14+Q14+P15+Q15+P16+Q16+P17+Q17+P18+Q18</f>
        <v>0</v>
      </c>
      <c r="S12" s="278"/>
      <c r="T12" s="278"/>
      <c r="U12" s="1009">
        <f>T12+S12+S13+T13+S14+T14+S15+T15+S16+T16+S17+T17+S18+T18</f>
        <v>0</v>
      </c>
      <c r="V12" s="275"/>
      <c r="W12" s="276"/>
      <c r="X12" s="1010">
        <f>W12+V12+V13+W13+V14+W14+V15+W15+V16+W16+V17+W17+V18+W18</f>
        <v>0</v>
      </c>
      <c r="Y12" s="278"/>
      <c r="Z12" s="278"/>
      <c r="AA12" s="1011">
        <f>Z12+Y12+Y13+Z13+Y14+Z14+Y15+Z15+Y16+Z16+Y17+Z17+Y18+Z18</f>
        <v>0</v>
      </c>
      <c r="AB12" s="275"/>
      <c r="AC12" s="276"/>
      <c r="AD12" s="999">
        <f>AC12+AB12+AB13+AC13+AB14+AC14+AB15+AC15+AB16+AC16+AB17+AC17+AB18+AC18</f>
        <v>0</v>
      </c>
      <c r="AE12" s="278"/>
      <c r="AF12" s="278"/>
      <c r="AG12" s="1000">
        <f>AE12+AF12+AE13+AF13+AE14+AF14+AE15+AF15+AE16+AF16+AE17+AF17+AE18+AF18</f>
        <v>0</v>
      </c>
      <c r="AH12" s="279"/>
      <c r="AI12" s="280"/>
      <c r="AJ12" s="1001">
        <f>AI12+AH12+AH13+AI13+AH14+AI14+AH15+AI15+AH16+AI16+AH17+AI17+AH18+AI18</f>
        <v>0</v>
      </c>
      <c r="AK12" s="278"/>
      <c r="AL12" s="278"/>
      <c r="AM12" s="1002">
        <f>AL12+AK12+AK13+AL13+AK14+AL14+AK15+AL15+AK16+AL16+AK17+AL17+AK18+AL17+AL18</f>
        <v>0</v>
      </c>
      <c r="AN12" s="281"/>
      <c r="AO12" s="282"/>
      <c r="AP12" s="1003">
        <f>AN12+AO12+AN13+AO13+AN14+AO14+AN15+AO15+AN16++AO16+AN17+AO17+AN18+AO18</f>
        <v>0</v>
      </c>
      <c r="AQ12" s="278"/>
      <c r="AR12" s="278"/>
      <c r="AS12" s="1004">
        <f>AR12+AQ12+AQ13+AR13+AQ14+AR14+AQ15+AR15+AQ16+AR16+AQ17+AR17+AQ18+AR18</f>
        <v>0</v>
      </c>
      <c r="AT12" s="1005">
        <f>SUM(AU12:BF18)</f>
        <v>0</v>
      </c>
      <c r="AU12" s="974">
        <f>AS12+AP12+AM12+AJ12+AG12+AD12+AA12+X12+U12+R12+O12+L12</f>
        <v>0</v>
      </c>
      <c r="AV12" s="974"/>
      <c r="AW12" s="284"/>
      <c r="AX12" s="285"/>
      <c r="AY12" s="286"/>
      <c r="AZ12" s="285"/>
      <c r="BA12" s="285"/>
      <c r="BB12" s="285"/>
      <c r="BC12" s="285"/>
      <c r="BD12" s="287"/>
      <c r="BE12" s="287"/>
      <c r="BF12" s="288"/>
      <c r="BG12" s="288"/>
      <c r="BH12" s="344"/>
      <c r="BI12" s="289"/>
      <c r="BJ12" s="4"/>
      <c r="BK12" s="3"/>
      <c r="BL12" s="3"/>
      <c r="BM12" s="6"/>
      <c r="BN12" s="6"/>
      <c r="BO12" s="6"/>
      <c r="BP12" s="6"/>
      <c r="BQ12" s="6"/>
      <c r="BR12" s="6"/>
      <c r="BS12" s="6"/>
    </row>
    <row r="13" spans="1:71" ht="15" customHeight="1">
      <c r="A13" s="6"/>
      <c r="B13" s="290"/>
      <c r="C13" s="291"/>
      <c r="D13" s="292"/>
      <c r="E13" s="293"/>
      <c r="F13" s="345"/>
      <c r="G13" s="295"/>
      <c r="H13" s="295"/>
      <c r="I13" s="346"/>
      <c r="J13" s="297"/>
      <c r="K13" s="298"/>
      <c r="L13" s="966"/>
      <c r="M13" s="300"/>
      <c r="N13" s="300"/>
      <c r="O13" s="966"/>
      <c r="P13" s="297"/>
      <c r="Q13" s="298"/>
      <c r="R13" s="966"/>
      <c r="S13" s="300"/>
      <c r="T13" s="300"/>
      <c r="U13" s="966"/>
      <c r="V13" s="297"/>
      <c r="W13" s="298"/>
      <c r="X13" s="966"/>
      <c r="Y13" s="300"/>
      <c r="Z13" s="300"/>
      <c r="AA13" s="966"/>
      <c r="AB13" s="297"/>
      <c r="AC13" s="298"/>
      <c r="AD13" s="966"/>
      <c r="AE13" s="300"/>
      <c r="AF13" s="300"/>
      <c r="AG13" s="966"/>
      <c r="AH13" s="301"/>
      <c r="AI13" s="302"/>
      <c r="AJ13" s="966"/>
      <c r="AK13" s="300"/>
      <c r="AL13" s="300"/>
      <c r="AM13" s="966"/>
      <c r="AN13" s="303"/>
      <c r="AO13" s="304"/>
      <c r="AP13" s="966"/>
      <c r="AQ13" s="300"/>
      <c r="AR13" s="300"/>
      <c r="AS13" s="966"/>
      <c r="AT13" s="966"/>
      <c r="AU13" s="966"/>
      <c r="AV13" s="966"/>
      <c r="AW13" s="305"/>
      <c r="AX13" s="306"/>
      <c r="AY13" s="306"/>
      <c r="AZ13" s="306"/>
      <c r="BA13" s="306"/>
      <c r="BB13" s="306"/>
      <c r="BC13" s="306"/>
      <c r="BD13" s="307"/>
      <c r="BE13" s="307"/>
      <c r="BF13" s="308"/>
      <c r="BG13" s="308"/>
      <c r="BH13" s="309"/>
      <c r="BI13" s="309"/>
      <c r="BJ13" s="4"/>
      <c r="BK13" s="3"/>
      <c r="BL13" s="3"/>
      <c r="BM13" s="6"/>
      <c r="BN13" s="6"/>
      <c r="BO13" s="6"/>
      <c r="BP13" s="6"/>
      <c r="BQ13" s="6"/>
      <c r="BR13" s="6"/>
      <c r="BS13" s="6"/>
    </row>
    <row r="14" spans="1:71" ht="15" customHeight="1">
      <c r="A14" s="268"/>
      <c r="B14" s="290"/>
      <c r="C14" s="291"/>
      <c r="D14" s="292"/>
      <c r="E14" s="312"/>
      <c r="F14" s="310"/>
      <c r="G14" s="295"/>
      <c r="H14" s="295"/>
      <c r="I14" s="346"/>
      <c r="J14" s="297"/>
      <c r="K14" s="298"/>
      <c r="L14" s="966"/>
      <c r="M14" s="300"/>
      <c r="N14" s="300"/>
      <c r="O14" s="966"/>
      <c r="P14" s="297"/>
      <c r="Q14" s="298"/>
      <c r="R14" s="966"/>
      <c r="S14" s="300"/>
      <c r="T14" s="300"/>
      <c r="U14" s="966"/>
      <c r="V14" s="297"/>
      <c r="W14" s="298"/>
      <c r="X14" s="966"/>
      <c r="Y14" s="300"/>
      <c r="Z14" s="300"/>
      <c r="AA14" s="966"/>
      <c r="AB14" s="297"/>
      <c r="AC14" s="298"/>
      <c r="AD14" s="966"/>
      <c r="AE14" s="300"/>
      <c r="AF14" s="300"/>
      <c r="AG14" s="966"/>
      <c r="AH14" s="301"/>
      <c r="AI14" s="302"/>
      <c r="AJ14" s="966"/>
      <c r="AK14" s="300"/>
      <c r="AL14" s="300"/>
      <c r="AM14" s="966"/>
      <c r="AN14" s="303"/>
      <c r="AO14" s="304"/>
      <c r="AP14" s="966"/>
      <c r="AQ14" s="300"/>
      <c r="AR14" s="300"/>
      <c r="AS14" s="966"/>
      <c r="AT14" s="966"/>
      <c r="AU14" s="966"/>
      <c r="AV14" s="966"/>
      <c r="AW14" s="305"/>
      <c r="AX14" s="306"/>
      <c r="AY14" s="306"/>
      <c r="AZ14" s="306"/>
      <c r="BA14" s="306"/>
      <c r="BB14" s="306"/>
      <c r="BC14" s="306"/>
      <c r="BD14" s="307"/>
      <c r="BE14" s="307"/>
      <c r="BF14" s="308"/>
      <c r="BG14" s="308"/>
      <c r="BH14" s="309"/>
      <c r="BI14" s="309"/>
      <c r="BJ14" s="4"/>
      <c r="BK14" s="3"/>
      <c r="BL14" s="3"/>
      <c r="BM14" s="6"/>
      <c r="BN14" s="6"/>
      <c r="BO14" s="6"/>
      <c r="BP14" s="6"/>
      <c r="BQ14" s="6"/>
      <c r="BR14" s="6"/>
      <c r="BS14" s="6"/>
    </row>
    <row r="15" spans="1:71" ht="15" customHeight="1">
      <c r="A15" s="231"/>
      <c r="B15" s="290"/>
      <c r="C15" s="231"/>
      <c r="D15" s="292"/>
      <c r="E15" s="312"/>
      <c r="F15" s="310"/>
      <c r="G15" s="295"/>
      <c r="H15" s="295"/>
      <c r="I15" s="346"/>
      <c r="J15" s="297"/>
      <c r="K15" s="298"/>
      <c r="L15" s="966"/>
      <c r="M15" s="299"/>
      <c r="N15" s="299"/>
      <c r="O15" s="966"/>
      <c r="P15" s="297"/>
      <c r="Q15" s="298"/>
      <c r="R15" s="966"/>
      <c r="S15" s="299"/>
      <c r="T15" s="299"/>
      <c r="U15" s="966"/>
      <c r="V15" s="297"/>
      <c r="W15" s="298"/>
      <c r="X15" s="966"/>
      <c r="Y15" s="299"/>
      <c r="Z15" s="299"/>
      <c r="AA15" s="966"/>
      <c r="AB15" s="297"/>
      <c r="AC15" s="298"/>
      <c r="AD15" s="966"/>
      <c r="AE15" s="299"/>
      <c r="AF15" s="299"/>
      <c r="AG15" s="966"/>
      <c r="AH15" s="301"/>
      <c r="AI15" s="302"/>
      <c r="AJ15" s="966"/>
      <c r="AK15" s="299"/>
      <c r="AL15" s="299"/>
      <c r="AM15" s="966"/>
      <c r="AN15" s="303"/>
      <c r="AO15" s="304"/>
      <c r="AP15" s="966"/>
      <c r="AQ15" s="299"/>
      <c r="AR15" s="299"/>
      <c r="AS15" s="966"/>
      <c r="AT15" s="966"/>
      <c r="AU15" s="966"/>
      <c r="AV15" s="966"/>
      <c r="AW15" s="305"/>
      <c r="AX15" s="306"/>
      <c r="AY15" s="306"/>
      <c r="AZ15" s="306"/>
      <c r="BA15" s="306"/>
      <c r="BB15" s="306"/>
      <c r="BC15" s="306"/>
      <c r="BD15" s="307"/>
      <c r="BE15" s="307"/>
      <c r="BF15" s="308"/>
      <c r="BG15" s="308"/>
      <c r="BH15" s="309"/>
      <c r="BI15" s="309"/>
      <c r="BJ15" s="4"/>
      <c r="BK15" s="3"/>
      <c r="BL15" s="3"/>
      <c r="BM15" s="6"/>
      <c r="BN15" s="6"/>
      <c r="BO15" s="6"/>
      <c r="BP15" s="6"/>
      <c r="BQ15" s="6"/>
      <c r="BR15" s="6"/>
      <c r="BS15" s="6"/>
    </row>
    <row r="16" spans="1:71" ht="15" customHeight="1">
      <c r="A16" s="268"/>
      <c r="B16" s="290"/>
      <c r="C16" s="291"/>
      <c r="D16" s="292"/>
      <c r="E16" s="315"/>
      <c r="F16" s="316"/>
      <c r="G16" s="317"/>
      <c r="H16" s="317"/>
      <c r="I16" s="346"/>
      <c r="J16" s="297"/>
      <c r="K16" s="298"/>
      <c r="L16" s="966"/>
      <c r="M16" s="300"/>
      <c r="N16" s="300"/>
      <c r="O16" s="966"/>
      <c r="P16" s="297"/>
      <c r="Q16" s="298"/>
      <c r="R16" s="966"/>
      <c r="S16" s="300"/>
      <c r="T16" s="300"/>
      <c r="U16" s="966"/>
      <c r="V16" s="297"/>
      <c r="W16" s="298"/>
      <c r="X16" s="966"/>
      <c r="Y16" s="300"/>
      <c r="Z16" s="300"/>
      <c r="AA16" s="966"/>
      <c r="AB16" s="297"/>
      <c r="AC16" s="298"/>
      <c r="AD16" s="966"/>
      <c r="AE16" s="300"/>
      <c r="AF16" s="300"/>
      <c r="AG16" s="966"/>
      <c r="AH16" s="301"/>
      <c r="AI16" s="302"/>
      <c r="AJ16" s="966"/>
      <c r="AK16" s="300"/>
      <c r="AL16" s="300"/>
      <c r="AM16" s="966"/>
      <c r="AN16" s="303"/>
      <c r="AO16" s="304"/>
      <c r="AP16" s="966"/>
      <c r="AQ16" s="300"/>
      <c r="AR16" s="300"/>
      <c r="AS16" s="966"/>
      <c r="AT16" s="966"/>
      <c r="AU16" s="966"/>
      <c r="AV16" s="966"/>
      <c r="AW16" s="305"/>
      <c r="AX16" s="306"/>
      <c r="AY16" s="306"/>
      <c r="AZ16" s="306"/>
      <c r="BA16" s="306"/>
      <c r="BB16" s="306"/>
      <c r="BC16" s="306"/>
      <c r="BD16" s="307"/>
      <c r="BE16" s="307"/>
      <c r="BF16" s="308"/>
      <c r="BG16" s="308"/>
      <c r="BH16" s="309"/>
      <c r="BI16" s="309"/>
      <c r="BJ16" s="4"/>
      <c r="BK16" s="3"/>
      <c r="BL16" s="3"/>
      <c r="BM16" s="6"/>
      <c r="BN16" s="6"/>
      <c r="BO16" s="6"/>
      <c r="BP16" s="6"/>
      <c r="BQ16" s="6"/>
      <c r="BR16" s="6"/>
      <c r="BS16" s="6"/>
    </row>
    <row r="17" spans="1:71" ht="15" customHeight="1">
      <c r="A17" s="268"/>
      <c r="B17" s="290"/>
      <c r="C17" s="291"/>
      <c r="D17" s="292"/>
      <c r="E17" s="318"/>
      <c r="F17" s="319"/>
      <c r="G17" s="317"/>
      <c r="H17" s="317"/>
      <c r="I17" s="346"/>
      <c r="J17" s="297"/>
      <c r="K17" s="298"/>
      <c r="L17" s="966"/>
      <c r="M17" s="300"/>
      <c r="N17" s="300"/>
      <c r="O17" s="966"/>
      <c r="P17" s="297"/>
      <c r="Q17" s="298"/>
      <c r="R17" s="966"/>
      <c r="S17" s="300"/>
      <c r="T17" s="300"/>
      <c r="U17" s="966"/>
      <c r="V17" s="297"/>
      <c r="W17" s="298"/>
      <c r="X17" s="966"/>
      <c r="Y17" s="300"/>
      <c r="Z17" s="300"/>
      <c r="AA17" s="966"/>
      <c r="AB17" s="297"/>
      <c r="AC17" s="298"/>
      <c r="AD17" s="966"/>
      <c r="AE17" s="300"/>
      <c r="AF17" s="300"/>
      <c r="AG17" s="966"/>
      <c r="AH17" s="301"/>
      <c r="AI17" s="302"/>
      <c r="AJ17" s="966"/>
      <c r="AK17" s="300"/>
      <c r="AL17" s="300"/>
      <c r="AM17" s="966"/>
      <c r="AN17" s="303"/>
      <c r="AO17" s="304"/>
      <c r="AP17" s="966"/>
      <c r="AQ17" s="300"/>
      <c r="AR17" s="300"/>
      <c r="AS17" s="966"/>
      <c r="AT17" s="966"/>
      <c r="AU17" s="966"/>
      <c r="AV17" s="966"/>
      <c r="AW17" s="305"/>
      <c r="AX17" s="306"/>
      <c r="AY17" s="306"/>
      <c r="AZ17" s="306"/>
      <c r="BA17" s="306"/>
      <c r="BB17" s="306"/>
      <c r="BC17" s="306"/>
      <c r="BD17" s="307"/>
      <c r="BE17" s="307"/>
      <c r="BF17" s="308"/>
      <c r="BG17" s="308"/>
      <c r="BH17" s="309"/>
      <c r="BI17" s="309"/>
      <c r="BJ17" s="4"/>
      <c r="BK17" s="3"/>
      <c r="BL17" s="3"/>
      <c r="BM17" s="6"/>
      <c r="BN17" s="6"/>
      <c r="BO17" s="6"/>
      <c r="BP17" s="6"/>
      <c r="BQ17" s="6"/>
      <c r="BR17" s="6"/>
      <c r="BS17" s="6"/>
    </row>
    <row r="18" spans="1:71" ht="15" customHeight="1">
      <c r="A18" s="268"/>
      <c r="B18" s="320"/>
      <c r="C18" s="321"/>
      <c r="D18" s="322"/>
      <c r="E18" s="323"/>
      <c r="F18" s="324"/>
      <c r="G18" s="325"/>
      <c r="H18" s="325"/>
      <c r="I18" s="347"/>
      <c r="J18" s="327"/>
      <c r="K18" s="328"/>
      <c r="L18" s="971"/>
      <c r="M18" s="329"/>
      <c r="N18" s="329"/>
      <c r="O18" s="971"/>
      <c r="P18" s="327"/>
      <c r="Q18" s="328"/>
      <c r="R18" s="971"/>
      <c r="S18" s="329"/>
      <c r="T18" s="329"/>
      <c r="U18" s="971"/>
      <c r="V18" s="327"/>
      <c r="W18" s="328"/>
      <c r="X18" s="971"/>
      <c r="Y18" s="329"/>
      <c r="Z18" s="329"/>
      <c r="AA18" s="971"/>
      <c r="AB18" s="327"/>
      <c r="AC18" s="328"/>
      <c r="AD18" s="971"/>
      <c r="AE18" s="329"/>
      <c r="AF18" s="329"/>
      <c r="AG18" s="971"/>
      <c r="AH18" s="330"/>
      <c r="AI18" s="331"/>
      <c r="AJ18" s="971"/>
      <c r="AK18" s="329"/>
      <c r="AL18" s="329"/>
      <c r="AM18" s="971"/>
      <c r="AN18" s="332"/>
      <c r="AO18" s="333"/>
      <c r="AP18" s="971"/>
      <c r="AQ18" s="329"/>
      <c r="AR18" s="329"/>
      <c r="AS18" s="971"/>
      <c r="AT18" s="971"/>
      <c r="AU18" s="971"/>
      <c r="AV18" s="971"/>
      <c r="AW18" s="334"/>
      <c r="AX18" s="335"/>
      <c r="AY18" s="335"/>
      <c r="AZ18" s="335"/>
      <c r="BA18" s="335"/>
      <c r="BB18" s="335"/>
      <c r="BC18" s="335"/>
      <c r="BD18" s="336"/>
      <c r="BE18" s="336"/>
      <c r="BF18" s="337"/>
      <c r="BG18" s="337"/>
      <c r="BH18" s="338"/>
      <c r="BI18" s="338"/>
      <c r="BJ18" s="4"/>
      <c r="BK18" s="3"/>
      <c r="BL18" s="3"/>
      <c r="BM18" s="6"/>
      <c r="BN18" s="6"/>
      <c r="BO18" s="6"/>
      <c r="BP18" s="6"/>
      <c r="BQ18" s="6"/>
      <c r="BR18" s="6"/>
      <c r="BS18" s="6"/>
    </row>
    <row r="19" spans="1:71" ht="22.5" customHeight="1">
      <c r="A19" s="268">
        <f>I19-AT19</f>
        <v>-12</v>
      </c>
      <c r="B19" s="219">
        <v>2</v>
      </c>
      <c r="C19" s="269" t="s">
        <v>368</v>
      </c>
      <c r="D19" s="270" t="s">
        <v>369</v>
      </c>
      <c r="E19" s="1028" t="s">
        <v>370</v>
      </c>
      <c r="F19" s="348" t="s">
        <v>371</v>
      </c>
      <c r="G19" s="295">
        <v>2</v>
      </c>
      <c r="H19" s="295">
        <v>3</v>
      </c>
      <c r="I19" s="274">
        <v>20</v>
      </c>
      <c r="J19" s="349">
        <f t="shared" ref="J19:J20" si="0">H19*G19</f>
        <v>6</v>
      </c>
      <c r="K19" s="350"/>
      <c r="L19" s="1029">
        <f>SUM(J19:K25)</f>
        <v>32</v>
      </c>
      <c r="M19" s="351"/>
      <c r="N19" s="351"/>
      <c r="O19" s="1007">
        <f>N19+M19+M20+N20+M21+N21+M22+N22+M23+N23+M24+N24+M25+N25</f>
        <v>0</v>
      </c>
      <c r="P19" s="352"/>
      <c r="Q19" s="350"/>
      <c r="R19" s="1008">
        <f>P19+Q19+P20+Q20+P21+Q21+P22+Q22+P23+Q23+P24+Q24+P25+Q25</f>
        <v>0</v>
      </c>
      <c r="S19" s="351"/>
      <c r="T19" s="351"/>
      <c r="U19" s="1009">
        <f>T19+S19+S20+T20+S21+T21+S22+T22+S23+T23+S24+T24+S25+T25</f>
        <v>0</v>
      </c>
      <c r="V19" s="352"/>
      <c r="W19" s="350"/>
      <c r="X19" s="1010">
        <f>W19+V19+V20+W20+V21+W21+V22+W22+V23+W23+V24+W24+V25+W25</f>
        <v>0</v>
      </c>
      <c r="Y19" s="351"/>
      <c r="Z19" s="351"/>
      <c r="AA19" s="1011">
        <f>Z19+Y19+Y20+Z20+Y21+Z21+Y22+Z22+Y23+Z23+Y24+Z24+Y25+Z25</f>
        <v>0</v>
      </c>
      <c r="AB19" s="352"/>
      <c r="AC19" s="350"/>
      <c r="AD19" s="999">
        <f>AC19+AB19+AB20+AC20+AB21+AC21+AB22+AC22+AB23+AC23+AB24+AC24+AB25+AC25</f>
        <v>0</v>
      </c>
      <c r="AE19" s="351"/>
      <c r="AF19" s="351"/>
      <c r="AG19" s="1000">
        <f>AE19+AF19+AE20+AF20+AE21+AF21+AE22+AF22+AE23+AF23+AE24+AF24+AE25+AF25</f>
        <v>0</v>
      </c>
      <c r="AH19" s="353"/>
      <c r="AI19" s="354"/>
      <c r="AJ19" s="1001">
        <f>AI19+AH19+AH20+AI20+AH21+AI21+AH22+AI22+AH23+AI23+AH24+AI24+AH25+AI25</f>
        <v>0</v>
      </c>
      <c r="AK19" s="351"/>
      <c r="AL19" s="351"/>
      <c r="AM19" s="1002">
        <f>AL19+AK19+AK20+AL20+AK21+AL21+AK22+AL22+AK23+AL23+AK24+AL24+AK25+AL24+AL25</f>
        <v>0</v>
      </c>
      <c r="AN19" s="355"/>
      <c r="AO19" s="356"/>
      <c r="AP19" s="1003">
        <f>AN19+AO19+AN20+AO20+AN21+AO21+AN22+AO22+AN23++AO23+AN24+AO24+AN25+AO25</f>
        <v>0</v>
      </c>
      <c r="AQ19" s="351"/>
      <c r="AR19" s="351"/>
      <c r="AS19" s="1004">
        <f>AR19+AQ19+AQ20+AR20+AQ21+AR21+AQ22+AR22+AQ23+AR23+AQ24+AR24+AQ25+AR25</f>
        <v>0</v>
      </c>
      <c r="AT19" s="1005">
        <f>SUM(AU19:BF25)</f>
        <v>32</v>
      </c>
      <c r="AU19" s="974">
        <f>AS19+AP19+AM19+AJ19+AG19+AD19+AA19+X19+U19+R19+O19+L19</f>
        <v>32</v>
      </c>
      <c r="AV19" s="1027"/>
      <c r="AW19" s="284"/>
      <c r="AX19" s="285"/>
      <c r="AY19" s="285"/>
      <c r="AZ19" s="285"/>
      <c r="BA19" s="285"/>
      <c r="BB19" s="285"/>
      <c r="BC19" s="285"/>
      <c r="BD19" s="287"/>
      <c r="BE19" s="287"/>
      <c r="BF19" s="288"/>
      <c r="BG19" s="288"/>
      <c r="BH19" s="289"/>
      <c r="BI19" s="289"/>
      <c r="BJ19" s="4"/>
      <c r="BK19" s="3"/>
      <c r="BL19" s="3"/>
      <c r="BM19" s="6"/>
      <c r="BN19" s="6"/>
      <c r="BO19" s="6"/>
      <c r="BP19" s="6"/>
      <c r="BQ19" s="6"/>
      <c r="BR19" s="6"/>
      <c r="BS19" s="6"/>
    </row>
    <row r="20" spans="1:71" ht="15" customHeight="1">
      <c r="A20" s="268"/>
      <c r="B20" s="290"/>
      <c r="C20" s="291"/>
      <c r="D20" s="357"/>
      <c r="E20" s="966"/>
      <c r="F20" s="348" t="s">
        <v>372</v>
      </c>
      <c r="G20" s="295">
        <v>2</v>
      </c>
      <c r="H20" s="295">
        <v>4</v>
      </c>
      <c r="I20" s="311"/>
      <c r="J20" s="358">
        <f t="shared" si="0"/>
        <v>8</v>
      </c>
      <c r="K20" s="359"/>
      <c r="L20" s="982"/>
      <c r="M20" s="360"/>
      <c r="N20" s="360"/>
      <c r="O20" s="966"/>
      <c r="P20" s="361"/>
      <c r="Q20" s="362"/>
      <c r="R20" s="966"/>
      <c r="S20" s="360"/>
      <c r="T20" s="360"/>
      <c r="U20" s="966"/>
      <c r="V20" s="361"/>
      <c r="W20" s="362"/>
      <c r="X20" s="966"/>
      <c r="Y20" s="360"/>
      <c r="Z20" s="360"/>
      <c r="AA20" s="966"/>
      <c r="AB20" s="361"/>
      <c r="AC20" s="362"/>
      <c r="AD20" s="966"/>
      <c r="AE20" s="360"/>
      <c r="AF20" s="360"/>
      <c r="AG20" s="966"/>
      <c r="AH20" s="363"/>
      <c r="AI20" s="364"/>
      <c r="AJ20" s="966"/>
      <c r="AK20" s="360"/>
      <c r="AL20" s="360"/>
      <c r="AM20" s="966"/>
      <c r="AN20" s="365"/>
      <c r="AO20" s="366"/>
      <c r="AP20" s="966"/>
      <c r="AQ20" s="360"/>
      <c r="AR20" s="360"/>
      <c r="AS20" s="966"/>
      <c r="AT20" s="966"/>
      <c r="AU20" s="966"/>
      <c r="AV20" s="966"/>
      <c r="AW20" s="305"/>
      <c r="AX20" s="306"/>
      <c r="AY20" s="306"/>
      <c r="AZ20" s="306"/>
      <c r="BA20" s="306"/>
      <c r="BB20" s="306"/>
      <c r="BC20" s="306"/>
      <c r="BD20" s="307"/>
      <c r="BE20" s="307"/>
      <c r="BF20" s="308"/>
      <c r="BG20" s="308"/>
      <c r="BH20" s="309"/>
      <c r="BI20" s="309"/>
      <c r="BJ20" s="4"/>
      <c r="BK20" s="3"/>
      <c r="BL20" s="3"/>
      <c r="BM20" s="6"/>
      <c r="BN20" s="6"/>
      <c r="BO20" s="6"/>
      <c r="BP20" s="6"/>
      <c r="BQ20" s="6"/>
      <c r="BR20" s="6"/>
      <c r="BS20" s="6"/>
    </row>
    <row r="21" spans="1:71" ht="22.5" customHeight="1">
      <c r="A21" s="268"/>
      <c r="B21" s="290"/>
      <c r="C21" s="291"/>
      <c r="D21" s="292"/>
      <c r="E21" s="966"/>
      <c r="F21" s="348" t="s">
        <v>44</v>
      </c>
      <c r="G21" s="295">
        <v>1</v>
      </c>
      <c r="H21" s="295">
        <v>7</v>
      </c>
      <c r="I21" s="311"/>
      <c r="J21" s="361"/>
      <c r="K21" s="362">
        <f>H21*G21</f>
        <v>7</v>
      </c>
      <c r="L21" s="982"/>
      <c r="M21" s="360"/>
      <c r="N21" s="360"/>
      <c r="O21" s="966"/>
      <c r="P21" s="361"/>
      <c r="Q21" s="362"/>
      <c r="R21" s="966"/>
      <c r="S21" s="360"/>
      <c r="T21" s="360"/>
      <c r="U21" s="966"/>
      <c r="V21" s="361"/>
      <c r="W21" s="362"/>
      <c r="X21" s="966"/>
      <c r="Y21" s="360"/>
      <c r="Z21" s="360"/>
      <c r="AA21" s="966"/>
      <c r="AB21" s="361"/>
      <c r="AC21" s="362"/>
      <c r="AD21" s="966"/>
      <c r="AE21" s="360"/>
      <c r="AF21" s="360"/>
      <c r="AG21" s="966"/>
      <c r="AH21" s="363"/>
      <c r="AI21" s="364"/>
      <c r="AJ21" s="966"/>
      <c r="AK21" s="360"/>
      <c r="AL21" s="360"/>
      <c r="AM21" s="966"/>
      <c r="AN21" s="365"/>
      <c r="AO21" s="366"/>
      <c r="AP21" s="966"/>
      <c r="AQ21" s="360"/>
      <c r="AR21" s="367"/>
      <c r="AS21" s="966"/>
      <c r="AT21" s="966"/>
      <c r="AU21" s="966"/>
      <c r="AV21" s="966"/>
      <c r="AW21" s="305"/>
      <c r="AX21" s="306"/>
      <c r="AY21" s="306"/>
      <c r="AZ21" s="306"/>
      <c r="BA21" s="306"/>
      <c r="BB21" s="306"/>
      <c r="BC21" s="306"/>
      <c r="BD21" s="307"/>
      <c r="BE21" s="307"/>
      <c r="BF21" s="308"/>
      <c r="BG21" s="308"/>
      <c r="BH21" s="309"/>
      <c r="BI21" s="309"/>
      <c r="BJ21" s="4"/>
      <c r="BK21" s="3"/>
      <c r="BL21" s="3"/>
      <c r="BM21" s="6"/>
      <c r="BN21" s="6"/>
      <c r="BO21" s="6"/>
      <c r="BP21" s="6"/>
      <c r="BQ21" s="6"/>
      <c r="BR21" s="6"/>
      <c r="BS21" s="6"/>
    </row>
    <row r="22" spans="1:71" ht="15" customHeight="1">
      <c r="A22" s="231"/>
      <c r="B22" s="290"/>
      <c r="C22" s="231"/>
      <c r="D22" s="292"/>
      <c r="E22" s="966"/>
      <c r="F22" s="310" t="s">
        <v>373</v>
      </c>
      <c r="G22" s="295">
        <v>1</v>
      </c>
      <c r="H22" s="295">
        <v>5</v>
      </c>
      <c r="I22" s="311"/>
      <c r="J22" s="361">
        <f t="shared" ref="J22:J23" si="1">H22*G22</f>
        <v>5</v>
      </c>
      <c r="K22" s="362"/>
      <c r="L22" s="982"/>
      <c r="M22" s="360"/>
      <c r="N22" s="360"/>
      <c r="O22" s="966"/>
      <c r="P22" s="361"/>
      <c r="Q22" s="362"/>
      <c r="R22" s="966"/>
      <c r="S22" s="360"/>
      <c r="T22" s="360"/>
      <c r="U22" s="966"/>
      <c r="V22" s="361"/>
      <c r="W22" s="362"/>
      <c r="X22" s="966"/>
      <c r="Y22" s="360"/>
      <c r="Z22" s="360"/>
      <c r="AA22" s="966"/>
      <c r="AB22" s="361"/>
      <c r="AC22" s="362"/>
      <c r="AD22" s="966"/>
      <c r="AE22" s="360"/>
      <c r="AF22" s="360"/>
      <c r="AG22" s="966"/>
      <c r="AH22" s="363"/>
      <c r="AI22" s="364"/>
      <c r="AJ22" s="966"/>
      <c r="AK22" s="360"/>
      <c r="AL22" s="360"/>
      <c r="AM22" s="966"/>
      <c r="AN22" s="365"/>
      <c r="AO22" s="366"/>
      <c r="AP22" s="966"/>
      <c r="AQ22" s="360"/>
      <c r="AR22" s="360"/>
      <c r="AS22" s="966"/>
      <c r="AT22" s="966"/>
      <c r="AU22" s="966"/>
      <c r="AV22" s="966"/>
      <c r="AW22" s="305"/>
      <c r="AX22" s="306"/>
      <c r="AY22" s="306"/>
      <c r="AZ22" s="306"/>
      <c r="BA22" s="306"/>
      <c r="BB22" s="306"/>
      <c r="BC22" s="306"/>
      <c r="BD22" s="307"/>
      <c r="BE22" s="307"/>
      <c r="BF22" s="308"/>
      <c r="BG22" s="308"/>
      <c r="BH22" s="309"/>
      <c r="BI22" s="309"/>
      <c r="BJ22" s="4"/>
      <c r="BK22" s="3"/>
      <c r="BL22" s="3"/>
      <c r="BM22" s="6"/>
      <c r="BN22" s="6"/>
      <c r="BO22" s="6"/>
      <c r="BP22" s="6"/>
      <c r="BQ22" s="6"/>
      <c r="BR22" s="6"/>
      <c r="BS22" s="6"/>
    </row>
    <row r="23" spans="1:71" ht="15" customHeight="1">
      <c r="A23" s="268"/>
      <c r="B23" s="290"/>
      <c r="C23" s="291"/>
      <c r="D23" s="292"/>
      <c r="E23" s="966"/>
      <c r="F23" s="310" t="s">
        <v>374</v>
      </c>
      <c r="G23" s="295">
        <v>3</v>
      </c>
      <c r="H23" s="295">
        <v>2</v>
      </c>
      <c r="I23" s="311"/>
      <c r="J23" s="358">
        <f t="shared" si="1"/>
        <v>6</v>
      </c>
      <c r="K23" s="362"/>
      <c r="L23" s="982"/>
      <c r="M23" s="360"/>
      <c r="N23" s="360"/>
      <c r="O23" s="966"/>
      <c r="P23" s="358"/>
      <c r="Q23" s="362"/>
      <c r="R23" s="966"/>
      <c r="S23" s="360"/>
      <c r="T23" s="360"/>
      <c r="U23" s="966"/>
      <c r="V23" s="358"/>
      <c r="W23" s="362"/>
      <c r="X23" s="966"/>
      <c r="Y23" s="360"/>
      <c r="Z23" s="360"/>
      <c r="AA23" s="966"/>
      <c r="AB23" s="358"/>
      <c r="AC23" s="362"/>
      <c r="AD23" s="966"/>
      <c r="AE23" s="360"/>
      <c r="AF23" s="360"/>
      <c r="AG23" s="966"/>
      <c r="AH23" s="363"/>
      <c r="AI23" s="364"/>
      <c r="AJ23" s="966"/>
      <c r="AK23" s="360"/>
      <c r="AL23" s="360"/>
      <c r="AM23" s="966"/>
      <c r="AN23" s="365"/>
      <c r="AO23" s="366"/>
      <c r="AP23" s="966"/>
      <c r="AQ23" s="360"/>
      <c r="AR23" s="360"/>
      <c r="AS23" s="966"/>
      <c r="AT23" s="966"/>
      <c r="AU23" s="966"/>
      <c r="AV23" s="966"/>
      <c r="AW23" s="305"/>
      <c r="AX23" s="306"/>
      <c r="AY23" s="306"/>
      <c r="AZ23" s="306"/>
      <c r="BA23" s="306"/>
      <c r="BB23" s="306"/>
      <c r="BC23" s="306"/>
      <c r="BD23" s="307"/>
      <c r="BE23" s="307"/>
      <c r="BF23" s="308"/>
      <c r="BG23" s="308"/>
      <c r="BH23" s="309"/>
      <c r="BI23" s="309"/>
      <c r="BJ23" s="4"/>
      <c r="BK23" s="3"/>
      <c r="BL23" s="3"/>
      <c r="BM23" s="6"/>
      <c r="BN23" s="6"/>
      <c r="BO23" s="6"/>
      <c r="BP23" s="6"/>
      <c r="BQ23" s="6"/>
      <c r="BR23" s="6"/>
      <c r="BS23" s="6"/>
    </row>
    <row r="24" spans="1:71" ht="15" customHeight="1">
      <c r="A24" s="268"/>
      <c r="B24" s="290"/>
      <c r="C24" s="291"/>
      <c r="D24" s="292"/>
      <c r="E24" s="966"/>
      <c r="F24" s="310"/>
      <c r="G24" s="295"/>
      <c r="H24" s="295"/>
      <c r="I24" s="311"/>
      <c r="J24" s="358"/>
      <c r="K24" s="362"/>
      <c r="L24" s="982"/>
      <c r="M24" s="360"/>
      <c r="N24" s="360"/>
      <c r="O24" s="966"/>
      <c r="P24" s="358"/>
      <c r="Q24" s="362"/>
      <c r="R24" s="966"/>
      <c r="S24" s="360"/>
      <c r="T24" s="360"/>
      <c r="U24" s="966"/>
      <c r="V24" s="358"/>
      <c r="W24" s="362"/>
      <c r="X24" s="966"/>
      <c r="Y24" s="360"/>
      <c r="Z24" s="360"/>
      <c r="AA24" s="966"/>
      <c r="AB24" s="358"/>
      <c r="AC24" s="362"/>
      <c r="AD24" s="966"/>
      <c r="AE24" s="360"/>
      <c r="AF24" s="360"/>
      <c r="AG24" s="966"/>
      <c r="AH24" s="363"/>
      <c r="AI24" s="364"/>
      <c r="AJ24" s="966"/>
      <c r="AK24" s="360"/>
      <c r="AL24" s="360"/>
      <c r="AM24" s="966"/>
      <c r="AN24" s="365"/>
      <c r="AO24" s="366"/>
      <c r="AP24" s="966"/>
      <c r="AQ24" s="360"/>
      <c r="AR24" s="360"/>
      <c r="AS24" s="966"/>
      <c r="AT24" s="966"/>
      <c r="AU24" s="966"/>
      <c r="AV24" s="966"/>
      <c r="AW24" s="305"/>
      <c r="AX24" s="306"/>
      <c r="AY24" s="306"/>
      <c r="AZ24" s="306"/>
      <c r="BA24" s="306"/>
      <c r="BB24" s="306"/>
      <c r="BC24" s="306"/>
      <c r="BD24" s="307"/>
      <c r="BE24" s="307"/>
      <c r="BF24" s="308"/>
      <c r="BG24" s="308"/>
      <c r="BH24" s="309"/>
      <c r="BI24" s="309"/>
      <c r="BJ24" s="4"/>
      <c r="BK24" s="3"/>
      <c r="BL24" s="3"/>
      <c r="BM24" s="6"/>
      <c r="BN24" s="6"/>
      <c r="BO24" s="6"/>
      <c r="BP24" s="6"/>
      <c r="BQ24" s="6"/>
      <c r="BR24" s="6"/>
      <c r="BS24" s="6"/>
    </row>
    <row r="25" spans="1:71" ht="15" customHeight="1">
      <c r="A25" s="268"/>
      <c r="B25" s="320"/>
      <c r="C25" s="321"/>
      <c r="D25" s="322"/>
      <c r="E25" s="971"/>
      <c r="F25" s="324"/>
      <c r="G25" s="368"/>
      <c r="H25" s="317"/>
      <c r="I25" s="326"/>
      <c r="J25" s="369"/>
      <c r="K25" s="370"/>
      <c r="L25" s="985"/>
      <c r="M25" s="371"/>
      <c r="N25" s="371"/>
      <c r="O25" s="971"/>
      <c r="P25" s="369"/>
      <c r="Q25" s="370"/>
      <c r="R25" s="971"/>
      <c r="S25" s="371"/>
      <c r="T25" s="371"/>
      <c r="U25" s="971"/>
      <c r="V25" s="369"/>
      <c r="W25" s="370"/>
      <c r="X25" s="971"/>
      <c r="Y25" s="371"/>
      <c r="Z25" s="371"/>
      <c r="AA25" s="971"/>
      <c r="AB25" s="369"/>
      <c r="AC25" s="370"/>
      <c r="AD25" s="971"/>
      <c r="AE25" s="371"/>
      <c r="AF25" s="371"/>
      <c r="AG25" s="971"/>
      <c r="AH25" s="372"/>
      <c r="AI25" s="373"/>
      <c r="AJ25" s="971"/>
      <c r="AK25" s="371"/>
      <c r="AL25" s="371"/>
      <c r="AM25" s="971"/>
      <c r="AN25" s="374"/>
      <c r="AO25" s="375"/>
      <c r="AP25" s="971"/>
      <c r="AQ25" s="371"/>
      <c r="AR25" s="371"/>
      <c r="AS25" s="971"/>
      <c r="AT25" s="971"/>
      <c r="AU25" s="971"/>
      <c r="AV25" s="971"/>
      <c r="AW25" s="334"/>
      <c r="AX25" s="335"/>
      <c r="AY25" s="335"/>
      <c r="AZ25" s="335"/>
      <c r="BA25" s="335"/>
      <c r="BB25" s="335"/>
      <c r="BC25" s="335"/>
      <c r="BD25" s="336"/>
      <c r="BE25" s="336"/>
      <c r="BF25" s="337"/>
      <c r="BG25" s="337"/>
      <c r="BH25" s="338"/>
      <c r="BI25" s="338"/>
      <c r="BJ25" s="4"/>
      <c r="BK25" s="3"/>
      <c r="BL25" s="3"/>
      <c r="BM25" s="6"/>
      <c r="BN25" s="6"/>
      <c r="BO25" s="6"/>
      <c r="BP25" s="6"/>
      <c r="BQ25" s="6"/>
      <c r="BR25" s="6"/>
      <c r="BS25" s="6"/>
    </row>
    <row r="26" spans="1:71" ht="30.75" customHeight="1">
      <c r="A26" s="268">
        <f>I26-AT26</f>
        <v>0</v>
      </c>
      <c r="B26" s="219">
        <v>3</v>
      </c>
      <c r="C26" s="269" t="s">
        <v>375</v>
      </c>
      <c r="D26" s="270" t="s">
        <v>376</v>
      </c>
      <c r="E26" s="271" t="s">
        <v>77</v>
      </c>
      <c r="F26" s="376" t="s">
        <v>377</v>
      </c>
      <c r="G26" s="377">
        <v>6</v>
      </c>
      <c r="H26" s="273">
        <v>26</v>
      </c>
      <c r="I26" s="343">
        <v>34</v>
      </c>
      <c r="J26" s="378"/>
      <c r="K26" s="379"/>
      <c r="L26" s="1006">
        <f>SUM(J26:K32)</f>
        <v>0</v>
      </c>
      <c r="M26" s="351"/>
      <c r="N26" s="351"/>
      <c r="O26" s="1007">
        <f>N26+M26+M27+N27+M28+N28+M29+N29+M30+N30+M31+N31+M32+N32</f>
        <v>0</v>
      </c>
      <c r="P26" s="378"/>
      <c r="Q26" s="379"/>
      <c r="R26" s="1008">
        <f>P26+P27+P28+P29+P30+P32+Q32+Q30+Q29+Q28+Q27+Q26</f>
        <v>0</v>
      </c>
      <c r="S26" s="351"/>
      <c r="T26" s="380"/>
      <c r="U26" s="1011">
        <f>S26+S27+S28+S29+S30+S32+T32+T30+T29+T28+T27+T26</f>
        <v>0</v>
      </c>
      <c r="V26" s="381">
        <v>26</v>
      </c>
      <c r="W26" s="379"/>
      <c r="X26" s="1008">
        <f>V26+V27+V28+V29+V30+V32+W32+W30+W29+W28+W27+W26</f>
        <v>26</v>
      </c>
      <c r="Y26" s="351"/>
      <c r="Z26" s="351"/>
      <c r="AA26" s="1011">
        <f>Y26+Y27+Y28+Y29+Y30+Y32+Z32+Z30+Z29+Z28+Z27+Z26</f>
        <v>0</v>
      </c>
      <c r="AB26" s="378"/>
      <c r="AC26" s="379"/>
      <c r="AD26" s="1008">
        <f>AB26+AB27+AB28+AB29+AB30+AB32+AC32+AC30+AC29+AC28+AC27+AC26</f>
        <v>0</v>
      </c>
      <c r="AE26" s="351"/>
      <c r="AF26" s="351"/>
      <c r="AG26" s="1011">
        <f>AE26+AE27+AE28+AE29+AE30+AE32+AF32+AF30+AF29+AF28+AF27+AF26</f>
        <v>0</v>
      </c>
      <c r="AH26" s="382"/>
      <c r="AI26" s="383"/>
      <c r="AJ26" s="1001">
        <f>AI26+AH26+AH27+AI27+AH28+AI28+AH29+AI29+AH30+AI30+AH31+AI31+AH32+AI32</f>
        <v>0</v>
      </c>
      <c r="AK26" s="351"/>
      <c r="AL26" s="351"/>
      <c r="AM26" s="1011">
        <f>AK26+AK27+AK28+AK29+AK30+AK32+AL32+AL30+AL29+AL28+AL27+AL26</f>
        <v>0</v>
      </c>
      <c r="AN26" s="384"/>
      <c r="AO26" s="385"/>
      <c r="AP26" s="1003">
        <f>AN26+AO26+AN27+AO27+AN28+AO28+AN29+AO29+AN30++AO30+AN31+AO31+AN32+AO32</f>
        <v>0</v>
      </c>
      <c r="AQ26" s="351"/>
      <c r="AR26" s="351"/>
      <c r="AS26" s="1011">
        <f>AQ26+AQ27+AQ28+AQ29+AQ30+AQ32+AR32+AR30+AR29+AR28+AR27+AR26</f>
        <v>0</v>
      </c>
      <c r="AT26" s="1005">
        <f>SUM(AU26:BF32)</f>
        <v>34</v>
      </c>
      <c r="AU26" s="974">
        <f>AS26+AP26+AM26+AJ26+AG26+AD26+AA26+X26+U26+R26+O26+L26</f>
        <v>26</v>
      </c>
      <c r="AV26" s="63">
        <v>4</v>
      </c>
      <c r="AW26" s="284"/>
      <c r="AX26" s="286">
        <v>4</v>
      </c>
      <c r="AY26" s="286">
        <v>0</v>
      </c>
      <c r="AZ26" s="286"/>
      <c r="BA26" s="285"/>
      <c r="BB26" s="285"/>
      <c r="BC26" s="286"/>
      <c r="BD26" s="287"/>
      <c r="BE26" s="287"/>
      <c r="BF26" s="288"/>
      <c r="BG26" s="288"/>
      <c r="BH26" s="289"/>
      <c r="BI26" s="289"/>
      <c r="BJ26" s="4"/>
      <c r="BK26" s="3"/>
      <c r="BL26" s="3"/>
      <c r="BM26" s="6"/>
      <c r="BN26" s="6"/>
      <c r="BO26" s="6"/>
      <c r="BP26" s="6"/>
      <c r="BQ26" s="6"/>
      <c r="BR26" s="6"/>
      <c r="BS26" s="6"/>
    </row>
    <row r="27" spans="1:71" ht="15" customHeight="1">
      <c r="A27" s="268"/>
      <c r="B27" s="290"/>
      <c r="C27" s="291"/>
      <c r="D27" s="292"/>
      <c r="E27" s="312"/>
      <c r="F27" s="386"/>
      <c r="G27" s="295"/>
      <c r="H27" s="295"/>
      <c r="I27" s="346"/>
      <c r="J27" s="297"/>
      <c r="K27" s="298"/>
      <c r="L27" s="966"/>
      <c r="M27" s="360"/>
      <c r="N27" s="360"/>
      <c r="O27" s="966"/>
      <c r="P27" s="297"/>
      <c r="Q27" s="298"/>
      <c r="R27" s="966"/>
      <c r="S27" s="360"/>
      <c r="T27" s="367"/>
      <c r="U27" s="966"/>
      <c r="V27" s="387"/>
      <c r="W27" s="298"/>
      <c r="X27" s="966"/>
      <c r="Y27" s="360"/>
      <c r="Z27" s="360"/>
      <c r="AA27" s="966"/>
      <c r="AB27" s="297"/>
      <c r="AC27" s="298"/>
      <c r="AD27" s="966"/>
      <c r="AE27" s="360"/>
      <c r="AF27" s="360"/>
      <c r="AG27" s="966"/>
      <c r="AH27" s="301"/>
      <c r="AI27" s="302"/>
      <c r="AJ27" s="966"/>
      <c r="AK27" s="360"/>
      <c r="AL27" s="360"/>
      <c r="AM27" s="966"/>
      <c r="AN27" s="303"/>
      <c r="AO27" s="304"/>
      <c r="AP27" s="966"/>
      <c r="AQ27" s="360"/>
      <c r="AR27" s="360"/>
      <c r="AS27" s="966"/>
      <c r="AT27" s="966"/>
      <c r="AU27" s="966"/>
      <c r="AV27" s="305"/>
      <c r="AW27" s="305"/>
      <c r="AX27" s="306"/>
      <c r="AY27" s="313"/>
      <c r="AZ27" s="313"/>
      <c r="BA27" s="306"/>
      <c r="BB27" s="306"/>
      <c r="BC27" s="306"/>
      <c r="BD27" s="307"/>
      <c r="BE27" s="388"/>
      <c r="BF27" s="314"/>
      <c r="BG27" s="314"/>
      <c r="BH27" s="309"/>
      <c r="BI27" s="309"/>
      <c r="BJ27" s="4"/>
      <c r="BK27" s="3"/>
      <c r="BL27" s="3"/>
      <c r="BM27" s="6"/>
      <c r="BN27" s="6"/>
      <c r="BO27" s="6"/>
      <c r="BP27" s="6"/>
      <c r="BQ27" s="6"/>
      <c r="BR27" s="6"/>
      <c r="BS27" s="6"/>
    </row>
    <row r="28" spans="1:71" ht="15" customHeight="1">
      <c r="A28" s="231"/>
      <c r="B28" s="290"/>
      <c r="C28" s="231"/>
      <c r="D28" s="292"/>
      <c r="E28" s="312"/>
      <c r="F28" s="310"/>
      <c r="G28" s="295"/>
      <c r="H28" s="295"/>
      <c r="I28" s="346"/>
      <c r="J28" s="297"/>
      <c r="K28" s="298"/>
      <c r="L28" s="966"/>
      <c r="M28" s="360"/>
      <c r="N28" s="360"/>
      <c r="O28" s="966"/>
      <c r="P28" s="297"/>
      <c r="Q28" s="298"/>
      <c r="R28" s="966"/>
      <c r="S28" s="360"/>
      <c r="T28" s="360"/>
      <c r="U28" s="966"/>
      <c r="V28" s="297"/>
      <c r="W28" s="298"/>
      <c r="X28" s="966"/>
      <c r="Y28" s="360"/>
      <c r="Z28" s="360"/>
      <c r="AA28" s="966"/>
      <c r="AB28" s="297"/>
      <c r="AC28" s="298"/>
      <c r="AD28" s="966"/>
      <c r="AE28" s="360"/>
      <c r="AF28" s="360"/>
      <c r="AG28" s="966"/>
      <c r="AH28" s="301"/>
      <c r="AI28" s="302"/>
      <c r="AJ28" s="966"/>
      <c r="AK28" s="360"/>
      <c r="AL28" s="360"/>
      <c r="AM28" s="966"/>
      <c r="AN28" s="303"/>
      <c r="AO28" s="304"/>
      <c r="AP28" s="966"/>
      <c r="AQ28" s="360"/>
      <c r="AR28" s="360"/>
      <c r="AS28" s="966"/>
      <c r="AT28" s="966"/>
      <c r="AU28" s="966"/>
      <c r="AV28" s="305"/>
      <c r="AW28" s="305"/>
      <c r="AX28" s="306"/>
      <c r="AY28" s="306"/>
      <c r="AZ28" s="306"/>
      <c r="BA28" s="306"/>
      <c r="BB28" s="306"/>
      <c r="BC28" s="306"/>
      <c r="BD28" s="307"/>
      <c r="BE28" s="307"/>
      <c r="BF28" s="308"/>
      <c r="BG28" s="308"/>
      <c r="BH28" s="309"/>
      <c r="BI28" s="309"/>
      <c r="BJ28" s="4"/>
      <c r="BK28" s="3"/>
      <c r="BL28" s="3"/>
      <c r="BM28" s="6"/>
      <c r="BN28" s="6"/>
      <c r="BO28" s="6"/>
      <c r="BP28" s="6"/>
      <c r="BQ28" s="6"/>
      <c r="BR28" s="6"/>
      <c r="BS28" s="6"/>
    </row>
    <row r="29" spans="1:71" ht="15" customHeight="1">
      <c r="A29" s="268"/>
      <c r="B29" s="290"/>
      <c r="C29" s="291"/>
      <c r="D29" s="292"/>
      <c r="E29" s="318"/>
      <c r="F29" s="319"/>
      <c r="G29" s="317"/>
      <c r="H29" s="317"/>
      <c r="I29" s="346"/>
      <c r="J29" s="297"/>
      <c r="K29" s="298"/>
      <c r="L29" s="966"/>
      <c r="M29" s="360"/>
      <c r="N29" s="360"/>
      <c r="O29" s="966"/>
      <c r="P29" s="297"/>
      <c r="Q29" s="298"/>
      <c r="R29" s="966"/>
      <c r="S29" s="360"/>
      <c r="T29" s="360"/>
      <c r="U29" s="966"/>
      <c r="V29" s="297"/>
      <c r="W29" s="298"/>
      <c r="X29" s="966"/>
      <c r="Y29" s="360"/>
      <c r="Z29" s="360"/>
      <c r="AA29" s="966"/>
      <c r="AB29" s="297"/>
      <c r="AC29" s="298"/>
      <c r="AD29" s="966"/>
      <c r="AE29" s="360"/>
      <c r="AF29" s="360"/>
      <c r="AG29" s="966"/>
      <c r="AH29" s="301"/>
      <c r="AI29" s="302"/>
      <c r="AJ29" s="966"/>
      <c r="AK29" s="360"/>
      <c r="AL29" s="360"/>
      <c r="AM29" s="966"/>
      <c r="AN29" s="303"/>
      <c r="AO29" s="304"/>
      <c r="AP29" s="966"/>
      <c r="AQ29" s="360"/>
      <c r="AR29" s="360"/>
      <c r="AS29" s="966"/>
      <c r="AT29" s="966"/>
      <c r="AU29" s="966"/>
      <c r="AV29" s="305"/>
      <c r="AW29" s="305"/>
      <c r="AX29" s="306"/>
      <c r="AY29" s="306"/>
      <c r="AZ29" s="306"/>
      <c r="BA29" s="306"/>
      <c r="BB29" s="306"/>
      <c r="BC29" s="306"/>
      <c r="BD29" s="307"/>
      <c r="BE29" s="307"/>
      <c r="BF29" s="314"/>
      <c r="BG29" s="308"/>
      <c r="BH29" s="309"/>
      <c r="BI29" s="309"/>
      <c r="BJ29" s="4"/>
      <c r="BK29" s="3"/>
      <c r="BL29" s="3"/>
      <c r="BM29" s="6"/>
      <c r="BN29" s="6"/>
      <c r="BO29" s="6"/>
      <c r="BP29" s="6"/>
      <c r="BQ29" s="6"/>
      <c r="BR29" s="6"/>
      <c r="BS29" s="6"/>
    </row>
    <row r="30" spans="1:71" ht="15" customHeight="1">
      <c r="A30" s="268"/>
      <c r="B30" s="290"/>
      <c r="C30" s="291"/>
      <c r="D30" s="292"/>
      <c r="E30" s="318"/>
      <c r="F30" s="319"/>
      <c r="G30" s="317"/>
      <c r="H30" s="317"/>
      <c r="I30" s="346"/>
      <c r="J30" s="297"/>
      <c r="K30" s="298"/>
      <c r="L30" s="966"/>
      <c r="M30" s="360"/>
      <c r="N30" s="360"/>
      <c r="O30" s="966"/>
      <c r="P30" s="297"/>
      <c r="Q30" s="298"/>
      <c r="R30" s="966"/>
      <c r="S30" s="360"/>
      <c r="T30" s="360"/>
      <c r="U30" s="966"/>
      <c r="V30" s="297"/>
      <c r="W30" s="298"/>
      <c r="X30" s="966"/>
      <c r="Y30" s="360"/>
      <c r="Z30" s="360"/>
      <c r="AA30" s="966"/>
      <c r="AB30" s="297"/>
      <c r="AC30" s="298"/>
      <c r="AD30" s="966"/>
      <c r="AE30" s="360"/>
      <c r="AF30" s="360"/>
      <c r="AG30" s="966"/>
      <c r="AH30" s="301"/>
      <c r="AI30" s="302"/>
      <c r="AJ30" s="966"/>
      <c r="AK30" s="360"/>
      <c r="AL30" s="360"/>
      <c r="AM30" s="966"/>
      <c r="AN30" s="303"/>
      <c r="AO30" s="304"/>
      <c r="AP30" s="966"/>
      <c r="AQ30" s="360"/>
      <c r="AR30" s="360"/>
      <c r="AS30" s="966"/>
      <c r="AT30" s="966"/>
      <c r="AU30" s="966"/>
      <c r="AV30" s="305"/>
      <c r="AW30" s="305"/>
      <c r="AX30" s="306"/>
      <c r="AY30" s="306"/>
      <c r="AZ30" s="306"/>
      <c r="BA30" s="306"/>
      <c r="BB30" s="306"/>
      <c r="BC30" s="306"/>
      <c r="BD30" s="307"/>
      <c r="BE30" s="307"/>
      <c r="BF30" s="308"/>
      <c r="BG30" s="308"/>
      <c r="BH30" s="309"/>
      <c r="BI30" s="309"/>
      <c r="BJ30" s="4"/>
      <c r="BK30" s="3"/>
      <c r="BL30" s="3"/>
      <c r="BM30" s="6"/>
      <c r="BN30" s="6"/>
      <c r="BO30" s="6"/>
      <c r="BP30" s="6"/>
      <c r="BQ30" s="6"/>
      <c r="BR30" s="6"/>
      <c r="BS30" s="6"/>
    </row>
    <row r="31" spans="1:71" ht="15" customHeight="1">
      <c r="A31" s="268"/>
      <c r="B31" s="290"/>
      <c r="C31" s="291"/>
      <c r="D31" s="389"/>
      <c r="E31" s="390"/>
      <c r="F31" s="391"/>
      <c r="G31" s="317"/>
      <c r="H31" s="317"/>
      <c r="I31" s="392"/>
      <c r="J31" s="327"/>
      <c r="K31" s="328"/>
      <c r="L31" s="966"/>
      <c r="M31" s="393"/>
      <c r="N31" s="393"/>
      <c r="O31" s="966"/>
      <c r="P31" s="327"/>
      <c r="Q31" s="328"/>
      <c r="R31" s="966"/>
      <c r="S31" s="393"/>
      <c r="T31" s="393"/>
      <c r="U31" s="966"/>
      <c r="V31" s="327"/>
      <c r="W31" s="328"/>
      <c r="X31" s="966"/>
      <c r="Y31" s="393"/>
      <c r="Z31" s="393"/>
      <c r="AA31" s="966"/>
      <c r="AB31" s="327"/>
      <c r="AC31" s="328"/>
      <c r="AD31" s="966"/>
      <c r="AE31" s="393"/>
      <c r="AF31" s="393"/>
      <c r="AG31" s="966"/>
      <c r="AH31" s="330"/>
      <c r="AI31" s="331"/>
      <c r="AJ31" s="966"/>
      <c r="AK31" s="393"/>
      <c r="AL31" s="393"/>
      <c r="AM31" s="966"/>
      <c r="AN31" s="332"/>
      <c r="AO31" s="333"/>
      <c r="AP31" s="966"/>
      <c r="AQ31" s="393"/>
      <c r="AR31" s="393"/>
      <c r="AS31" s="966"/>
      <c r="AT31" s="966"/>
      <c r="AU31" s="966"/>
      <c r="AV31" s="305"/>
      <c r="AW31" s="305"/>
      <c r="AX31" s="394"/>
      <c r="AY31" s="394"/>
      <c r="AZ31" s="394"/>
      <c r="BA31" s="394"/>
      <c r="BB31" s="394"/>
      <c r="BC31" s="394"/>
      <c r="BD31" s="395"/>
      <c r="BE31" s="395"/>
      <c r="BF31" s="396"/>
      <c r="BG31" s="396"/>
      <c r="BH31" s="397"/>
      <c r="BI31" s="397"/>
      <c r="BJ31" s="4"/>
      <c r="BK31" s="3"/>
      <c r="BL31" s="3"/>
      <c r="BM31" s="6"/>
      <c r="BN31" s="6"/>
      <c r="BO31" s="6"/>
      <c r="BP31" s="6"/>
      <c r="BQ31" s="6"/>
      <c r="BR31" s="6"/>
      <c r="BS31" s="6"/>
    </row>
    <row r="32" spans="1:71" ht="15" customHeight="1">
      <c r="A32" s="268"/>
      <c r="B32" s="320"/>
      <c r="C32" s="321"/>
      <c r="D32" s="322"/>
      <c r="E32" s="323"/>
      <c r="F32" s="324"/>
      <c r="G32" s="368"/>
      <c r="H32" s="368"/>
      <c r="I32" s="347"/>
      <c r="J32" s="398"/>
      <c r="K32" s="399"/>
      <c r="L32" s="971"/>
      <c r="M32" s="371"/>
      <c r="N32" s="371"/>
      <c r="O32" s="971"/>
      <c r="P32" s="398"/>
      <c r="Q32" s="399"/>
      <c r="R32" s="971"/>
      <c r="S32" s="371"/>
      <c r="T32" s="371"/>
      <c r="U32" s="971"/>
      <c r="V32" s="398"/>
      <c r="W32" s="399"/>
      <c r="X32" s="971"/>
      <c r="Y32" s="371"/>
      <c r="Z32" s="371"/>
      <c r="AA32" s="971"/>
      <c r="AB32" s="398"/>
      <c r="AC32" s="399"/>
      <c r="AD32" s="971"/>
      <c r="AE32" s="371"/>
      <c r="AF32" s="371"/>
      <c r="AG32" s="971"/>
      <c r="AH32" s="400"/>
      <c r="AI32" s="401"/>
      <c r="AJ32" s="971"/>
      <c r="AK32" s="371"/>
      <c r="AL32" s="371"/>
      <c r="AM32" s="971"/>
      <c r="AN32" s="402"/>
      <c r="AO32" s="403"/>
      <c r="AP32" s="971"/>
      <c r="AQ32" s="371"/>
      <c r="AR32" s="371"/>
      <c r="AS32" s="971"/>
      <c r="AT32" s="971"/>
      <c r="AU32" s="971"/>
      <c r="AV32" s="334"/>
      <c r="AW32" s="334"/>
      <c r="AX32" s="335"/>
      <c r="AY32" s="335"/>
      <c r="AZ32" s="335"/>
      <c r="BA32" s="335"/>
      <c r="BB32" s="335"/>
      <c r="BC32" s="335"/>
      <c r="BD32" s="336"/>
      <c r="BE32" s="336"/>
      <c r="BF32" s="337"/>
      <c r="BG32" s="337"/>
      <c r="BH32" s="338"/>
      <c r="BI32" s="338"/>
      <c r="BJ32" s="4"/>
      <c r="BK32" s="3"/>
      <c r="BL32" s="3"/>
      <c r="BM32" s="6"/>
      <c r="BN32" s="6"/>
      <c r="BO32" s="6"/>
      <c r="BP32" s="6"/>
      <c r="BQ32" s="6"/>
      <c r="BR32" s="6"/>
      <c r="BS32" s="6"/>
    </row>
    <row r="33" spans="1:71" ht="15" customHeight="1">
      <c r="A33" s="268">
        <f>I33-AT33</f>
        <v>-2</v>
      </c>
      <c r="B33" s="219">
        <v>4</v>
      </c>
      <c r="C33" s="269" t="s">
        <v>378</v>
      </c>
      <c r="D33" s="404" t="s">
        <v>379</v>
      </c>
      <c r="E33" s="271" t="s">
        <v>180</v>
      </c>
      <c r="F33" s="376" t="s">
        <v>380</v>
      </c>
      <c r="G33" s="295">
        <v>5</v>
      </c>
      <c r="H33" s="273">
        <v>3</v>
      </c>
      <c r="I33" s="343">
        <v>25</v>
      </c>
      <c r="J33" s="378"/>
      <c r="K33" s="379"/>
      <c r="L33" s="1006">
        <f>SUM(J33:K39)</f>
        <v>0</v>
      </c>
      <c r="M33" s="351"/>
      <c r="N33" s="351"/>
      <c r="O33" s="1007">
        <f>N33+M33+M34+N34+M35+N35+M36+N36+M37+N37+M38+N38+M39+N39</f>
        <v>0</v>
      </c>
      <c r="P33" s="378"/>
      <c r="Q33" s="379"/>
      <c r="R33" s="1008">
        <f>P33+P34+P35+P36+P37+P39+Q39+Q37+Q36+Q35+Q34+Q33</f>
        <v>0</v>
      </c>
      <c r="S33" s="351"/>
      <c r="T33" s="351"/>
      <c r="U33" s="1011">
        <f>S33+S34+S35+S36+S37+S39+T39+T37+T36+T35+T34+T33</f>
        <v>0</v>
      </c>
      <c r="V33" s="378"/>
      <c r="W33" s="379"/>
      <c r="X33" s="1008">
        <f>V33+V34+V35+V36+V37+V39+W39+W37+W36+W35+W34+W33</f>
        <v>0</v>
      </c>
      <c r="Y33" s="351"/>
      <c r="Z33" s="351"/>
      <c r="AA33" s="1011">
        <f>Y33+Y34+Y35+Y36+Y37+Y39+Z39+Z37+Z36+Z35+Z34+Z33</f>
        <v>0</v>
      </c>
      <c r="AB33" s="378"/>
      <c r="AC33" s="379"/>
      <c r="AD33" s="1008">
        <f>AB33+AB34+AB35+AB36+AB37+AB39+AC39+AC37+AC36+AC35+AC34+AC33</f>
        <v>8</v>
      </c>
      <c r="AE33" s="351"/>
      <c r="AF33" s="351"/>
      <c r="AG33" s="1011">
        <f>AE33+AE34+AE35+AE36+AE37+AE39+AF39+AF37+AF36+AF35+AF34+AF33</f>
        <v>0</v>
      </c>
      <c r="AH33" s="382"/>
      <c r="AI33" s="383"/>
      <c r="AJ33" s="1001">
        <f>AI33+AH33+AH34+AI34+AH35+AI35+AH36+AI36+AH37+AI37+AH38+AI38+AH39+AI39</f>
        <v>0</v>
      </c>
      <c r="AK33" s="351"/>
      <c r="AL33" s="351"/>
      <c r="AM33" s="1011">
        <f>AK33+AK34+AK35+AK36+AK37+AK39+AL39+AL37+AL36+AL35+AL34+AL33</f>
        <v>0</v>
      </c>
      <c r="AN33" s="405">
        <v>15</v>
      </c>
      <c r="AO33" s="385"/>
      <c r="AP33" s="1003">
        <f>AN33+AO33+AN34+AO34+AN35+AO35+AN36+AO36+AN37++AO37+AN38+AO38+AN39+AO39</f>
        <v>15</v>
      </c>
      <c r="AQ33" s="351"/>
      <c r="AR33" s="351"/>
      <c r="AS33" s="1011">
        <f>AQ33+AQ34+AQ35+AQ36+AQ37+AQ39+AR39+AR37+AR36+AR35+AR34+AR33</f>
        <v>4</v>
      </c>
      <c r="AT33" s="1005">
        <f>SUM(AU33:BF39)</f>
        <v>27</v>
      </c>
      <c r="AU33" s="974">
        <f>AS33+AP33+AM33+AJ33+AG33+AD33+AA33+X33+U33+R33+O33+L33</f>
        <v>27</v>
      </c>
      <c r="AV33" s="63"/>
      <c r="AW33" s="284"/>
      <c r="AX33" s="285"/>
      <c r="AY33" s="286"/>
      <c r="AZ33" s="286"/>
      <c r="BA33" s="285"/>
      <c r="BB33" s="285"/>
      <c r="BC33" s="285"/>
      <c r="BD33" s="406"/>
      <c r="BE33" s="287"/>
      <c r="BF33" s="407"/>
      <c r="BG33" s="407"/>
      <c r="BH33" s="289"/>
      <c r="BI33" s="289"/>
      <c r="BJ33" s="4"/>
      <c r="BK33" s="3"/>
      <c r="BL33" s="3"/>
      <c r="BM33" s="6"/>
      <c r="BN33" s="6"/>
      <c r="BO33" s="6"/>
      <c r="BP33" s="6"/>
      <c r="BQ33" s="6"/>
      <c r="BR33" s="6"/>
      <c r="BS33" s="6"/>
    </row>
    <row r="34" spans="1:71" ht="15" customHeight="1">
      <c r="A34" s="268"/>
      <c r="B34" s="290"/>
      <c r="C34" s="291"/>
      <c r="D34" s="292"/>
      <c r="E34" s="312" t="s">
        <v>168</v>
      </c>
      <c r="F34" s="310" t="s">
        <v>381</v>
      </c>
      <c r="G34" s="295">
        <v>2</v>
      </c>
      <c r="H34" s="295">
        <v>4</v>
      </c>
      <c r="I34" s="346"/>
      <c r="J34" s="297"/>
      <c r="K34" s="298"/>
      <c r="L34" s="966"/>
      <c r="M34" s="360"/>
      <c r="N34" s="360"/>
      <c r="O34" s="966"/>
      <c r="P34" s="297"/>
      <c r="Q34" s="298"/>
      <c r="R34" s="966"/>
      <c r="S34" s="360"/>
      <c r="T34" s="360"/>
      <c r="U34" s="966"/>
      <c r="V34" s="297"/>
      <c r="W34" s="298"/>
      <c r="X34" s="966"/>
      <c r="Y34" s="360"/>
      <c r="Z34" s="360"/>
      <c r="AA34" s="966"/>
      <c r="AB34" s="297"/>
      <c r="AC34" s="298"/>
      <c r="AD34" s="966"/>
      <c r="AE34" s="360"/>
      <c r="AF34" s="360"/>
      <c r="AG34" s="966"/>
      <c r="AH34" s="301"/>
      <c r="AI34" s="302"/>
      <c r="AJ34" s="966"/>
      <c r="AK34" s="360"/>
      <c r="AL34" s="360"/>
      <c r="AM34" s="966"/>
      <c r="AN34" s="303"/>
      <c r="AO34" s="304"/>
      <c r="AP34" s="966"/>
      <c r="AQ34" s="360"/>
      <c r="AR34" s="360"/>
      <c r="AS34" s="966"/>
      <c r="AT34" s="966"/>
      <c r="AU34" s="966"/>
      <c r="AV34" s="305"/>
      <c r="AW34" s="305"/>
      <c r="AX34" s="306"/>
      <c r="AY34" s="313"/>
      <c r="AZ34" s="313"/>
      <c r="BA34" s="306"/>
      <c r="BB34" s="306"/>
      <c r="BC34" s="306"/>
      <c r="BD34" s="307"/>
      <c r="BE34" s="307"/>
      <c r="BF34" s="308"/>
      <c r="BG34" s="308"/>
      <c r="BH34" s="309"/>
      <c r="BI34" s="309"/>
      <c r="BJ34" s="4"/>
      <c r="BK34" s="3"/>
      <c r="BL34" s="3"/>
      <c r="BM34" s="6"/>
      <c r="BN34" s="6"/>
      <c r="BO34" s="6"/>
      <c r="BP34" s="6"/>
      <c r="BQ34" s="6"/>
      <c r="BR34" s="6"/>
      <c r="BS34" s="6"/>
    </row>
    <row r="35" spans="1:71" ht="15" customHeight="1">
      <c r="A35" s="268"/>
      <c r="B35" s="290"/>
      <c r="C35" s="231"/>
      <c r="D35" s="292"/>
      <c r="E35" s="312" t="s">
        <v>162</v>
      </c>
      <c r="F35" s="310" t="s">
        <v>382</v>
      </c>
      <c r="G35" s="295">
        <v>1</v>
      </c>
      <c r="H35" s="295">
        <v>4</v>
      </c>
      <c r="I35" s="346"/>
      <c r="J35" s="297"/>
      <c r="K35" s="298"/>
      <c r="L35" s="966"/>
      <c r="M35" s="360"/>
      <c r="N35" s="360"/>
      <c r="O35" s="966"/>
      <c r="P35" s="297"/>
      <c r="Q35" s="298"/>
      <c r="R35" s="966"/>
      <c r="S35" s="360"/>
      <c r="T35" s="360"/>
      <c r="U35" s="966"/>
      <c r="V35" s="297"/>
      <c r="W35" s="298"/>
      <c r="X35" s="966"/>
      <c r="Y35" s="360"/>
      <c r="Z35" s="360"/>
      <c r="AA35" s="966"/>
      <c r="AB35" s="297"/>
      <c r="AC35" s="298"/>
      <c r="AD35" s="966"/>
      <c r="AE35" s="360"/>
      <c r="AF35" s="360"/>
      <c r="AG35" s="966"/>
      <c r="AH35" s="301"/>
      <c r="AI35" s="302"/>
      <c r="AJ35" s="966"/>
      <c r="AK35" s="360"/>
      <c r="AL35" s="360"/>
      <c r="AM35" s="966"/>
      <c r="AN35" s="303"/>
      <c r="AO35" s="304"/>
      <c r="AP35" s="966"/>
      <c r="AQ35" s="360"/>
      <c r="AR35" s="360"/>
      <c r="AS35" s="966"/>
      <c r="AT35" s="966"/>
      <c r="AU35" s="966"/>
      <c r="AV35" s="305"/>
      <c r="AW35" s="305"/>
      <c r="AX35" s="306"/>
      <c r="AY35" s="306"/>
      <c r="AZ35" s="306"/>
      <c r="BA35" s="306"/>
      <c r="BB35" s="306"/>
      <c r="BC35" s="306"/>
      <c r="BD35" s="307"/>
      <c r="BE35" s="307"/>
      <c r="BF35" s="308"/>
      <c r="BG35" s="308"/>
      <c r="BH35" s="309"/>
      <c r="BI35" s="309"/>
      <c r="BJ35" s="4"/>
      <c r="BK35" s="3"/>
      <c r="BL35" s="3"/>
      <c r="BM35" s="6"/>
      <c r="BN35" s="6"/>
      <c r="BO35" s="6"/>
      <c r="BP35" s="6"/>
      <c r="BQ35" s="6"/>
      <c r="BR35" s="6"/>
      <c r="BS35" s="6"/>
    </row>
    <row r="36" spans="1:71" ht="15" customHeight="1">
      <c r="A36" s="268"/>
      <c r="B36" s="290"/>
      <c r="C36" s="291"/>
      <c r="D36" s="292"/>
      <c r="E36" s="318"/>
      <c r="F36" s="310"/>
      <c r="G36" s="295"/>
      <c r="H36" s="295"/>
      <c r="I36" s="346"/>
      <c r="J36" s="297"/>
      <c r="K36" s="298"/>
      <c r="L36" s="966"/>
      <c r="M36" s="360"/>
      <c r="N36" s="360"/>
      <c r="O36" s="966"/>
      <c r="P36" s="297"/>
      <c r="Q36" s="298"/>
      <c r="R36" s="966"/>
      <c r="S36" s="360"/>
      <c r="T36" s="360"/>
      <c r="U36" s="966"/>
      <c r="V36" s="297"/>
      <c r="W36" s="298"/>
      <c r="X36" s="966"/>
      <c r="Y36" s="360"/>
      <c r="Z36" s="360"/>
      <c r="AA36" s="966"/>
      <c r="AB36" s="387"/>
      <c r="AC36" s="408">
        <v>8</v>
      </c>
      <c r="AD36" s="966"/>
      <c r="AE36" s="360"/>
      <c r="AF36" s="360"/>
      <c r="AG36" s="966"/>
      <c r="AH36" s="301"/>
      <c r="AI36" s="302"/>
      <c r="AJ36" s="966"/>
      <c r="AK36" s="360"/>
      <c r="AL36" s="360"/>
      <c r="AM36" s="966"/>
      <c r="AN36" s="303"/>
      <c r="AO36" s="304"/>
      <c r="AP36" s="966"/>
      <c r="AQ36" s="367">
        <v>4</v>
      </c>
      <c r="AR36" s="367"/>
      <c r="AS36" s="966"/>
      <c r="AT36" s="966"/>
      <c r="AU36" s="966"/>
      <c r="AV36" s="409"/>
      <c r="AW36" s="305"/>
      <c r="AX36" s="306"/>
      <c r="AY36" s="306"/>
      <c r="AZ36" s="313"/>
      <c r="BA36" s="306"/>
      <c r="BB36" s="306"/>
      <c r="BC36" s="306"/>
      <c r="BD36" s="388"/>
      <c r="BE36" s="307"/>
      <c r="BF36" s="314"/>
      <c r="BG36" s="314"/>
      <c r="BH36" s="309"/>
      <c r="BI36" s="309"/>
      <c r="BJ36" s="4"/>
      <c r="BK36" s="3"/>
      <c r="BL36" s="3"/>
      <c r="BM36" s="6"/>
      <c r="BN36" s="6"/>
      <c r="BO36" s="6"/>
      <c r="BP36" s="6"/>
      <c r="BQ36" s="6"/>
      <c r="BR36" s="6"/>
      <c r="BS36" s="6"/>
    </row>
    <row r="37" spans="1:71" ht="15" customHeight="1">
      <c r="A37" s="268"/>
      <c r="B37" s="290"/>
      <c r="C37" s="291"/>
      <c r="D37" s="292"/>
      <c r="E37" s="318"/>
      <c r="F37" s="391"/>
      <c r="G37" s="317"/>
      <c r="H37" s="317"/>
      <c r="I37" s="346"/>
      <c r="J37" s="297"/>
      <c r="K37" s="298"/>
      <c r="L37" s="966"/>
      <c r="M37" s="360"/>
      <c r="N37" s="360"/>
      <c r="O37" s="966"/>
      <c r="P37" s="297"/>
      <c r="Q37" s="298"/>
      <c r="R37" s="966"/>
      <c r="S37" s="360"/>
      <c r="T37" s="360"/>
      <c r="U37" s="966"/>
      <c r="V37" s="297"/>
      <c r="W37" s="298"/>
      <c r="X37" s="966"/>
      <c r="Y37" s="360"/>
      <c r="Z37" s="360"/>
      <c r="AA37" s="966"/>
      <c r="AB37" s="297"/>
      <c r="AC37" s="298"/>
      <c r="AD37" s="966"/>
      <c r="AE37" s="360"/>
      <c r="AF37" s="360"/>
      <c r="AG37" s="966"/>
      <c r="AH37" s="301"/>
      <c r="AI37" s="302"/>
      <c r="AJ37" s="966"/>
      <c r="AK37" s="360"/>
      <c r="AL37" s="360"/>
      <c r="AM37" s="966"/>
      <c r="AN37" s="303"/>
      <c r="AO37" s="304"/>
      <c r="AP37" s="966"/>
      <c r="AQ37" s="360"/>
      <c r="AR37" s="360"/>
      <c r="AS37" s="966"/>
      <c r="AT37" s="966"/>
      <c r="AU37" s="966"/>
      <c r="AV37" s="305"/>
      <c r="AW37" s="305"/>
      <c r="AX37" s="306"/>
      <c r="AY37" s="306"/>
      <c r="AZ37" s="306"/>
      <c r="BA37" s="306"/>
      <c r="BB37" s="306"/>
      <c r="BC37" s="306"/>
      <c r="BD37" s="307"/>
      <c r="BE37" s="307"/>
      <c r="BF37" s="308"/>
      <c r="BG37" s="308"/>
      <c r="BH37" s="309"/>
      <c r="BI37" s="309"/>
      <c r="BJ37" s="4"/>
      <c r="BK37" s="3"/>
      <c r="BL37" s="3"/>
      <c r="BM37" s="6"/>
      <c r="BN37" s="6"/>
      <c r="BO37" s="6"/>
      <c r="BP37" s="6"/>
      <c r="BQ37" s="6"/>
      <c r="BR37" s="6"/>
      <c r="BS37" s="6"/>
    </row>
    <row r="38" spans="1:71" ht="15" customHeight="1">
      <c r="A38" s="268"/>
      <c r="B38" s="290"/>
      <c r="C38" s="291"/>
      <c r="D38" s="389"/>
      <c r="E38" s="390"/>
      <c r="G38" s="317"/>
      <c r="H38" s="317"/>
      <c r="I38" s="392"/>
      <c r="J38" s="327"/>
      <c r="K38" s="328"/>
      <c r="L38" s="966"/>
      <c r="M38" s="393"/>
      <c r="N38" s="393"/>
      <c r="O38" s="966"/>
      <c r="P38" s="327"/>
      <c r="Q38" s="328"/>
      <c r="R38" s="966"/>
      <c r="S38" s="393"/>
      <c r="T38" s="393"/>
      <c r="U38" s="966"/>
      <c r="V38" s="327"/>
      <c r="W38" s="328"/>
      <c r="X38" s="966"/>
      <c r="Y38" s="393"/>
      <c r="Z38" s="393"/>
      <c r="AA38" s="966"/>
      <c r="AB38" s="327"/>
      <c r="AC38" s="328"/>
      <c r="AD38" s="966"/>
      <c r="AE38" s="393"/>
      <c r="AF38" s="393"/>
      <c r="AG38" s="966"/>
      <c r="AH38" s="330"/>
      <c r="AI38" s="331"/>
      <c r="AJ38" s="966"/>
      <c r="AK38" s="393"/>
      <c r="AL38" s="393"/>
      <c r="AM38" s="966"/>
      <c r="AN38" s="332"/>
      <c r="AO38" s="333"/>
      <c r="AP38" s="966"/>
      <c r="AQ38" s="393"/>
      <c r="AR38" s="393"/>
      <c r="AS38" s="966"/>
      <c r="AT38" s="966"/>
      <c r="AU38" s="966"/>
      <c r="AV38" s="305"/>
      <c r="AW38" s="305"/>
      <c r="AX38" s="394"/>
      <c r="AY38" s="394"/>
      <c r="AZ38" s="394"/>
      <c r="BA38" s="394"/>
      <c r="BB38" s="394"/>
      <c r="BC38" s="394"/>
      <c r="BD38" s="395"/>
      <c r="BE38" s="395"/>
      <c r="BF38" s="396"/>
      <c r="BG38" s="396"/>
      <c r="BH38" s="397"/>
      <c r="BI38" s="397"/>
      <c r="BJ38" s="4"/>
      <c r="BK38" s="3"/>
      <c r="BL38" s="3"/>
      <c r="BM38" s="6"/>
      <c r="BN38" s="6"/>
      <c r="BO38" s="6"/>
      <c r="BP38" s="6"/>
      <c r="BQ38" s="6"/>
      <c r="BR38" s="6"/>
      <c r="BS38" s="6"/>
    </row>
    <row r="39" spans="1:71" ht="15" customHeight="1">
      <c r="A39" s="268"/>
      <c r="B39" s="320"/>
      <c r="C39" s="321"/>
      <c r="D39" s="322"/>
      <c r="E39" s="323"/>
      <c r="F39" s="324"/>
      <c r="G39" s="368"/>
      <c r="H39" s="368"/>
      <c r="I39" s="347"/>
      <c r="J39" s="398"/>
      <c r="K39" s="399"/>
      <c r="L39" s="971"/>
      <c r="M39" s="371"/>
      <c r="N39" s="371"/>
      <c r="O39" s="971"/>
      <c r="P39" s="398"/>
      <c r="Q39" s="399"/>
      <c r="R39" s="971"/>
      <c r="S39" s="371"/>
      <c r="T39" s="371"/>
      <c r="U39" s="971"/>
      <c r="V39" s="398"/>
      <c r="W39" s="399"/>
      <c r="X39" s="971"/>
      <c r="Y39" s="371"/>
      <c r="Z39" s="371"/>
      <c r="AA39" s="971"/>
      <c r="AB39" s="398"/>
      <c r="AC39" s="399"/>
      <c r="AD39" s="971"/>
      <c r="AE39" s="371"/>
      <c r="AF39" s="371"/>
      <c r="AG39" s="971"/>
      <c r="AH39" s="400"/>
      <c r="AI39" s="401"/>
      <c r="AJ39" s="971"/>
      <c r="AK39" s="371"/>
      <c r="AL39" s="371"/>
      <c r="AM39" s="971"/>
      <c r="AN39" s="402"/>
      <c r="AO39" s="403"/>
      <c r="AP39" s="971"/>
      <c r="AQ39" s="371"/>
      <c r="AR39" s="371"/>
      <c r="AS39" s="971"/>
      <c r="AT39" s="971"/>
      <c r="AU39" s="971"/>
      <c r="AV39" s="334"/>
      <c r="AW39" s="334"/>
      <c r="AX39" s="335"/>
      <c r="AY39" s="335"/>
      <c r="AZ39" s="335"/>
      <c r="BA39" s="335"/>
      <c r="BB39" s="335"/>
      <c r="BC39" s="335"/>
      <c r="BD39" s="336"/>
      <c r="BE39" s="336"/>
      <c r="BF39" s="337"/>
      <c r="BG39" s="337"/>
      <c r="BH39" s="338"/>
      <c r="BI39" s="338"/>
      <c r="BJ39" s="4"/>
      <c r="BK39" s="3"/>
      <c r="BL39" s="3"/>
      <c r="BM39" s="6"/>
      <c r="BN39" s="6"/>
      <c r="BO39" s="6"/>
      <c r="BP39" s="6"/>
      <c r="BQ39" s="6"/>
      <c r="BR39" s="6"/>
      <c r="BS39" s="6"/>
    </row>
    <row r="40" spans="1:71" ht="15" customHeight="1">
      <c r="A40" s="268">
        <f>I40-AT40</f>
        <v>0</v>
      </c>
      <c r="B40" s="219">
        <v>5</v>
      </c>
      <c r="C40" s="269" t="s">
        <v>383</v>
      </c>
      <c r="D40" s="270" t="s">
        <v>384</v>
      </c>
      <c r="E40" s="271" t="s">
        <v>361</v>
      </c>
      <c r="F40" s="272" t="s">
        <v>385</v>
      </c>
      <c r="G40" s="273">
        <v>5</v>
      </c>
      <c r="H40" s="273">
        <v>4</v>
      </c>
      <c r="I40" s="343">
        <v>24</v>
      </c>
      <c r="J40" s="275"/>
      <c r="K40" s="276"/>
      <c r="L40" s="1006">
        <f>SUM(J40:K46)</f>
        <v>0</v>
      </c>
      <c r="M40" s="380">
        <v>24</v>
      </c>
      <c r="N40" s="380"/>
      <c r="O40" s="1007">
        <f>N40+M40+M41+N41+M42+N42+M43+N43+M44+N44+M45+N45+M46+N46</f>
        <v>24</v>
      </c>
      <c r="P40" s="275"/>
      <c r="Q40" s="276"/>
      <c r="R40" s="1008">
        <f>SUM(R26:R32)</f>
        <v>0</v>
      </c>
      <c r="S40" s="380"/>
      <c r="T40" s="380"/>
      <c r="U40" s="1009">
        <f>T40+S40+S41+T41+S42+T42+S43+T43+S44+T44+S45+T45+S46+T46</f>
        <v>0</v>
      </c>
      <c r="V40" s="410"/>
      <c r="W40" s="276"/>
      <c r="X40" s="1010">
        <f>W40+V40+V41+W41+V42+W42+V43+W43+V44+W44+V45+W45+V46+W46</f>
        <v>0</v>
      </c>
      <c r="Y40" s="380"/>
      <c r="Z40" s="380"/>
      <c r="AA40" s="1011">
        <f>Z40+Y40+Y41+Z41+Y42+Z42+Y43+Z43+Y44+Z44+Y45+Z45+Y46+Z46</f>
        <v>0</v>
      </c>
      <c r="AB40" s="275"/>
      <c r="AC40" s="276"/>
      <c r="AD40" s="999">
        <f>AC40+AB40+AB41+AC41+AB42+AC42+AB43+AC43+AB44+AC44+AB45+AC45+AB46+AC46</f>
        <v>0</v>
      </c>
      <c r="AE40" s="380"/>
      <c r="AF40" s="380"/>
      <c r="AG40" s="1000">
        <f>AE40+AF40+AE41+AF41+AE42+AF42+AE43+AF43+AE44+AF44+AE45+AF45+AE46+AF46</f>
        <v>0</v>
      </c>
      <c r="AH40" s="279"/>
      <c r="AI40" s="280"/>
      <c r="AJ40" s="1001">
        <f>AI40+AH40+AH41+AI41+AH42+AI42+AH43+AI43+AH44+AI44+AH45+AI45+AH46+AI46</f>
        <v>0</v>
      </c>
      <c r="AK40" s="380"/>
      <c r="AL40" s="380"/>
      <c r="AM40" s="1002">
        <f>AL40+AK40+AK41+AL41+AK42+AL42+AK43+AL43+AK44+AL44+AK45+AL45+AK46+AL45+AL46</f>
        <v>0</v>
      </c>
      <c r="AN40" s="281"/>
      <c r="AO40" s="282"/>
      <c r="AP40" s="1003">
        <f>AN40+AO40+AN41+AO41+AN42+AO42+AN43+AO43+AN44++AO44+AN45+AO45+AN46+AO46</f>
        <v>0</v>
      </c>
      <c r="AQ40" s="380"/>
      <c r="AR40" s="380"/>
      <c r="AS40" s="1004">
        <f>AR40+AQ40+AQ41+AR41+AQ42+AR42+AQ43+AR43+AQ44+AR44+AQ45+AR45+AQ46+AR46</f>
        <v>0</v>
      </c>
      <c r="AT40" s="1005">
        <f>SUM(AU40:BF46)</f>
        <v>24</v>
      </c>
      <c r="AU40" s="974">
        <f>AS40+AP40+AM40+AJ40+AG40+AD40+AA40+X40+U40+R40+O40+L40</f>
        <v>24</v>
      </c>
      <c r="AV40" s="284"/>
      <c r="AW40" s="284"/>
      <c r="AX40" s="285"/>
      <c r="AY40" s="285"/>
      <c r="AZ40" s="285"/>
      <c r="BA40" s="285"/>
      <c r="BB40" s="285"/>
      <c r="BC40" s="285"/>
      <c r="BD40" s="287"/>
      <c r="BE40" s="406"/>
      <c r="BF40" s="411"/>
      <c r="BG40" s="1030"/>
      <c r="BH40" s="289"/>
      <c r="BI40" s="289"/>
      <c r="BJ40" s="4"/>
      <c r="BK40" s="3"/>
      <c r="BL40" s="3"/>
      <c r="BM40" s="6"/>
      <c r="BN40" s="6"/>
      <c r="BO40" s="6"/>
      <c r="BP40" s="6"/>
      <c r="BQ40" s="6"/>
      <c r="BR40" s="6"/>
      <c r="BS40" s="6"/>
    </row>
    <row r="41" spans="1:71" ht="15" customHeight="1">
      <c r="A41" s="268"/>
      <c r="B41" s="290"/>
      <c r="C41" s="291"/>
      <c r="D41" s="292"/>
      <c r="E41" s="271" t="s">
        <v>361</v>
      </c>
      <c r="F41" s="310" t="s">
        <v>386</v>
      </c>
      <c r="G41" s="295">
        <v>1</v>
      </c>
      <c r="H41" s="295">
        <v>4</v>
      </c>
      <c r="I41" s="346"/>
      <c r="J41" s="297"/>
      <c r="K41" s="298"/>
      <c r="L41" s="966"/>
      <c r="M41" s="360"/>
      <c r="N41" s="360"/>
      <c r="O41" s="966"/>
      <c r="P41" s="297"/>
      <c r="Q41" s="298"/>
      <c r="R41" s="966"/>
      <c r="S41" s="360"/>
      <c r="T41" s="360"/>
      <c r="U41" s="966"/>
      <c r="V41" s="297"/>
      <c r="W41" s="298"/>
      <c r="X41" s="966"/>
      <c r="Y41" s="360"/>
      <c r="Z41" s="360"/>
      <c r="AA41" s="966"/>
      <c r="AB41" s="297"/>
      <c r="AC41" s="298"/>
      <c r="AD41" s="966"/>
      <c r="AE41" s="360"/>
      <c r="AF41" s="360"/>
      <c r="AG41" s="966"/>
      <c r="AH41" s="301"/>
      <c r="AI41" s="302"/>
      <c r="AJ41" s="966"/>
      <c r="AK41" s="360"/>
      <c r="AL41" s="360"/>
      <c r="AM41" s="966"/>
      <c r="AN41" s="303"/>
      <c r="AO41" s="304"/>
      <c r="AP41" s="966"/>
      <c r="AQ41" s="360"/>
      <c r="AR41" s="360"/>
      <c r="AS41" s="966"/>
      <c r="AT41" s="966"/>
      <c r="AU41" s="966"/>
      <c r="AV41" s="305"/>
      <c r="AW41" s="305"/>
      <c r="AX41" s="306"/>
      <c r="AY41" s="306"/>
      <c r="AZ41" s="306"/>
      <c r="BA41" s="306"/>
      <c r="BB41" s="306"/>
      <c r="BC41" s="306"/>
      <c r="BD41" s="307"/>
      <c r="BE41" s="307"/>
      <c r="BF41" s="413"/>
      <c r="BG41" s="968"/>
      <c r="BH41" s="309"/>
      <c r="BI41" s="309"/>
      <c r="BJ41" s="4"/>
      <c r="BK41" s="3"/>
      <c r="BL41" s="3"/>
      <c r="BM41" s="6"/>
      <c r="BN41" s="6"/>
      <c r="BO41" s="6"/>
      <c r="BP41" s="6"/>
      <c r="BQ41" s="6"/>
      <c r="BR41" s="6"/>
      <c r="BS41" s="6"/>
    </row>
    <row r="42" spans="1:71" ht="15" customHeight="1">
      <c r="A42" s="268"/>
      <c r="B42" s="290"/>
      <c r="C42" s="291"/>
      <c r="D42" s="292"/>
      <c r="E42" s="312"/>
      <c r="F42" s="310"/>
      <c r="G42" s="295"/>
      <c r="H42" s="295"/>
      <c r="I42" s="346"/>
      <c r="J42" s="297"/>
      <c r="K42" s="298"/>
      <c r="L42" s="966"/>
      <c r="M42" s="360"/>
      <c r="N42" s="360"/>
      <c r="O42" s="966"/>
      <c r="P42" s="297"/>
      <c r="Q42" s="298"/>
      <c r="R42" s="966"/>
      <c r="S42" s="360"/>
      <c r="T42" s="360"/>
      <c r="U42" s="966"/>
      <c r="V42" s="297"/>
      <c r="W42" s="298"/>
      <c r="X42" s="966"/>
      <c r="Y42" s="360"/>
      <c r="Z42" s="360"/>
      <c r="AA42" s="966"/>
      <c r="AB42" s="297"/>
      <c r="AC42" s="298"/>
      <c r="AD42" s="966"/>
      <c r="AE42" s="360"/>
      <c r="AF42" s="360"/>
      <c r="AG42" s="966"/>
      <c r="AH42" s="301"/>
      <c r="AI42" s="302"/>
      <c r="AJ42" s="966"/>
      <c r="AK42" s="360"/>
      <c r="AL42" s="360"/>
      <c r="AM42" s="966"/>
      <c r="AN42" s="303"/>
      <c r="AO42" s="304"/>
      <c r="AP42" s="966"/>
      <c r="AQ42" s="360"/>
      <c r="AR42" s="360"/>
      <c r="AS42" s="966"/>
      <c r="AT42" s="966"/>
      <c r="AU42" s="966"/>
      <c r="AV42" s="305"/>
      <c r="AW42" s="305"/>
      <c r="AX42" s="306"/>
      <c r="AY42" s="306"/>
      <c r="AZ42" s="306"/>
      <c r="BA42" s="306"/>
      <c r="BB42" s="306"/>
      <c r="BC42" s="306"/>
      <c r="BD42" s="307"/>
      <c r="BE42" s="307"/>
      <c r="BF42" s="414"/>
      <c r="BG42" s="414"/>
      <c r="BH42" s="309"/>
      <c r="BI42" s="309"/>
      <c r="BJ42" s="4"/>
      <c r="BK42" s="3"/>
      <c r="BL42" s="3"/>
      <c r="BM42" s="6"/>
      <c r="BN42" s="6"/>
      <c r="BO42" s="6"/>
      <c r="BP42" s="6"/>
      <c r="BQ42" s="6"/>
      <c r="BR42" s="6"/>
      <c r="BS42" s="6"/>
    </row>
    <row r="43" spans="1:71" ht="15" customHeight="1">
      <c r="A43" s="231"/>
      <c r="B43" s="290"/>
      <c r="C43" s="231"/>
      <c r="D43" s="292"/>
      <c r="E43" s="312"/>
      <c r="F43" s="310"/>
      <c r="G43" s="295"/>
      <c r="H43" s="295"/>
      <c r="I43" s="346"/>
      <c r="J43" s="297"/>
      <c r="K43" s="298"/>
      <c r="L43" s="966"/>
      <c r="M43" s="360"/>
      <c r="N43" s="360"/>
      <c r="O43" s="966"/>
      <c r="P43" s="297"/>
      <c r="Q43" s="298"/>
      <c r="R43" s="966"/>
      <c r="S43" s="360"/>
      <c r="T43" s="360"/>
      <c r="U43" s="966"/>
      <c r="V43" s="297"/>
      <c r="W43" s="298"/>
      <c r="X43" s="966"/>
      <c r="Y43" s="360"/>
      <c r="Z43" s="360"/>
      <c r="AA43" s="966"/>
      <c r="AB43" s="297"/>
      <c r="AC43" s="298"/>
      <c r="AD43" s="966"/>
      <c r="AE43" s="360"/>
      <c r="AF43" s="360"/>
      <c r="AG43" s="966"/>
      <c r="AH43" s="301"/>
      <c r="AI43" s="302"/>
      <c r="AJ43" s="966"/>
      <c r="AK43" s="360"/>
      <c r="AL43" s="360"/>
      <c r="AM43" s="966"/>
      <c r="AN43" s="303"/>
      <c r="AO43" s="304"/>
      <c r="AP43" s="966"/>
      <c r="AQ43" s="367"/>
      <c r="AR43" s="360"/>
      <c r="AS43" s="966"/>
      <c r="AT43" s="966"/>
      <c r="AU43" s="966"/>
      <c r="AV43" s="305"/>
      <c r="AW43" s="305"/>
      <c r="AX43" s="306"/>
      <c r="AY43" s="306"/>
      <c r="AZ43" s="306"/>
      <c r="BA43" s="306"/>
      <c r="BB43" s="306"/>
      <c r="BC43" s="306"/>
      <c r="BD43" s="307"/>
      <c r="BE43" s="388"/>
      <c r="BF43" s="308"/>
      <c r="BG43" s="308"/>
      <c r="BH43" s="309"/>
      <c r="BI43" s="309"/>
      <c r="BJ43" s="4"/>
      <c r="BK43" s="3"/>
      <c r="BL43" s="3"/>
      <c r="BM43" s="6"/>
      <c r="BN43" s="6"/>
      <c r="BO43" s="6"/>
      <c r="BP43" s="6"/>
      <c r="BQ43" s="6"/>
      <c r="BR43" s="6"/>
      <c r="BS43" s="6"/>
    </row>
    <row r="44" spans="1:71" ht="15" customHeight="1">
      <c r="A44" s="268"/>
      <c r="B44" s="290"/>
      <c r="C44" s="291"/>
      <c r="D44" s="292"/>
      <c r="E44" s="312"/>
      <c r="F44" s="310"/>
      <c r="G44" s="295"/>
      <c r="H44" s="295"/>
      <c r="I44" s="346"/>
      <c r="J44" s="297"/>
      <c r="K44" s="298"/>
      <c r="L44" s="966"/>
      <c r="M44" s="360"/>
      <c r="N44" s="360"/>
      <c r="O44" s="966"/>
      <c r="P44" s="297"/>
      <c r="Q44" s="298"/>
      <c r="R44" s="966"/>
      <c r="S44" s="360"/>
      <c r="T44" s="360"/>
      <c r="U44" s="966"/>
      <c r="V44" s="297"/>
      <c r="W44" s="298"/>
      <c r="X44" s="966"/>
      <c r="Y44" s="360"/>
      <c r="Z44" s="360"/>
      <c r="AA44" s="966"/>
      <c r="AB44" s="297"/>
      <c r="AC44" s="298"/>
      <c r="AD44" s="966"/>
      <c r="AE44" s="360"/>
      <c r="AF44" s="360"/>
      <c r="AG44" s="966"/>
      <c r="AH44" s="301"/>
      <c r="AI44" s="302"/>
      <c r="AJ44" s="966"/>
      <c r="AK44" s="360"/>
      <c r="AL44" s="360"/>
      <c r="AM44" s="966"/>
      <c r="AN44" s="303"/>
      <c r="AO44" s="304"/>
      <c r="AP44" s="966"/>
      <c r="AQ44" s="360"/>
      <c r="AR44" s="360"/>
      <c r="AS44" s="966"/>
      <c r="AT44" s="966"/>
      <c r="AU44" s="966"/>
      <c r="AV44" s="305"/>
      <c r="AW44" s="305"/>
      <c r="AX44" s="306"/>
      <c r="AY44" s="306"/>
      <c r="AZ44" s="306"/>
      <c r="BA44" s="306"/>
      <c r="BB44" s="306"/>
      <c r="BC44" s="306"/>
      <c r="BD44" s="307"/>
      <c r="BE44" s="307"/>
      <c r="BF44" s="308"/>
      <c r="BG44" s="308"/>
      <c r="BH44" s="309"/>
      <c r="BI44" s="309"/>
      <c r="BJ44" s="4"/>
      <c r="BK44" s="3"/>
      <c r="BL44" s="3"/>
      <c r="BM44" s="6"/>
      <c r="BN44" s="6"/>
      <c r="BO44" s="6"/>
      <c r="BP44" s="6"/>
      <c r="BQ44" s="6"/>
      <c r="BR44" s="6"/>
      <c r="BS44" s="6"/>
    </row>
    <row r="45" spans="1:71" ht="15" customHeight="1">
      <c r="A45" s="268"/>
      <c r="B45" s="290"/>
      <c r="C45" s="291"/>
      <c r="D45" s="292"/>
      <c r="E45" s="312"/>
      <c r="F45" s="310"/>
      <c r="G45" s="295"/>
      <c r="H45" s="295"/>
      <c r="I45" s="392"/>
      <c r="J45" s="297"/>
      <c r="K45" s="298"/>
      <c r="L45" s="966"/>
      <c r="M45" s="360"/>
      <c r="N45" s="360"/>
      <c r="O45" s="966"/>
      <c r="P45" s="297"/>
      <c r="Q45" s="298"/>
      <c r="R45" s="966"/>
      <c r="S45" s="360"/>
      <c r="T45" s="360"/>
      <c r="U45" s="966"/>
      <c r="V45" s="297"/>
      <c r="W45" s="298"/>
      <c r="X45" s="966"/>
      <c r="Y45" s="360"/>
      <c r="Z45" s="360"/>
      <c r="AA45" s="966"/>
      <c r="AB45" s="297"/>
      <c r="AC45" s="298"/>
      <c r="AD45" s="966"/>
      <c r="AE45" s="360"/>
      <c r="AF45" s="360"/>
      <c r="AG45" s="966"/>
      <c r="AH45" s="301"/>
      <c r="AI45" s="302"/>
      <c r="AJ45" s="966"/>
      <c r="AK45" s="360"/>
      <c r="AL45" s="360"/>
      <c r="AM45" s="966"/>
      <c r="AN45" s="303"/>
      <c r="AO45" s="304"/>
      <c r="AP45" s="966"/>
      <c r="AQ45" s="360"/>
      <c r="AR45" s="360"/>
      <c r="AS45" s="966"/>
      <c r="AT45" s="966"/>
      <c r="AU45" s="966"/>
      <c r="AV45" s="305"/>
      <c r="AW45" s="305"/>
      <c r="AX45" s="306"/>
      <c r="AY45" s="306"/>
      <c r="AZ45" s="306"/>
      <c r="BA45" s="306"/>
      <c r="BB45" s="306"/>
      <c r="BC45" s="306"/>
      <c r="BD45" s="307"/>
      <c r="BE45" s="307"/>
      <c r="BF45" s="308"/>
      <c r="BG45" s="308"/>
      <c r="BH45" s="309"/>
      <c r="BI45" s="309"/>
      <c r="BJ45" s="4"/>
      <c r="BK45" s="3"/>
      <c r="BL45" s="3"/>
      <c r="BM45" s="6"/>
      <c r="BN45" s="6"/>
      <c r="BO45" s="6"/>
      <c r="BP45" s="6"/>
      <c r="BQ45" s="6"/>
      <c r="BR45" s="6"/>
      <c r="BS45" s="6"/>
    </row>
    <row r="46" spans="1:71" ht="15" customHeight="1">
      <c r="A46" s="268"/>
      <c r="B46" s="320"/>
      <c r="C46" s="321"/>
      <c r="D46" s="322"/>
      <c r="E46" s="323"/>
      <c r="F46" s="324"/>
      <c r="G46" s="317"/>
      <c r="H46" s="317"/>
      <c r="I46" s="347"/>
      <c r="J46" s="398"/>
      <c r="K46" s="399"/>
      <c r="L46" s="971"/>
      <c r="M46" s="371"/>
      <c r="N46" s="371"/>
      <c r="O46" s="971"/>
      <c r="P46" s="398"/>
      <c r="Q46" s="399"/>
      <c r="R46" s="971"/>
      <c r="S46" s="371"/>
      <c r="T46" s="371"/>
      <c r="U46" s="971"/>
      <c r="V46" s="398"/>
      <c r="W46" s="399"/>
      <c r="X46" s="971"/>
      <c r="Y46" s="371"/>
      <c r="Z46" s="371"/>
      <c r="AA46" s="971"/>
      <c r="AB46" s="398"/>
      <c r="AC46" s="399"/>
      <c r="AD46" s="971"/>
      <c r="AE46" s="371"/>
      <c r="AF46" s="371"/>
      <c r="AG46" s="971"/>
      <c r="AH46" s="400"/>
      <c r="AI46" s="401"/>
      <c r="AJ46" s="971"/>
      <c r="AK46" s="371"/>
      <c r="AL46" s="371"/>
      <c r="AM46" s="971"/>
      <c r="AN46" s="402"/>
      <c r="AO46" s="403"/>
      <c r="AP46" s="971"/>
      <c r="AQ46" s="371"/>
      <c r="AR46" s="371"/>
      <c r="AS46" s="971"/>
      <c r="AT46" s="971"/>
      <c r="AU46" s="971"/>
      <c r="AV46" s="334"/>
      <c r="AW46" s="334"/>
      <c r="AX46" s="335"/>
      <c r="AY46" s="335"/>
      <c r="AZ46" s="335"/>
      <c r="BA46" s="335"/>
      <c r="BB46" s="335"/>
      <c r="BC46" s="335"/>
      <c r="BD46" s="336"/>
      <c r="BE46" s="415"/>
      <c r="BF46" s="337"/>
      <c r="BG46" s="337"/>
      <c r="BH46" s="338"/>
      <c r="BI46" s="338"/>
      <c r="BJ46" s="4"/>
      <c r="BK46" s="3"/>
      <c r="BL46" s="3"/>
      <c r="BM46" s="6"/>
      <c r="BN46" s="6"/>
      <c r="BO46" s="6"/>
      <c r="BP46" s="6"/>
      <c r="BQ46" s="6"/>
      <c r="BR46" s="6"/>
      <c r="BS46" s="6"/>
    </row>
    <row r="47" spans="1:71" ht="15" customHeight="1">
      <c r="A47" s="268">
        <f>I47-AT47</f>
        <v>0</v>
      </c>
      <c r="B47" s="416">
        <v>6</v>
      </c>
      <c r="C47" s="269" t="s">
        <v>387</v>
      </c>
      <c r="D47" s="270" t="s">
        <v>388</v>
      </c>
      <c r="E47" s="271" t="s">
        <v>190</v>
      </c>
      <c r="F47" s="272" t="s">
        <v>183</v>
      </c>
      <c r="G47" s="417">
        <v>2</v>
      </c>
      <c r="H47" s="273">
        <v>2</v>
      </c>
      <c r="I47" s="274">
        <v>24</v>
      </c>
      <c r="J47" s="275"/>
      <c r="K47" s="276"/>
      <c r="L47" s="1006">
        <f>SUM(J47:K53)</f>
        <v>0</v>
      </c>
      <c r="M47" s="351"/>
      <c r="N47" s="351"/>
      <c r="O47" s="1007">
        <f>N47+M47+M48+N48+M49+N49+M50+N50+M51+N51+M52+N52+M53+N53</f>
        <v>0</v>
      </c>
      <c r="P47" s="275"/>
      <c r="Q47" s="276"/>
      <c r="R47" s="1008">
        <f>P47+Q47+P48+Q48+P49+Q49+P50+Q50+P51+Q51+P52+Q52+P53+Q53</f>
        <v>0</v>
      </c>
      <c r="S47" s="351"/>
      <c r="T47" s="351"/>
      <c r="U47" s="1009">
        <f>T47+S47+S48+T48+S49+T49+S50+T50+S51+T51+S52+T52+S53+T53</f>
        <v>22</v>
      </c>
      <c r="V47" s="275"/>
      <c r="W47" s="276"/>
      <c r="X47" s="1010">
        <f>W47+V47+V48+W48+V49+W49+V50+W50+V51+W51+V52+W52+V53+W53</f>
        <v>0</v>
      </c>
      <c r="Y47" s="351"/>
      <c r="Z47" s="351"/>
      <c r="AA47" s="1011">
        <f>Z47+Y47+Y48+Z48+Y49+Z49+Y50+Z50+Y51+Z51+Y52+Z52+Y53+Z53</f>
        <v>0</v>
      </c>
      <c r="AB47" s="275"/>
      <c r="AC47" s="276"/>
      <c r="AD47" s="999">
        <f>AC47+AB47+AB48+AC48+AB49+AC49+AB50+AC50+AB51+AC51+AB52+AC52+AB53+AC53</f>
        <v>0</v>
      </c>
      <c r="AE47" s="351"/>
      <c r="AF47" s="351"/>
      <c r="AG47" s="1000">
        <f>AE47+AF47+AE48+AF48+AE49+AF49+AE50+AF50+AE51+AF51+AE52+AF52+AE53+AF53</f>
        <v>0</v>
      </c>
      <c r="AH47" s="279"/>
      <c r="AI47" s="280"/>
      <c r="AJ47" s="1001">
        <f>AI47+AH47+AH48+AI48+AH49+AI49+AH50+AI50+AH51+AI51+AH52+AI52+AH53+AI53</f>
        <v>0</v>
      </c>
      <c r="AK47" s="351"/>
      <c r="AL47" s="351"/>
      <c r="AM47" s="1002">
        <f>AL47+AK47+AK48+AL48+AK49+AL49+AK50+AL50+AK51+AL51+AK52+AL52+AK53+AL52+AL53</f>
        <v>0</v>
      </c>
      <c r="AN47" s="281"/>
      <c r="AO47" s="282"/>
      <c r="AP47" s="1003">
        <f>AN47+AO47+AN48+AO48+AN49+AO49+AN50+AO50+AN51++AO51+AN52+AO52+AN53+AO53</f>
        <v>0</v>
      </c>
      <c r="AQ47" s="351"/>
      <c r="AR47" s="351"/>
      <c r="AS47" s="1004">
        <f>AR47+AQ47+AQ48+AR48+AQ49+AR49+AQ50+AR50+AQ51+AR51+AQ52+AR52+AQ53+AR53</f>
        <v>0</v>
      </c>
      <c r="AT47" s="1005">
        <f>SUM(AU47:BF53)</f>
        <v>24</v>
      </c>
      <c r="AU47" s="974">
        <f>AS47+AP47+AM47+AJ47+AG47+AD47+AA47+X47+U47+R47+O47+L47</f>
        <v>22</v>
      </c>
      <c r="AV47" s="284"/>
      <c r="AW47" s="63"/>
      <c r="AX47" s="285"/>
      <c r="AY47" s="285"/>
      <c r="AZ47" s="285"/>
      <c r="BA47" s="285"/>
      <c r="BB47" s="286"/>
      <c r="BC47" s="285"/>
      <c r="BD47" s="287"/>
      <c r="BE47" s="287"/>
      <c r="BF47" s="288"/>
      <c r="BG47" s="288"/>
      <c r="BH47" s="344"/>
      <c r="BI47" s="289"/>
      <c r="BJ47" s="4"/>
      <c r="BK47" s="3"/>
      <c r="BL47" s="3"/>
      <c r="BM47" s="6"/>
      <c r="BN47" s="6"/>
      <c r="BO47" s="6"/>
      <c r="BP47" s="6"/>
      <c r="BQ47" s="6"/>
      <c r="BR47" s="6"/>
      <c r="BS47" s="6"/>
    </row>
    <row r="48" spans="1:71" ht="15" customHeight="1">
      <c r="A48" s="268"/>
      <c r="B48" s="290"/>
      <c r="C48" s="291"/>
      <c r="D48" s="292"/>
      <c r="E48" s="312" t="s">
        <v>190</v>
      </c>
      <c r="F48" s="310" t="s">
        <v>389</v>
      </c>
      <c r="G48" s="295">
        <v>3</v>
      </c>
      <c r="H48" s="295">
        <v>5</v>
      </c>
      <c r="I48" s="311"/>
      <c r="J48" s="297"/>
      <c r="K48" s="298"/>
      <c r="L48" s="966"/>
      <c r="M48" s="360"/>
      <c r="N48" s="360"/>
      <c r="O48" s="966"/>
      <c r="P48" s="297"/>
      <c r="Q48" s="298"/>
      <c r="R48" s="966"/>
      <c r="S48" s="360"/>
      <c r="T48" s="360"/>
      <c r="U48" s="966"/>
      <c r="V48" s="297"/>
      <c r="W48" s="298"/>
      <c r="X48" s="966"/>
      <c r="Y48" s="360"/>
      <c r="Z48" s="360"/>
      <c r="AA48" s="966"/>
      <c r="AB48" s="297"/>
      <c r="AC48" s="298"/>
      <c r="AD48" s="966"/>
      <c r="AE48" s="360"/>
      <c r="AF48" s="360"/>
      <c r="AG48" s="966"/>
      <c r="AH48" s="301"/>
      <c r="AI48" s="302"/>
      <c r="AJ48" s="966"/>
      <c r="AK48" s="360"/>
      <c r="AL48" s="360"/>
      <c r="AM48" s="966"/>
      <c r="AN48" s="303"/>
      <c r="AO48" s="304"/>
      <c r="AP48" s="966"/>
      <c r="AQ48" s="360"/>
      <c r="AR48" s="360"/>
      <c r="AS48" s="966"/>
      <c r="AT48" s="966"/>
      <c r="AU48" s="966"/>
      <c r="AV48" s="305"/>
      <c r="AW48" s="305"/>
      <c r="AX48" s="306"/>
      <c r="AY48" s="306"/>
      <c r="AZ48" s="306"/>
      <c r="BA48" s="306"/>
      <c r="BB48" s="306"/>
      <c r="BC48" s="306"/>
      <c r="BD48" s="307"/>
      <c r="BE48" s="307"/>
      <c r="BF48" s="308"/>
      <c r="BG48" s="308"/>
      <c r="BH48" s="309"/>
      <c r="BI48" s="309"/>
      <c r="BJ48" s="4"/>
      <c r="BK48" s="3"/>
      <c r="BL48" s="3"/>
      <c r="BM48" s="6"/>
      <c r="BN48" s="6"/>
      <c r="BO48" s="6"/>
      <c r="BP48" s="6"/>
      <c r="BQ48" s="6"/>
      <c r="BR48" s="6"/>
      <c r="BS48" s="6"/>
    </row>
    <row r="49" spans="1:71" ht="16.5">
      <c r="A49" s="268"/>
      <c r="B49" s="290"/>
      <c r="C49" s="291"/>
      <c r="D49" s="292"/>
      <c r="E49" s="312" t="s">
        <v>390</v>
      </c>
      <c r="F49" s="310" t="s">
        <v>391</v>
      </c>
      <c r="G49" s="295">
        <v>1</v>
      </c>
      <c r="H49" s="295">
        <v>3</v>
      </c>
      <c r="I49" s="311"/>
      <c r="J49" s="297"/>
      <c r="K49" s="298"/>
      <c r="L49" s="966"/>
      <c r="M49" s="360"/>
      <c r="N49" s="360"/>
      <c r="O49" s="966"/>
      <c r="P49" s="297"/>
      <c r="Q49" s="298"/>
      <c r="R49" s="966"/>
      <c r="S49" s="360"/>
      <c r="T49" s="360"/>
      <c r="U49" s="966"/>
      <c r="V49" s="297"/>
      <c r="W49" s="298"/>
      <c r="X49" s="966"/>
      <c r="Y49" s="360"/>
      <c r="Z49" s="360"/>
      <c r="AA49" s="966"/>
      <c r="AB49" s="297"/>
      <c r="AC49" s="298"/>
      <c r="AD49" s="966"/>
      <c r="AE49" s="360"/>
      <c r="AF49" s="360"/>
      <c r="AG49" s="966"/>
      <c r="AH49" s="301"/>
      <c r="AI49" s="302"/>
      <c r="AJ49" s="966"/>
      <c r="AK49" s="360"/>
      <c r="AL49" s="360"/>
      <c r="AM49" s="966"/>
      <c r="AN49" s="303"/>
      <c r="AO49" s="304"/>
      <c r="AP49" s="966"/>
      <c r="AQ49" s="360"/>
      <c r="AR49" s="360"/>
      <c r="AS49" s="966"/>
      <c r="AT49" s="966"/>
      <c r="AU49" s="966"/>
      <c r="AV49" s="305"/>
      <c r="AW49" s="305"/>
      <c r="AX49" s="306"/>
      <c r="AY49" s="306"/>
      <c r="AZ49" s="306"/>
      <c r="BA49" s="306"/>
      <c r="BB49" s="306"/>
      <c r="BC49" s="306"/>
      <c r="BD49" s="307"/>
      <c r="BE49" s="307"/>
      <c r="BF49" s="308"/>
      <c r="BG49" s="308"/>
      <c r="BH49" s="309"/>
      <c r="BI49" s="309"/>
      <c r="BJ49" s="4"/>
      <c r="BK49" s="3"/>
      <c r="BL49" s="3"/>
      <c r="BM49" s="6"/>
      <c r="BN49" s="6"/>
      <c r="BO49" s="6"/>
      <c r="BP49" s="6"/>
      <c r="BQ49" s="6"/>
      <c r="BR49" s="6"/>
      <c r="BS49" s="6"/>
    </row>
    <row r="50" spans="1:71" ht="15" customHeight="1">
      <c r="A50" s="231"/>
      <c r="B50" s="290"/>
      <c r="C50" s="231"/>
      <c r="D50" s="292"/>
      <c r="E50" s="312"/>
      <c r="F50" s="310"/>
      <c r="G50" s="295"/>
      <c r="H50" s="295"/>
      <c r="I50" s="311"/>
      <c r="J50" s="297"/>
      <c r="K50" s="298"/>
      <c r="L50" s="966"/>
      <c r="M50" s="360"/>
      <c r="N50" s="360"/>
      <c r="O50" s="966"/>
      <c r="P50" s="297"/>
      <c r="Q50" s="298"/>
      <c r="R50" s="966"/>
      <c r="S50" s="367">
        <v>19</v>
      </c>
      <c r="T50" s="367">
        <v>3</v>
      </c>
      <c r="U50" s="966"/>
      <c r="V50" s="297"/>
      <c r="W50" s="298"/>
      <c r="X50" s="966"/>
      <c r="Y50" s="360"/>
      <c r="Z50" s="360"/>
      <c r="AA50" s="966"/>
      <c r="AB50" s="297"/>
      <c r="AC50" s="408"/>
      <c r="AD50" s="966"/>
      <c r="AE50" s="360"/>
      <c r="AF50" s="360"/>
      <c r="AG50" s="966"/>
      <c r="AH50" s="301"/>
      <c r="AI50" s="302"/>
      <c r="AJ50" s="966"/>
      <c r="AK50" s="360"/>
      <c r="AL50" s="360"/>
      <c r="AM50" s="966"/>
      <c r="AN50" s="303"/>
      <c r="AO50" s="304"/>
      <c r="AP50" s="966"/>
      <c r="AQ50" s="360"/>
      <c r="AR50" s="367"/>
      <c r="AS50" s="966"/>
      <c r="AT50" s="966"/>
      <c r="AU50" s="966"/>
      <c r="AV50" s="409">
        <v>2</v>
      </c>
      <c r="AW50" s="409"/>
      <c r="AX50" s="306"/>
      <c r="AY50" s="313"/>
      <c r="AZ50" s="313"/>
      <c r="BA50" s="306"/>
      <c r="BB50" s="313"/>
      <c r="BC50" s="306"/>
      <c r="BD50" s="307"/>
      <c r="BE50" s="388"/>
      <c r="BF50" s="314"/>
      <c r="BG50" s="314"/>
      <c r="BH50" s="418"/>
      <c r="BI50" s="309"/>
      <c r="BJ50" s="4"/>
      <c r="BK50" s="3"/>
      <c r="BL50" s="3"/>
      <c r="BM50" s="6"/>
      <c r="BN50" s="6"/>
      <c r="BO50" s="6"/>
      <c r="BP50" s="6"/>
      <c r="BQ50" s="6"/>
      <c r="BR50" s="6"/>
      <c r="BS50" s="6"/>
    </row>
    <row r="51" spans="1:71" ht="15" customHeight="1">
      <c r="A51" s="268"/>
      <c r="B51" s="290"/>
      <c r="C51" s="291"/>
      <c r="D51" s="292"/>
      <c r="E51" s="312"/>
      <c r="F51" s="310"/>
      <c r="G51" s="295"/>
      <c r="H51" s="295"/>
      <c r="I51" s="311"/>
      <c r="J51" s="297"/>
      <c r="K51" s="298"/>
      <c r="L51" s="966"/>
      <c r="M51" s="360"/>
      <c r="N51" s="360"/>
      <c r="O51" s="966"/>
      <c r="P51" s="297"/>
      <c r="Q51" s="298"/>
      <c r="R51" s="966"/>
      <c r="S51" s="360"/>
      <c r="T51" s="360"/>
      <c r="U51" s="966"/>
      <c r="V51" s="297"/>
      <c r="W51" s="298"/>
      <c r="X51" s="966"/>
      <c r="Y51" s="360"/>
      <c r="Z51" s="360"/>
      <c r="AA51" s="966"/>
      <c r="AB51" s="297"/>
      <c r="AC51" s="298"/>
      <c r="AD51" s="966"/>
      <c r="AE51" s="360"/>
      <c r="AF51" s="360"/>
      <c r="AG51" s="966"/>
      <c r="AH51" s="301"/>
      <c r="AI51" s="302"/>
      <c r="AJ51" s="966"/>
      <c r="AK51" s="360"/>
      <c r="AL51" s="360"/>
      <c r="AM51" s="966"/>
      <c r="AN51" s="303"/>
      <c r="AO51" s="304"/>
      <c r="AP51" s="966"/>
      <c r="AQ51" s="360"/>
      <c r="AR51" s="360"/>
      <c r="AS51" s="966"/>
      <c r="AT51" s="966"/>
      <c r="AU51" s="966"/>
      <c r="AV51" s="305"/>
      <c r="AW51" s="305"/>
      <c r="AX51" s="306"/>
      <c r="AY51" s="306"/>
      <c r="AZ51" s="306"/>
      <c r="BA51" s="306"/>
      <c r="BB51" s="306"/>
      <c r="BC51" s="306"/>
      <c r="BD51" s="307"/>
      <c r="BE51" s="307"/>
      <c r="BF51" s="308"/>
      <c r="BG51" s="308"/>
      <c r="BH51" s="418"/>
      <c r="BI51" s="309"/>
      <c r="BJ51" s="4"/>
      <c r="BK51" s="3"/>
      <c r="BL51" s="3"/>
      <c r="BM51" s="6"/>
      <c r="BN51" s="6"/>
      <c r="BO51" s="6"/>
      <c r="BP51" s="6"/>
      <c r="BQ51" s="6"/>
      <c r="BR51" s="6"/>
      <c r="BS51" s="6"/>
    </row>
    <row r="52" spans="1:71" ht="15" customHeight="1">
      <c r="A52" s="268"/>
      <c r="B52" s="290"/>
      <c r="C52" s="291"/>
      <c r="D52" s="292"/>
      <c r="E52" s="318"/>
      <c r="F52" s="310"/>
      <c r="G52" s="295"/>
      <c r="H52" s="295"/>
      <c r="I52" s="311"/>
      <c r="J52" s="297"/>
      <c r="K52" s="298"/>
      <c r="L52" s="966"/>
      <c r="M52" s="360"/>
      <c r="N52" s="360"/>
      <c r="O52" s="966"/>
      <c r="P52" s="297"/>
      <c r="Q52" s="298"/>
      <c r="R52" s="966"/>
      <c r="S52" s="360"/>
      <c r="T52" s="360"/>
      <c r="U52" s="966"/>
      <c r="V52" s="297"/>
      <c r="W52" s="298"/>
      <c r="X52" s="966"/>
      <c r="Y52" s="360"/>
      <c r="Z52" s="360"/>
      <c r="AA52" s="966"/>
      <c r="AB52" s="297"/>
      <c r="AC52" s="298"/>
      <c r="AD52" s="966"/>
      <c r="AE52" s="360"/>
      <c r="AF52" s="360"/>
      <c r="AG52" s="966"/>
      <c r="AH52" s="301"/>
      <c r="AI52" s="302"/>
      <c r="AJ52" s="966"/>
      <c r="AK52" s="360"/>
      <c r="AL52" s="360"/>
      <c r="AM52" s="966"/>
      <c r="AN52" s="303"/>
      <c r="AO52" s="304"/>
      <c r="AP52" s="966"/>
      <c r="AQ52" s="360"/>
      <c r="AR52" s="360"/>
      <c r="AS52" s="966"/>
      <c r="AT52" s="966"/>
      <c r="AU52" s="966"/>
      <c r="AV52" s="305"/>
      <c r="AW52" s="305"/>
      <c r="AX52" s="306"/>
      <c r="AY52" s="306"/>
      <c r="AZ52" s="306"/>
      <c r="BA52" s="306"/>
      <c r="BB52" s="306"/>
      <c r="BC52" s="306"/>
      <c r="BD52" s="307"/>
      <c r="BE52" s="307"/>
      <c r="BF52" s="308"/>
      <c r="BG52" s="308"/>
      <c r="BH52" s="309"/>
      <c r="BI52" s="309"/>
      <c r="BJ52" s="4"/>
      <c r="BK52" s="3"/>
      <c r="BL52" s="3"/>
      <c r="BM52" s="6"/>
      <c r="BN52" s="6"/>
      <c r="BO52" s="6"/>
      <c r="BP52" s="6"/>
      <c r="BQ52" s="6"/>
      <c r="BR52" s="6"/>
      <c r="BS52" s="6"/>
    </row>
    <row r="53" spans="1:71" ht="15" customHeight="1">
      <c r="A53" s="268"/>
      <c r="B53" s="320"/>
      <c r="C53" s="321"/>
      <c r="D53" s="322"/>
      <c r="E53" s="419"/>
      <c r="F53" s="420"/>
      <c r="G53" s="295"/>
      <c r="H53" s="295"/>
      <c r="I53" s="326"/>
      <c r="J53" s="398"/>
      <c r="K53" s="399"/>
      <c r="L53" s="971"/>
      <c r="M53" s="371"/>
      <c r="N53" s="371"/>
      <c r="O53" s="971"/>
      <c r="P53" s="398"/>
      <c r="Q53" s="399"/>
      <c r="R53" s="971"/>
      <c r="S53" s="371"/>
      <c r="T53" s="371"/>
      <c r="U53" s="971"/>
      <c r="V53" s="398"/>
      <c r="W53" s="399"/>
      <c r="X53" s="971"/>
      <c r="Y53" s="371"/>
      <c r="Z53" s="371"/>
      <c r="AA53" s="971"/>
      <c r="AB53" s="398"/>
      <c r="AC53" s="399"/>
      <c r="AD53" s="971"/>
      <c r="AE53" s="371"/>
      <c r="AF53" s="371"/>
      <c r="AG53" s="971"/>
      <c r="AH53" s="400"/>
      <c r="AI53" s="401"/>
      <c r="AJ53" s="971"/>
      <c r="AK53" s="371"/>
      <c r="AL53" s="371"/>
      <c r="AM53" s="971"/>
      <c r="AN53" s="402"/>
      <c r="AO53" s="403"/>
      <c r="AP53" s="971"/>
      <c r="AQ53" s="371"/>
      <c r="AR53" s="371"/>
      <c r="AS53" s="971"/>
      <c r="AT53" s="971"/>
      <c r="AU53" s="971"/>
      <c r="AV53" s="334"/>
      <c r="AW53" s="334"/>
      <c r="AX53" s="335"/>
      <c r="AY53" s="335"/>
      <c r="AZ53" s="335"/>
      <c r="BA53" s="335"/>
      <c r="BB53" s="335"/>
      <c r="BC53" s="335"/>
      <c r="BD53" s="336"/>
      <c r="BE53" s="336"/>
      <c r="BF53" s="337"/>
      <c r="BG53" s="337"/>
      <c r="BH53" s="338"/>
      <c r="BI53" s="338"/>
      <c r="BJ53" s="4"/>
      <c r="BK53" s="3"/>
      <c r="BL53" s="3"/>
      <c r="BM53" s="6"/>
      <c r="BN53" s="6"/>
      <c r="BO53" s="6"/>
      <c r="BP53" s="6"/>
      <c r="BQ53" s="6"/>
      <c r="BR53" s="6"/>
      <c r="BS53" s="6"/>
    </row>
    <row r="54" spans="1:71" ht="15" customHeight="1">
      <c r="A54" s="268">
        <f>I54-AT54</f>
        <v>-1</v>
      </c>
      <c r="B54" s="219">
        <v>7</v>
      </c>
      <c r="C54" s="269" t="s">
        <v>392</v>
      </c>
      <c r="D54" s="270" t="s">
        <v>393</v>
      </c>
      <c r="E54" s="271" t="s">
        <v>110</v>
      </c>
      <c r="F54" s="272" t="s">
        <v>394</v>
      </c>
      <c r="G54" s="273">
        <v>4</v>
      </c>
      <c r="H54" s="273">
        <v>4</v>
      </c>
      <c r="I54" s="274">
        <v>23</v>
      </c>
      <c r="J54" s="275"/>
      <c r="K54" s="276"/>
      <c r="L54" s="1006">
        <f>SUM(J54:K60)</f>
        <v>0</v>
      </c>
      <c r="M54" s="351"/>
      <c r="N54" s="351"/>
      <c r="O54" s="1007">
        <f>N54+M54+M55+N55+M56+N56+M57+N57+M58+N58+M59+N59+M60+N60</f>
        <v>0</v>
      </c>
      <c r="P54" s="275"/>
      <c r="Q54" s="276"/>
      <c r="R54" s="1008">
        <f>P54+Q54+P55+Q55+P56+Q56+P57+Q57+P58+Q58+P59+Q59+P60+Q60</f>
        <v>8</v>
      </c>
      <c r="S54" s="351"/>
      <c r="T54" s="351"/>
      <c r="U54" s="1009">
        <f>T54+S54+S55+T55+S56+T56+S57+T57+S58+T58+S59+T59+S60+T60</f>
        <v>0</v>
      </c>
      <c r="V54" s="275"/>
      <c r="W54" s="276"/>
      <c r="X54" s="1010">
        <f>W54+V54+V55+W55+V56+W56+V57+W57+V58+W58+V59+W59+V60+W60</f>
        <v>0</v>
      </c>
      <c r="Y54" s="380">
        <v>16</v>
      </c>
      <c r="Z54" s="351"/>
      <c r="AA54" s="1011">
        <f>Z54+Y54+Y55+Z55+Y56+Z56+Y57+Z57+Y58+Z58+Y59+Z59+Y60+Z60</f>
        <v>16</v>
      </c>
      <c r="AB54" s="275"/>
      <c r="AC54" s="276"/>
      <c r="AD54" s="999">
        <f>AC54+AB54+AB55+AC55+AB56+AC56+AB57+AC57+AB58+AC58+AB59+AC59+AB60+AC60</f>
        <v>0</v>
      </c>
      <c r="AE54" s="351"/>
      <c r="AF54" s="351"/>
      <c r="AG54" s="1000">
        <f>AE54+AF54+AE55+AF55+AE56+AF56+AE57+AF57+AE58+AF58+AE59+AF59+AE60+AF60</f>
        <v>0</v>
      </c>
      <c r="AH54" s="279"/>
      <c r="AI54" s="280"/>
      <c r="AJ54" s="1001">
        <f>AI54+AH54+AH55+AI55+AH56+AI56+AH57+AI57+AH58+AI58+AH59+AI59+AH60+AI60</f>
        <v>0</v>
      </c>
      <c r="AK54" s="351"/>
      <c r="AL54" s="351"/>
      <c r="AM54" s="1002">
        <f>AL54+AK54+AK55+AL55+AK56+AL56+AK57+AL57+AK58+AL58+AK59+AL59+AK60+AL59+AL60</f>
        <v>0</v>
      </c>
      <c r="AN54" s="281"/>
      <c r="AO54" s="282"/>
      <c r="AP54" s="1003">
        <f>AN54+AO54+AN55+AO55+AN56+AO56+AN57+AO57+AN58++AO58+AN59+AO59+AN60+AO60</f>
        <v>0</v>
      </c>
      <c r="AQ54" s="351"/>
      <c r="AR54" s="351"/>
      <c r="AS54" s="1004">
        <f>AR54+AQ54+AQ55+AR55+AQ56+AR56+AQ57+AR57+AQ58+AR58+AQ59+AR59+AQ60+AR60</f>
        <v>0</v>
      </c>
      <c r="AT54" s="1005">
        <f>SUM(AU54:BF60)</f>
        <v>24</v>
      </c>
      <c r="AU54" s="974">
        <f>AS54+AP54+AM54+AJ54+AG54+AD54+AA54+X54+U54+R54+O54+L54</f>
        <v>24</v>
      </c>
      <c r="AV54" s="284"/>
      <c r="AW54" s="284"/>
      <c r="AX54" s="285"/>
      <c r="AY54" s="285"/>
      <c r="AZ54" s="285"/>
      <c r="BA54" s="285"/>
      <c r="BB54" s="285"/>
      <c r="BC54" s="285"/>
      <c r="BD54" s="287"/>
      <c r="BE54" s="287"/>
      <c r="BF54" s="288"/>
      <c r="BG54" s="288"/>
      <c r="BH54" s="289"/>
      <c r="BI54" s="289"/>
      <c r="BJ54" s="4"/>
      <c r="BK54" s="3"/>
      <c r="BL54" s="3"/>
      <c r="BM54" s="6"/>
      <c r="BN54" s="6"/>
      <c r="BO54" s="6"/>
      <c r="BP54" s="6"/>
      <c r="BQ54" s="6"/>
      <c r="BR54" s="6"/>
      <c r="BS54" s="6"/>
    </row>
    <row r="55" spans="1:71" ht="15" customHeight="1">
      <c r="A55" s="268"/>
      <c r="B55" s="290"/>
      <c r="C55" s="291"/>
      <c r="D55" s="292"/>
      <c r="E55" s="312" t="s">
        <v>72</v>
      </c>
      <c r="F55" s="310" t="s">
        <v>394</v>
      </c>
      <c r="G55" s="295">
        <v>2</v>
      </c>
      <c r="H55" s="295">
        <v>4</v>
      </c>
      <c r="I55" s="311"/>
      <c r="J55" s="387"/>
      <c r="K55" s="298"/>
      <c r="L55" s="966"/>
      <c r="M55" s="360"/>
      <c r="N55" s="360"/>
      <c r="O55" s="966"/>
      <c r="P55" s="387">
        <v>8</v>
      </c>
      <c r="Q55" s="298"/>
      <c r="R55" s="966"/>
      <c r="S55" s="360"/>
      <c r="T55" s="360"/>
      <c r="U55" s="966"/>
      <c r="V55" s="387"/>
      <c r="W55" s="298"/>
      <c r="X55" s="966"/>
      <c r="Y55" s="367"/>
      <c r="Z55" s="360"/>
      <c r="AA55" s="966"/>
      <c r="AB55" s="387"/>
      <c r="AC55" s="298"/>
      <c r="AD55" s="966"/>
      <c r="AE55" s="360"/>
      <c r="AF55" s="360"/>
      <c r="AG55" s="966"/>
      <c r="AH55" s="421"/>
      <c r="AI55" s="302"/>
      <c r="AJ55" s="966"/>
      <c r="AK55" s="360"/>
      <c r="AL55" s="360"/>
      <c r="AM55" s="966"/>
      <c r="AN55" s="422"/>
      <c r="AO55" s="304"/>
      <c r="AP55" s="966"/>
      <c r="AQ55" s="360"/>
      <c r="AR55" s="360"/>
      <c r="AS55" s="966"/>
      <c r="AT55" s="966"/>
      <c r="AU55" s="966"/>
      <c r="AV55" s="305"/>
      <c r="AW55" s="305"/>
      <c r="AX55" s="306"/>
      <c r="AY55" s="306"/>
      <c r="AZ55" s="306"/>
      <c r="BA55" s="306"/>
      <c r="BB55" s="306"/>
      <c r="BC55" s="306"/>
      <c r="BD55" s="307"/>
      <c r="BE55" s="307"/>
      <c r="BF55" s="308"/>
      <c r="BG55" s="308"/>
      <c r="BH55" s="309"/>
      <c r="BI55" s="309"/>
      <c r="BJ55" s="4"/>
      <c r="BK55" s="3"/>
      <c r="BL55" s="3"/>
      <c r="BM55" s="6"/>
      <c r="BN55" s="6"/>
      <c r="BO55" s="6"/>
      <c r="BP55" s="6"/>
      <c r="BQ55" s="6"/>
      <c r="BR55" s="6"/>
      <c r="BS55" s="6"/>
    </row>
    <row r="56" spans="1:71" ht="15" customHeight="1">
      <c r="A56" s="268"/>
      <c r="B56" s="290"/>
      <c r="C56" s="291"/>
      <c r="D56" s="292"/>
      <c r="E56" s="312"/>
      <c r="F56" s="310"/>
      <c r="G56" s="295"/>
      <c r="H56" s="295"/>
      <c r="I56" s="311"/>
      <c r="J56" s="297"/>
      <c r="K56" s="298"/>
      <c r="L56" s="966"/>
      <c r="M56" s="360"/>
      <c r="N56" s="360"/>
      <c r="O56" s="966"/>
      <c r="P56" s="387"/>
      <c r="Q56" s="298"/>
      <c r="R56" s="966"/>
      <c r="S56" s="360"/>
      <c r="T56" s="360"/>
      <c r="U56" s="966"/>
      <c r="V56" s="297"/>
      <c r="W56" s="298"/>
      <c r="X56" s="966"/>
      <c r="Y56" s="360"/>
      <c r="Z56" s="360"/>
      <c r="AA56" s="966"/>
      <c r="AB56" s="297"/>
      <c r="AC56" s="298"/>
      <c r="AD56" s="966"/>
      <c r="AE56" s="360"/>
      <c r="AF56" s="360"/>
      <c r="AG56" s="966"/>
      <c r="AH56" s="301"/>
      <c r="AI56" s="302"/>
      <c r="AJ56" s="966"/>
      <c r="AK56" s="360"/>
      <c r="AL56" s="360"/>
      <c r="AM56" s="966"/>
      <c r="AN56" s="303"/>
      <c r="AO56" s="304"/>
      <c r="AP56" s="966"/>
      <c r="AQ56" s="360"/>
      <c r="AR56" s="360"/>
      <c r="AS56" s="966"/>
      <c r="AT56" s="966"/>
      <c r="AU56" s="966"/>
      <c r="AV56" s="305"/>
      <c r="AW56" s="305"/>
      <c r="AX56" s="306"/>
      <c r="AY56" s="306"/>
      <c r="AZ56" s="306"/>
      <c r="BA56" s="306"/>
      <c r="BB56" s="306"/>
      <c r="BC56" s="306"/>
      <c r="BD56" s="307"/>
      <c r="BE56" s="307"/>
      <c r="BF56" s="314"/>
      <c r="BG56" s="308"/>
      <c r="BH56" s="309"/>
      <c r="BI56" s="309"/>
      <c r="BJ56" s="4"/>
      <c r="BK56" s="3"/>
      <c r="BL56" s="3"/>
      <c r="BM56" s="6"/>
      <c r="BN56" s="6"/>
      <c r="BO56" s="6"/>
      <c r="BP56" s="6"/>
      <c r="BQ56" s="6"/>
      <c r="BR56" s="6"/>
      <c r="BS56" s="6"/>
    </row>
    <row r="57" spans="1:71" ht="15" customHeight="1">
      <c r="A57" s="231"/>
      <c r="B57" s="290"/>
      <c r="C57" s="231"/>
      <c r="D57" s="292"/>
      <c r="E57" s="423"/>
      <c r="F57" s="424"/>
      <c r="G57" s="295"/>
      <c r="H57" s="295"/>
      <c r="I57" s="311"/>
      <c r="J57" s="297"/>
      <c r="K57" s="298"/>
      <c r="L57" s="966"/>
      <c r="M57" s="360"/>
      <c r="N57" s="360"/>
      <c r="O57" s="966"/>
      <c r="P57" s="297"/>
      <c r="Q57" s="298"/>
      <c r="R57" s="966"/>
      <c r="S57" s="360"/>
      <c r="T57" s="360"/>
      <c r="U57" s="966"/>
      <c r="V57" s="297"/>
      <c r="W57" s="298"/>
      <c r="X57" s="966"/>
      <c r="Y57" s="360"/>
      <c r="Z57" s="360"/>
      <c r="AA57" s="966"/>
      <c r="AB57" s="297"/>
      <c r="AC57" s="298"/>
      <c r="AD57" s="966"/>
      <c r="AE57" s="360"/>
      <c r="AF57" s="360"/>
      <c r="AG57" s="966"/>
      <c r="AH57" s="301"/>
      <c r="AI57" s="302"/>
      <c r="AJ57" s="966"/>
      <c r="AK57" s="360"/>
      <c r="AL57" s="360"/>
      <c r="AM57" s="966"/>
      <c r="AN57" s="303"/>
      <c r="AO57" s="304"/>
      <c r="AP57" s="966"/>
      <c r="AQ57" s="360"/>
      <c r="AR57" s="360"/>
      <c r="AS57" s="966"/>
      <c r="AT57" s="966"/>
      <c r="AU57" s="966"/>
      <c r="AV57" s="409"/>
      <c r="AW57" s="305"/>
      <c r="AX57" s="306"/>
      <c r="AY57" s="313"/>
      <c r="AZ57" s="306"/>
      <c r="BA57" s="306"/>
      <c r="BB57" s="306"/>
      <c r="BC57" s="306"/>
      <c r="BD57" s="307"/>
      <c r="BE57" s="307"/>
      <c r="BF57" s="314"/>
      <c r="BG57" s="314"/>
      <c r="BH57" s="309"/>
      <c r="BI57" s="309"/>
      <c r="BJ57" s="4"/>
      <c r="BK57" s="3"/>
      <c r="BL57" s="3"/>
      <c r="BM57" s="6"/>
      <c r="BN57" s="6"/>
      <c r="BO57" s="6"/>
      <c r="BP57" s="6"/>
      <c r="BQ57" s="6"/>
      <c r="BR57" s="6"/>
      <c r="BS57" s="6"/>
    </row>
    <row r="58" spans="1:71" ht="15" customHeight="1">
      <c r="A58" s="268"/>
      <c r="B58" s="290"/>
      <c r="C58" s="291"/>
      <c r="D58" s="292"/>
      <c r="E58" s="318"/>
      <c r="F58" s="319"/>
      <c r="G58" s="317"/>
      <c r="H58" s="317"/>
      <c r="I58" s="311"/>
      <c r="J58" s="297"/>
      <c r="K58" s="298"/>
      <c r="L58" s="966"/>
      <c r="M58" s="360"/>
      <c r="N58" s="360"/>
      <c r="O58" s="966"/>
      <c r="P58" s="297"/>
      <c r="Q58" s="298"/>
      <c r="R58" s="966"/>
      <c r="S58" s="360"/>
      <c r="T58" s="360"/>
      <c r="U58" s="966"/>
      <c r="V58" s="297"/>
      <c r="W58" s="298"/>
      <c r="X58" s="966"/>
      <c r="Y58" s="360"/>
      <c r="Z58" s="360"/>
      <c r="AA58" s="966"/>
      <c r="AB58" s="297"/>
      <c r="AC58" s="298"/>
      <c r="AD58" s="966"/>
      <c r="AE58" s="360"/>
      <c r="AF58" s="360"/>
      <c r="AG58" s="966"/>
      <c r="AH58" s="301"/>
      <c r="AI58" s="302"/>
      <c r="AJ58" s="966"/>
      <c r="AK58" s="360"/>
      <c r="AL58" s="360"/>
      <c r="AM58" s="966"/>
      <c r="AN58" s="303"/>
      <c r="AO58" s="304"/>
      <c r="AP58" s="966"/>
      <c r="AQ58" s="360"/>
      <c r="AR58" s="360"/>
      <c r="AS58" s="966"/>
      <c r="AT58" s="966"/>
      <c r="AU58" s="966"/>
      <c r="AV58" s="305"/>
      <c r="AW58" s="305"/>
      <c r="AX58" s="306"/>
      <c r="AY58" s="306"/>
      <c r="AZ58" s="306"/>
      <c r="BA58" s="306"/>
      <c r="BB58" s="306"/>
      <c r="BC58" s="306"/>
      <c r="BD58" s="307"/>
      <c r="BE58" s="307"/>
      <c r="BF58" s="308"/>
      <c r="BG58" s="308"/>
      <c r="BH58" s="309"/>
      <c r="BI58" s="309"/>
      <c r="BJ58" s="4"/>
      <c r="BK58" s="3"/>
      <c r="BL58" s="3"/>
      <c r="BM58" s="6"/>
      <c r="BN58" s="6"/>
      <c r="BO58" s="6"/>
      <c r="BP58" s="6"/>
      <c r="BQ58" s="6"/>
      <c r="BR58" s="6"/>
      <c r="BS58" s="6"/>
    </row>
    <row r="59" spans="1:71" ht="15" customHeight="1">
      <c r="A59" s="268"/>
      <c r="B59" s="290"/>
      <c r="C59" s="291"/>
      <c r="D59" s="292"/>
      <c r="E59" s="318"/>
      <c r="F59" s="319"/>
      <c r="G59" s="317"/>
      <c r="H59" s="317"/>
      <c r="I59" s="311"/>
      <c r="J59" s="297"/>
      <c r="K59" s="298"/>
      <c r="L59" s="966"/>
      <c r="M59" s="360"/>
      <c r="N59" s="360"/>
      <c r="O59" s="966"/>
      <c r="P59" s="297"/>
      <c r="Q59" s="298"/>
      <c r="R59" s="966"/>
      <c r="S59" s="360"/>
      <c r="T59" s="360"/>
      <c r="U59" s="966"/>
      <c r="V59" s="297"/>
      <c r="W59" s="298"/>
      <c r="X59" s="966"/>
      <c r="Y59" s="360"/>
      <c r="Z59" s="360"/>
      <c r="AA59" s="966"/>
      <c r="AB59" s="297"/>
      <c r="AC59" s="298"/>
      <c r="AD59" s="966"/>
      <c r="AE59" s="360"/>
      <c r="AF59" s="360"/>
      <c r="AG59" s="966"/>
      <c r="AH59" s="301"/>
      <c r="AI59" s="302"/>
      <c r="AJ59" s="966"/>
      <c r="AK59" s="360"/>
      <c r="AL59" s="360"/>
      <c r="AM59" s="966"/>
      <c r="AN59" s="303"/>
      <c r="AO59" s="304"/>
      <c r="AP59" s="966"/>
      <c r="AQ59" s="360"/>
      <c r="AR59" s="360"/>
      <c r="AS59" s="966"/>
      <c r="AT59" s="966"/>
      <c r="AU59" s="966"/>
      <c r="AV59" s="305"/>
      <c r="AW59" s="305"/>
      <c r="AX59" s="306"/>
      <c r="AY59" s="306"/>
      <c r="AZ59" s="306"/>
      <c r="BA59" s="306"/>
      <c r="BB59" s="306"/>
      <c r="BC59" s="306"/>
      <c r="BD59" s="307"/>
      <c r="BE59" s="307"/>
      <c r="BF59" s="308"/>
      <c r="BG59" s="308"/>
      <c r="BH59" s="309"/>
      <c r="BI59" s="309"/>
      <c r="BJ59" s="4"/>
      <c r="BK59" s="3"/>
      <c r="BL59" s="3"/>
      <c r="BM59" s="6"/>
      <c r="BN59" s="6"/>
      <c r="BO59" s="6"/>
      <c r="BP59" s="6"/>
      <c r="BQ59" s="6"/>
      <c r="BR59" s="6"/>
      <c r="BS59" s="6"/>
    </row>
    <row r="60" spans="1:71" ht="15" customHeight="1">
      <c r="A60" s="268"/>
      <c r="B60" s="320"/>
      <c r="C60" s="321"/>
      <c r="D60" s="322"/>
      <c r="E60" s="323"/>
      <c r="F60" s="324"/>
      <c r="G60" s="317"/>
      <c r="H60" s="317"/>
      <c r="I60" s="326"/>
      <c r="J60" s="398"/>
      <c r="K60" s="399"/>
      <c r="L60" s="971"/>
      <c r="M60" s="371"/>
      <c r="N60" s="425"/>
      <c r="O60" s="971"/>
      <c r="P60" s="398"/>
      <c r="Q60" s="399"/>
      <c r="R60" s="971"/>
      <c r="S60" s="371"/>
      <c r="T60" s="425"/>
      <c r="U60" s="971"/>
      <c r="V60" s="398"/>
      <c r="W60" s="399"/>
      <c r="X60" s="971"/>
      <c r="Y60" s="371"/>
      <c r="Z60" s="425"/>
      <c r="AA60" s="971"/>
      <c r="AB60" s="398"/>
      <c r="AC60" s="399"/>
      <c r="AD60" s="971"/>
      <c r="AE60" s="371"/>
      <c r="AF60" s="425"/>
      <c r="AG60" s="971"/>
      <c r="AH60" s="400"/>
      <c r="AI60" s="401"/>
      <c r="AJ60" s="971"/>
      <c r="AK60" s="371"/>
      <c r="AL60" s="425"/>
      <c r="AM60" s="971"/>
      <c r="AN60" s="402"/>
      <c r="AO60" s="403"/>
      <c r="AP60" s="971"/>
      <c r="AQ60" s="371"/>
      <c r="AR60" s="425"/>
      <c r="AS60" s="971"/>
      <c r="AT60" s="971"/>
      <c r="AU60" s="971"/>
      <c r="AV60" s="334"/>
      <c r="AW60" s="334"/>
      <c r="AX60" s="335"/>
      <c r="AY60" s="335"/>
      <c r="AZ60" s="335"/>
      <c r="BA60" s="335"/>
      <c r="BB60" s="335"/>
      <c r="BC60" s="335"/>
      <c r="BD60" s="336"/>
      <c r="BE60" s="336"/>
      <c r="BF60" s="337"/>
      <c r="BG60" s="337"/>
      <c r="BH60" s="338"/>
      <c r="BI60" s="338"/>
      <c r="BJ60" s="4"/>
      <c r="BK60" s="3"/>
      <c r="BL60" s="3"/>
      <c r="BM60" s="6"/>
      <c r="BN60" s="6"/>
      <c r="BO60" s="6"/>
      <c r="BP60" s="6"/>
      <c r="BQ60" s="6"/>
      <c r="BR60" s="6"/>
      <c r="BS60" s="6"/>
    </row>
    <row r="61" spans="1:71" ht="15" customHeight="1">
      <c r="A61" s="268">
        <f>I61-AT61</f>
        <v>0</v>
      </c>
      <c r="B61" s="219">
        <v>8</v>
      </c>
      <c r="C61" s="269" t="s">
        <v>395</v>
      </c>
      <c r="D61" s="270" t="s">
        <v>396</v>
      </c>
      <c r="E61" s="271" t="s">
        <v>110</v>
      </c>
      <c r="F61" s="272" t="s">
        <v>397</v>
      </c>
      <c r="G61" s="273"/>
      <c r="H61" s="273"/>
      <c r="I61" s="343">
        <v>19</v>
      </c>
      <c r="J61" s="275"/>
      <c r="K61" s="276"/>
      <c r="L61" s="1006">
        <f>SUM(J61:K67)</f>
        <v>0</v>
      </c>
      <c r="M61" s="351"/>
      <c r="N61" s="351"/>
      <c r="O61" s="1007">
        <f>N61+M61+M62+N62+M63+N63+M64+N64+M65+N65+M66+N66+M67+N67</f>
        <v>0</v>
      </c>
      <c r="P61" s="275"/>
      <c r="Q61" s="276"/>
      <c r="R61" s="1008">
        <f>P61+Q61+P62+Q62+P63+Q63+P64+Q64+P65+Q65+P66+Q66+P67+Q67</f>
        <v>0</v>
      </c>
      <c r="S61" s="351"/>
      <c r="T61" s="351"/>
      <c r="U61" s="1009">
        <f>T61+S61+S62+T62+S63+T63+S64+T64+S65+T65+S66+T66+S67+T67</f>
        <v>0</v>
      </c>
      <c r="V61" s="275"/>
      <c r="W61" s="276"/>
      <c r="X61" s="1010">
        <f>W61+V61+V62+W62+V63+W63+V64+W64+V65+W65+V66+W66+V67+W67</f>
        <v>0</v>
      </c>
      <c r="Y61" s="380"/>
      <c r="Z61" s="351"/>
      <c r="AA61" s="1011">
        <f>Z61+Y61+Y62+Z62+Y63+Z63+Y64+Z64+Y65+Z65+Y66+Z66+Y67+Z67</f>
        <v>0</v>
      </c>
      <c r="AB61" s="275"/>
      <c r="AC61" s="276"/>
      <c r="AD61" s="999">
        <f>AC61+AB61+AB62+AC62+AB63+AC63+AB64+AC64+AB65+AC65+AB66+AC66+AB67+AC67</f>
        <v>0</v>
      </c>
      <c r="AE61" s="351"/>
      <c r="AF61" s="351"/>
      <c r="AG61" s="1000">
        <f>AE61+AF61+AE62+AF62+AE63+AF63+AE64+AF64+AE65+AF65+AE66+AF66+AE67+AF67</f>
        <v>0</v>
      </c>
      <c r="AH61" s="279"/>
      <c r="AI61" s="280"/>
      <c r="AJ61" s="1001">
        <f>AI61+AH61+AH62+AI62+AH63+AI63+AH64+AI64+AH65+AI65+AH66+AI66+AH67+AI67</f>
        <v>0</v>
      </c>
      <c r="AK61" s="351"/>
      <c r="AL61" s="351"/>
      <c r="AM61" s="1002">
        <f>AL61+AK61+AK62+AL62+AK63+AL63+AK64+AL64+AK65+AL65+AK66+AL66+AK67+AL66+AL67</f>
        <v>0</v>
      </c>
      <c r="AN61" s="281"/>
      <c r="AO61" s="282"/>
      <c r="AP61" s="1003">
        <f>AN61+AO61+AN62+AO62+AN63+AO63+AN64+AO64+AN65++AO65+AN66+AO66+AN67+AO67</f>
        <v>0</v>
      </c>
      <c r="AQ61" s="351"/>
      <c r="AR61" s="351"/>
      <c r="AS61" s="1004">
        <f>AR61+AQ61+AQ62+AR62+AQ63+AR63+AQ64+AR64+AQ65+AR65+AQ66+AR66+AQ67+AR67</f>
        <v>0</v>
      </c>
      <c r="AT61" s="1005">
        <f>SUM(AU61:BF67)</f>
        <v>19</v>
      </c>
      <c r="AU61" s="974">
        <f>AS61+AP61+AM61+AJ61+AG61+AD61+AA61+X61+U61+R61+O61+L61</f>
        <v>0</v>
      </c>
      <c r="AV61" s="284"/>
      <c r="AW61" s="284"/>
      <c r="AX61" s="285"/>
      <c r="AY61" s="285"/>
      <c r="AZ61" s="285"/>
      <c r="BA61" s="285"/>
      <c r="BB61" s="285"/>
      <c r="BC61" s="285"/>
      <c r="BD61" s="287"/>
      <c r="BE61" s="287"/>
      <c r="BF61" s="288"/>
      <c r="BG61" s="1031" t="s">
        <v>398</v>
      </c>
      <c r="BH61" s="289"/>
      <c r="BI61" s="289"/>
      <c r="BJ61" s="4"/>
      <c r="BK61" s="3"/>
      <c r="BL61" s="3"/>
      <c r="BM61" s="6"/>
      <c r="BN61" s="6"/>
      <c r="BO61" s="6"/>
      <c r="BP61" s="6"/>
      <c r="BQ61" s="6"/>
      <c r="BR61" s="6"/>
      <c r="BS61" s="6"/>
    </row>
    <row r="62" spans="1:71" ht="15" customHeight="1">
      <c r="A62" s="268"/>
      <c r="B62" s="290"/>
      <c r="C62" s="291"/>
      <c r="D62" s="292"/>
      <c r="E62" s="312"/>
      <c r="F62" s="310"/>
      <c r="G62" s="295"/>
      <c r="H62" s="295"/>
      <c r="I62" s="346"/>
      <c r="J62" s="297"/>
      <c r="K62" s="298"/>
      <c r="L62" s="966"/>
      <c r="M62" s="360"/>
      <c r="N62" s="360"/>
      <c r="O62" s="966"/>
      <c r="P62" s="297"/>
      <c r="Q62" s="298"/>
      <c r="R62" s="966"/>
      <c r="S62" s="360"/>
      <c r="T62" s="360"/>
      <c r="U62" s="966"/>
      <c r="V62" s="297"/>
      <c r="W62" s="298"/>
      <c r="X62" s="966"/>
      <c r="Y62" s="367"/>
      <c r="Z62" s="367"/>
      <c r="AA62" s="966"/>
      <c r="AB62" s="297"/>
      <c r="AC62" s="298"/>
      <c r="AD62" s="966"/>
      <c r="AE62" s="360"/>
      <c r="AF62" s="360"/>
      <c r="AG62" s="966"/>
      <c r="AH62" s="301"/>
      <c r="AI62" s="302"/>
      <c r="AJ62" s="966"/>
      <c r="AK62" s="360"/>
      <c r="AL62" s="360"/>
      <c r="AM62" s="966"/>
      <c r="AN62" s="303"/>
      <c r="AO62" s="304"/>
      <c r="AP62" s="966"/>
      <c r="AQ62" s="360"/>
      <c r="AR62" s="360"/>
      <c r="AS62" s="966"/>
      <c r="AT62" s="966"/>
      <c r="AU62" s="966"/>
      <c r="AV62" s="305"/>
      <c r="AW62" s="305"/>
      <c r="AX62" s="306"/>
      <c r="AY62" s="306"/>
      <c r="AZ62" s="306"/>
      <c r="BA62" s="306"/>
      <c r="BB62" s="306"/>
      <c r="BC62" s="306"/>
      <c r="BD62" s="307"/>
      <c r="BE62" s="307"/>
      <c r="BF62" s="308"/>
      <c r="BG62" s="966"/>
      <c r="BH62" s="309"/>
      <c r="BI62" s="309"/>
      <c r="BJ62" s="4"/>
      <c r="BK62" s="3"/>
      <c r="BL62" s="3"/>
      <c r="BM62" s="6"/>
      <c r="BN62" s="6"/>
      <c r="BO62" s="6"/>
      <c r="BP62" s="6"/>
      <c r="BQ62" s="6"/>
      <c r="BR62" s="6"/>
      <c r="BS62" s="6"/>
    </row>
    <row r="63" spans="1:71" ht="15" customHeight="1">
      <c r="A63" s="268"/>
      <c r="B63" s="290"/>
      <c r="C63" s="291"/>
      <c r="D63" s="292"/>
      <c r="E63" s="426"/>
      <c r="F63" s="427"/>
      <c r="G63" s="295"/>
      <c r="H63" s="295"/>
      <c r="I63" s="346"/>
      <c r="J63" s="297"/>
      <c r="K63" s="298"/>
      <c r="L63" s="966"/>
      <c r="M63" s="360"/>
      <c r="N63" s="360"/>
      <c r="O63" s="966"/>
      <c r="P63" s="297"/>
      <c r="Q63" s="298"/>
      <c r="R63" s="966"/>
      <c r="S63" s="360"/>
      <c r="T63" s="360"/>
      <c r="U63" s="966"/>
      <c r="V63" s="297"/>
      <c r="W63" s="298"/>
      <c r="X63" s="966"/>
      <c r="Y63" s="367"/>
      <c r="Z63" s="367"/>
      <c r="AA63" s="966"/>
      <c r="AB63" s="297"/>
      <c r="AC63" s="298"/>
      <c r="AD63" s="966"/>
      <c r="AE63" s="360"/>
      <c r="AF63" s="360"/>
      <c r="AG63" s="966"/>
      <c r="AH63" s="301"/>
      <c r="AI63" s="302"/>
      <c r="AJ63" s="966"/>
      <c r="AK63" s="360"/>
      <c r="AL63" s="360"/>
      <c r="AM63" s="966"/>
      <c r="AN63" s="303"/>
      <c r="AO63" s="304"/>
      <c r="AP63" s="966"/>
      <c r="AQ63" s="360"/>
      <c r="AR63" s="360"/>
      <c r="AS63" s="966"/>
      <c r="AT63" s="966"/>
      <c r="AU63" s="966"/>
      <c r="AV63" s="305"/>
      <c r="AW63" s="305"/>
      <c r="AX63" s="306"/>
      <c r="AY63" s="306"/>
      <c r="AZ63" s="306"/>
      <c r="BA63" s="306"/>
      <c r="BB63" s="306"/>
      <c r="BC63" s="306"/>
      <c r="BD63" s="307"/>
      <c r="BE63" s="307"/>
      <c r="BF63" s="308"/>
      <c r="BG63" s="966"/>
      <c r="BH63" s="309"/>
      <c r="BI63" s="309"/>
      <c r="BJ63" s="4"/>
      <c r="BK63" s="3"/>
      <c r="BL63" s="3"/>
      <c r="BM63" s="6"/>
      <c r="BN63" s="6"/>
      <c r="BO63" s="6"/>
      <c r="BP63" s="6"/>
      <c r="BQ63" s="6"/>
      <c r="BR63" s="6"/>
      <c r="BS63" s="6"/>
    </row>
    <row r="64" spans="1:71" ht="15" customHeight="1">
      <c r="A64" s="231"/>
      <c r="B64" s="290"/>
      <c r="C64" s="231"/>
      <c r="D64" s="292"/>
      <c r="E64" s="312"/>
      <c r="F64" s="310"/>
      <c r="G64" s="295"/>
      <c r="H64" s="295"/>
      <c r="I64" s="346"/>
      <c r="J64" s="297"/>
      <c r="K64" s="298"/>
      <c r="L64" s="966"/>
      <c r="M64" s="360"/>
      <c r="N64" s="360"/>
      <c r="O64" s="966"/>
      <c r="P64" s="387"/>
      <c r="Q64" s="298"/>
      <c r="R64" s="966"/>
      <c r="S64" s="360"/>
      <c r="T64" s="360"/>
      <c r="U64" s="966"/>
      <c r="V64" s="297"/>
      <c r="W64" s="298"/>
      <c r="X64" s="966"/>
      <c r="Y64" s="360"/>
      <c r="Z64" s="367"/>
      <c r="AA64" s="966"/>
      <c r="AB64" s="297"/>
      <c r="AC64" s="298"/>
      <c r="AD64" s="966"/>
      <c r="AE64" s="360"/>
      <c r="AF64" s="360"/>
      <c r="AG64" s="966"/>
      <c r="AH64" s="301"/>
      <c r="AI64" s="302"/>
      <c r="AJ64" s="966"/>
      <c r="AK64" s="360"/>
      <c r="AL64" s="360"/>
      <c r="AM64" s="966"/>
      <c r="AN64" s="303"/>
      <c r="AO64" s="304"/>
      <c r="AP64" s="966"/>
      <c r="AQ64" s="360"/>
      <c r="AR64" s="360"/>
      <c r="AS64" s="966"/>
      <c r="AT64" s="966"/>
      <c r="AU64" s="966"/>
      <c r="AV64" s="409"/>
      <c r="AW64" s="305"/>
      <c r="AX64" s="306"/>
      <c r="AY64" s="313"/>
      <c r="AZ64" s="313">
        <v>19</v>
      </c>
      <c r="BA64" s="306"/>
      <c r="BB64" s="306"/>
      <c r="BC64" s="306"/>
      <c r="BD64" s="307"/>
      <c r="BE64" s="388"/>
      <c r="BF64" s="314"/>
      <c r="BG64" s="966"/>
      <c r="BH64" s="309"/>
      <c r="BI64" s="309"/>
      <c r="BJ64" s="4"/>
      <c r="BK64" s="3"/>
      <c r="BL64" s="3"/>
      <c r="BM64" s="6"/>
      <c r="BN64" s="6"/>
      <c r="BO64" s="6"/>
      <c r="BP64" s="6"/>
      <c r="BQ64" s="6"/>
      <c r="BR64" s="6"/>
      <c r="BS64" s="6"/>
    </row>
    <row r="65" spans="1:71" ht="15" customHeight="1">
      <c r="A65" s="268"/>
      <c r="B65" s="290"/>
      <c r="C65" s="291"/>
      <c r="D65" s="292"/>
      <c r="E65" s="312"/>
      <c r="F65" s="310"/>
      <c r="G65" s="295"/>
      <c r="H65" s="295"/>
      <c r="I65" s="346"/>
      <c r="J65" s="297"/>
      <c r="K65" s="298"/>
      <c r="L65" s="966"/>
      <c r="M65" s="360"/>
      <c r="N65" s="360"/>
      <c r="O65" s="966"/>
      <c r="P65" s="297"/>
      <c r="Q65" s="298"/>
      <c r="R65" s="966"/>
      <c r="S65" s="360"/>
      <c r="T65" s="360"/>
      <c r="U65" s="966"/>
      <c r="V65" s="297"/>
      <c r="W65" s="298"/>
      <c r="X65" s="966"/>
      <c r="Y65" s="360"/>
      <c r="Z65" s="360"/>
      <c r="AA65" s="966"/>
      <c r="AB65" s="297"/>
      <c r="AC65" s="298"/>
      <c r="AD65" s="966"/>
      <c r="AE65" s="360"/>
      <c r="AF65" s="360"/>
      <c r="AG65" s="966"/>
      <c r="AH65" s="301"/>
      <c r="AI65" s="302"/>
      <c r="AJ65" s="966"/>
      <c r="AK65" s="360"/>
      <c r="AL65" s="360"/>
      <c r="AM65" s="966"/>
      <c r="AN65" s="303"/>
      <c r="AO65" s="304"/>
      <c r="AP65" s="966"/>
      <c r="AQ65" s="360"/>
      <c r="AR65" s="360"/>
      <c r="AS65" s="966"/>
      <c r="AT65" s="966"/>
      <c r="AU65" s="966"/>
      <c r="AV65" s="305"/>
      <c r="AW65" s="305"/>
      <c r="AX65" s="306"/>
      <c r="AY65" s="306"/>
      <c r="AZ65" s="306"/>
      <c r="BA65" s="306"/>
      <c r="BB65" s="306"/>
      <c r="BC65" s="306"/>
      <c r="BD65" s="307"/>
      <c r="BE65" s="307"/>
      <c r="BF65" s="308"/>
      <c r="BG65" s="966"/>
      <c r="BH65" s="309"/>
      <c r="BI65" s="309"/>
      <c r="BJ65" s="4"/>
      <c r="BK65" s="3"/>
      <c r="BL65" s="3"/>
      <c r="BM65" s="6"/>
      <c r="BN65" s="6"/>
      <c r="BO65" s="6"/>
      <c r="BP65" s="6"/>
      <c r="BQ65" s="6"/>
      <c r="BR65" s="6"/>
      <c r="BS65" s="6"/>
    </row>
    <row r="66" spans="1:71" ht="15" customHeight="1">
      <c r="A66" s="268"/>
      <c r="B66" s="290"/>
      <c r="C66" s="291"/>
      <c r="D66" s="292"/>
      <c r="E66" s="428"/>
      <c r="F66" s="429"/>
      <c r="G66" s="317"/>
      <c r="H66" s="317"/>
      <c r="I66" s="392"/>
      <c r="J66" s="297"/>
      <c r="K66" s="298"/>
      <c r="L66" s="966"/>
      <c r="M66" s="360"/>
      <c r="N66" s="360"/>
      <c r="O66" s="966"/>
      <c r="P66" s="297"/>
      <c r="Q66" s="298"/>
      <c r="R66" s="966"/>
      <c r="S66" s="360"/>
      <c r="T66" s="360"/>
      <c r="U66" s="966"/>
      <c r="V66" s="297"/>
      <c r="W66" s="298"/>
      <c r="X66" s="966"/>
      <c r="Y66" s="360"/>
      <c r="Z66" s="360"/>
      <c r="AA66" s="966"/>
      <c r="AB66" s="297"/>
      <c r="AC66" s="298"/>
      <c r="AD66" s="966"/>
      <c r="AE66" s="360"/>
      <c r="AF66" s="360"/>
      <c r="AG66" s="966"/>
      <c r="AH66" s="301"/>
      <c r="AI66" s="302"/>
      <c r="AJ66" s="966"/>
      <c r="AK66" s="360"/>
      <c r="AL66" s="360"/>
      <c r="AM66" s="966"/>
      <c r="AN66" s="303"/>
      <c r="AO66" s="304"/>
      <c r="AP66" s="966"/>
      <c r="AQ66" s="360"/>
      <c r="AR66" s="360"/>
      <c r="AS66" s="966"/>
      <c r="AT66" s="966"/>
      <c r="AU66" s="966"/>
      <c r="AV66" s="305"/>
      <c r="AW66" s="305"/>
      <c r="AX66" s="306"/>
      <c r="AY66" s="306"/>
      <c r="AZ66" s="306"/>
      <c r="BA66" s="306"/>
      <c r="BB66" s="306"/>
      <c r="BC66" s="306"/>
      <c r="BD66" s="307"/>
      <c r="BE66" s="307"/>
      <c r="BF66" s="308"/>
      <c r="BG66" s="966"/>
      <c r="BH66" s="309"/>
      <c r="BI66" s="309"/>
      <c r="BJ66" s="4"/>
      <c r="BK66" s="3"/>
      <c r="BL66" s="3"/>
      <c r="BM66" s="6"/>
      <c r="BN66" s="6"/>
      <c r="BO66" s="6"/>
      <c r="BP66" s="6"/>
      <c r="BQ66" s="6"/>
      <c r="BR66" s="6"/>
      <c r="BS66" s="6"/>
    </row>
    <row r="67" spans="1:71" ht="15" customHeight="1">
      <c r="A67" s="268"/>
      <c r="B67" s="320"/>
      <c r="C67" s="321"/>
      <c r="D67" s="322"/>
      <c r="E67" s="323"/>
      <c r="F67" s="324"/>
      <c r="G67" s="317"/>
      <c r="H67" s="317"/>
      <c r="I67" s="347"/>
      <c r="J67" s="398"/>
      <c r="K67" s="399"/>
      <c r="L67" s="971"/>
      <c r="M67" s="371"/>
      <c r="N67" s="371"/>
      <c r="O67" s="971"/>
      <c r="P67" s="398"/>
      <c r="Q67" s="399"/>
      <c r="R67" s="971"/>
      <c r="S67" s="371"/>
      <c r="T67" s="371"/>
      <c r="U67" s="971"/>
      <c r="V67" s="398"/>
      <c r="W67" s="399"/>
      <c r="X67" s="971"/>
      <c r="Y67" s="371"/>
      <c r="Z67" s="371"/>
      <c r="AA67" s="971"/>
      <c r="AB67" s="398"/>
      <c r="AC67" s="399"/>
      <c r="AD67" s="971"/>
      <c r="AE67" s="371"/>
      <c r="AF67" s="371"/>
      <c r="AG67" s="971"/>
      <c r="AH67" s="400"/>
      <c r="AI67" s="401"/>
      <c r="AJ67" s="971"/>
      <c r="AK67" s="371"/>
      <c r="AL67" s="371"/>
      <c r="AM67" s="971"/>
      <c r="AN67" s="402"/>
      <c r="AO67" s="403"/>
      <c r="AP67" s="971"/>
      <c r="AQ67" s="371"/>
      <c r="AR67" s="371"/>
      <c r="AS67" s="971"/>
      <c r="AT67" s="971"/>
      <c r="AU67" s="971"/>
      <c r="AV67" s="334"/>
      <c r="AW67" s="334"/>
      <c r="AX67" s="335"/>
      <c r="AY67" s="335"/>
      <c r="AZ67" s="335"/>
      <c r="BA67" s="335"/>
      <c r="BB67" s="335"/>
      <c r="BC67" s="335"/>
      <c r="BD67" s="336"/>
      <c r="BE67" s="336"/>
      <c r="BF67" s="337"/>
      <c r="BG67" s="971"/>
      <c r="BH67" s="338"/>
      <c r="BI67" s="338"/>
      <c r="BJ67" s="4"/>
      <c r="BK67" s="3"/>
      <c r="BL67" s="3"/>
      <c r="BM67" s="6"/>
      <c r="BN67" s="6"/>
      <c r="BO67" s="6"/>
      <c r="BP67" s="6"/>
      <c r="BQ67" s="6"/>
      <c r="BR67" s="6"/>
      <c r="BS67" s="6"/>
    </row>
    <row r="68" spans="1:71" ht="21" customHeight="1">
      <c r="A68" s="268">
        <f>I68-AT68</f>
        <v>-16</v>
      </c>
      <c r="B68" s="219">
        <v>9</v>
      </c>
      <c r="C68" s="269" t="s">
        <v>399</v>
      </c>
      <c r="D68" s="270" t="s">
        <v>400</v>
      </c>
      <c r="E68" s="271" t="s">
        <v>401</v>
      </c>
      <c r="F68" s="272" t="s">
        <v>402</v>
      </c>
      <c r="G68" s="273">
        <v>4</v>
      </c>
      <c r="H68" s="273">
        <v>5</v>
      </c>
      <c r="I68" s="430">
        <v>23</v>
      </c>
      <c r="J68" s="275"/>
      <c r="K68" s="276"/>
      <c r="L68" s="1006">
        <f>SUM(J68:K74)</f>
        <v>0</v>
      </c>
      <c r="M68" s="351"/>
      <c r="N68" s="351"/>
      <c r="O68" s="1007">
        <f>N68+M68+M69+N69+M70+N70+M71+N71+M72+N72+M73+N73+M74+N74</f>
        <v>0</v>
      </c>
      <c r="P68" s="275"/>
      <c r="Q68" s="276"/>
      <c r="R68" s="1008">
        <f>P68+Q68+P69+Q69+P70+Q70+P71+Q71+P72+Q72+P73+Q73+P74+Q74</f>
        <v>0</v>
      </c>
      <c r="S68" s="351"/>
      <c r="T68" s="351"/>
      <c r="U68" s="1009">
        <f>T68+S68+S69+T69+S70+T70+S71+T71+S72+T72+S73+T73+S74+T74</f>
        <v>0</v>
      </c>
      <c r="V68" s="275"/>
      <c r="W68" s="276"/>
      <c r="X68" s="1010">
        <f>W68+V68+V69+W69+V70+W70+V71+W71+V72+W72+V73+W73+V74+W74</f>
        <v>0</v>
      </c>
      <c r="Y68" s="351"/>
      <c r="Z68" s="351"/>
      <c r="AA68" s="1011">
        <f>Z68+Y68+Y69+Z69+Y70+Z70+Y71+Z71+Y72+Z72+Y73+Z73+Y74+Z74</f>
        <v>0</v>
      </c>
      <c r="AB68" s="275"/>
      <c r="AC68" s="276"/>
      <c r="AD68" s="999">
        <f>AC68+AB68+AB69+AC69+AB70+AC70+AB71+AC71+AB72+AC72+AB73+AC73+AB74+AC74</f>
        <v>0</v>
      </c>
      <c r="AE68" s="351"/>
      <c r="AF68" s="351"/>
      <c r="AG68" s="1000">
        <f>AE68+AF68+AE69+AF69+AE70+AF70+AE71+AF71+AE72+AF72+AE73+AF73+AE74+AF74</f>
        <v>39</v>
      </c>
      <c r="AH68" s="279"/>
      <c r="AI68" s="280"/>
      <c r="AJ68" s="1001">
        <f>AI68+AH68+AH69+AI69+AH70+AI70+AH71+AI71+AH72+AI72+AH73+AI73+AH74+AI74</f>
        <v>0</v>
      </c>
      <c r="AK68" s="351"/>
      <c r="AL68" s="351"/>
      <c r="AM68" s="1002">
        <f>AL68+AK68+AK69+AL69+AK70+AL70+AK71+AL71+AK72+AL72+AK73+AL73+AK74+AL73+AL74</f>
        <v>0</v>
      </c>
      <c r="AN68" s="281"/>
      <c r="AO68" s="282"/>
      <c r="AP68" s="1003">
        <f>AN68+AO68+AN69+AO69+AN70+AO70+AN71+AO71+AN72++AO72+AN73+AO73+AN74+AO74</f>
        <v>0</v>
      </c>
      <c r="AQ68" s="351"/>
      <c r="AR68" s="351"/>
      <c r="AS68" s="1004">
        <f>AR68+AQ68+AQ69+AR69+AQ70+AR70+AQ71+AR71+AQ72+AR72+AQ73+AR73+AQ74+AR74</f>
        <v>0</v>
      </c>
      <c r="AT68" s="1005">
        <f>SUM(AU68:BF74)</f>
        <v>39</v>
      </c>
      <c r="AU68" s="974">
        <f>AS68+AP68+AM68+AJ68+AG68+AD68+AA68+X68+U68+R68+O68+L68</f>
        <v>39</v>
      </c>
      <c r="AV68" s="284"/>
      <c r="AW68" s="284"/>
      <c r="AX68" s="285"/>
      <c r="AY68" s="285"/>
      <c r="AZ68" s="285"/>
      <c r="BA68" s="285"/>
      <c r="BB68" s="285"/>
      <c r="BC68" s="285"/>
      <c r="BD68" s="287"/>
      <c r="BE68" s="406"/>
      <c r="BF68" s="288"/>
      <c r="BG68" s="288"/>
      <c r="BH68" s="289"/>
      <c r="BI68" s="289"/>
      <c r="BJ68" s="4"/>
      <c r="BK68" s="3"/>
      <c r="BL68" s="3"/>
      <c r="BM68" s="6"/>
      <c r="BN68" s="6"/>
      <c r="BO68" s="6"/>
      <c r="BP68" s="6"/>
      <c r="BQ68" s="6"/>
      <c r="BR68" s="6"/>
      <c r="BS68" s="6"/>
    </row>
    <row r="69" spans="1:71" ht="15" customHeight="1">
      <c r="A69" s="268"/>
      <c r="B69" s="290"/>
      <c r="C69" s="291"/>
      <c r="D69" s="292"/>
      <c r="E69" s="312" t="s">
        <v>401</v>
      </c>
      <c r="F69" s="310" t="s">
        <v>403</v>
      </c>
      <c r="G69" s="295">
        <v>1</v>
      </c>
      <c r="H69" s="295">
        <v>3</v>
      </c>
      <c r="I69" s="311"/>
      <c r="J69" s="297"/>
      <c r="K69" s="298"/>
      <c r="L69" s="966"/>
      <c r="M69" s="360"/>
      <c r="N69" s="360"/>
      <c r="O69" s="966"/>
      <c r="P69" s="297"/>
      <c r="Q69" s="298"/>
      <c r="R69" s="966"/>
      <c r="S69" s="360"/>
      <c r="T69" s="360"/>
      <c r="U69" s="966"/>
      <c r="V69" s="297"/>
      <c r="W69" s="298"/>
      <c r="X69" s="966"/>
      <c r="Y69" s="360"/>
      <c r="Z69" s="360"/>
      <c r="AA69" s="966"/>
      <c r="AB69" s="297"/>
      <c r="AC69" s="298"/>
      <c r="AD69" s="966"/>
      <c r="AE69" s="367">
        <v>39</v>
      </c>
      <c r="AF69" s="360"/>
      <c r="AG69" s="966"/>
      <c r="AH69" s="301"/>
      <c r="AI69" s="302"/>
      <c r="AJ69" s="966"/>
      <c r="AK69" s="360"/>
      <c r="AL69" s="360"/>
      <c r="AM69" s="966"/>
      <c r="AN69" s="303"/>
      <c r="AO69" s="304"/>
      <c r="AP69" s="966"/>
      <c r="AQ69" s="360"/>
      <c r="AR69" s="360"/>
      <c r="AS69" s="966"/>
      <c r="AT69" s="966"/>
      <c r="AU69" s="966"/>
      <c r="AV69" s="305"/>
      <c r="AW69" s="305"/>
      <c r="AX69" s="306"/>
      <c r="AY69" s="306"/>
      <c r="AZ69" s="306"/>
      <c r="BA69" s="306"/>
      <c r="BB69" s="306"/>
      <c r="BC69" s="306"/>
      <c r="BD69" s="307"/>
      <c r="BE69" s="307"/>
      <c r="BF69" s="308"/>
      <c r="BG69" s="308"/>
      <c r="BH69" s="309"/>
      <c r="BI69" s="309"/>
      <c r="BJ69" s="4"/>
      <c r="BK69" s="3"/>
      <c r="BL69" s="3"/>
      <c r="BM69" s="6"/>
      <c r="BN69" s="6"/>
      <c r="BO69" s="6"/>
      <c r="BP69" s="6"/>
      <c r="BQ69" s="6"/>
      <c r="BR69" s="6"/>
      <c r="BS69" s="6"/>
    </row>
    <row r="70" spans="1:71" ht="15" customHeight="1">
      <c r="A70" s="268"/>
      <c r="B70" s="290"/>
      <c r="C70" s="291"/>
      <c r="D70" s="292"/>
      <c r="E70" s="312" t="s">
        <v>401</v>
      </c>
      <c r="F70" s="310" t="s">
        <v>404</v>
      </c>
      <c r="G70" s="295">
        <v>4</v>
      </c>
      <c r="H70" s="295">
        <v>4</v>
      </c>
      <c r="I70" s="311"/>
      <c r="J70" s="297"/>
      <c r="K70" s="298"/>
      <c r="L70" s="966"/>
      <c r="M70" s="360"/>
      <c r="N70" s="360"/>
      <c r="O70" s="966"/>
      <c r="P70" s="297"/>
      <c r="Q70" s="298"/>
      <c r="R70" s="966"/>
      <c r="S70" s="360"/>
      <c r="T70" s="360"/>
      <c r="U70" s="966"/>
      <c r="V70" s="297"/>
      <c r="W70" s="298"/>
      <c r="X70" s="966"/>
      <c r="Y70" s="360"/>
      <c r="Z70" s="360"/>
      <c r="AA70" s="966"/>
      <c r="AB70" s="297"/>
      <c r="AC70" s="298"/>
      <c r="AD70" s="966"/>
      <c r="AE70" s="360"/>
      <c r="AF70" s="360"/>
      <c r="AG70" s="966"/>
      <c r="AH70" s="301"/>
      <c r="AI70" s="302"/>
      <c r="AJ70" s="966"/>
      <c r="AK70" s="360"/>
      <c r="AL70" s="360"/>
      <c r="AM70" s="966"/>
      <c r="AN70" s="303"/>
      <c r="AO70" s="304"/>
      <c r="AP70" s="966"/>
      <c r="AQ70" s="360"/>
      <c r="AR70" s="360"/>
      <c r="AS70" s="966"/>
      <c r="AT70" s="966"/>
      <c r="AU70" s="966"/>
      <c r="AV70" s="305"/>
      <c r="AW70" s="305"/>
      <c r="AX70" s="306"/>
      <c r="AY70" s="306"/>
      <c r="AZ70" s="306"/>
      <c r="BA70" s="306"/>
      <c r="BB70" s="306"/>
      <c r="BC70" s="306"/>
      <c r="BD70" s="307"/>
      <c r="BE70" s="388"/>
      <c r="BF70" s="431"/>
      <c r="BG70" s="407"/>
      <c r="BH70" s="309"/>
      <c r="BI70" s="309"/>
      <c r="BJ70" s="4"/>
      <c r="BK70" s="3"/>
      <c r="BL70" s="3"/>
      <c r="BM70" s="6"/>
      <c r="BN70" s="6"/>
      <c r="BO70" s="6"/>
      <c r="BP70" s="6"/>
      <c r="BQ70" s="6"/>
      <c r="BR70" s="6"/>
      <c r="BS70" s="6"/>
    </row>
    <row r="71" spans="1:71" ht="15" customHeight="1">
      <c r="A71" s="231"/>
      <c r="B71" s="290"/>
      <c r="C71" s="231"/>
      <c r="D71" s="292"/>
      <c r="E71" s="312"/>
      <c r="F71" s="310"/>
      <c r="G71" s="295"/>
      <c r="H71" s="295"/>
      <c r="I71" s="311"/>
      <c r="J71" s="297"/>
      <c r="K71" s="298"/>
      <c r="L71" s="966"/>
      <c r="M71" s="360"/>
      <c r="N71" s="360"/>
      <c r="O71" s="966"/>
      <c r="P71" s="297"/>
      <c r="Q71" s="298"/>
      <c r="R71" s="966"/>
      <c r="S71" s="360"/>
      <c r="T71" s="360"/>
      <c r="U71" s="966"/>
      <c r="V71" s="297"/>
      <c r="W71" s="298"/>
      <c r="X71" s="966"/>
      <c r="Y71" s="360"/>
      <c r="Z71" s="360"/>
      <c r="AA71" s="966"/>
      <c r="AB71" s="297"/>
      <c r="AC71" s="298"/>
      <c r="AD71" s="966"/>
      <c r="AE71" s="367"/>
      <c r="AF71" s="367"/>
      <c r="AG71" s="966"/>
      <c r="AH71" s="301"/>
      <c r="AI71" s="302"/>
      <c r="AJ71" s="966"/>
      <c r="AK71" s="360"/>
      <c r="AL71" s="360"/>
      <c r="AM71" s="966"/>
      <c r="AN71" s="303"/>
      <c r="AO71" s="304"/>
      <c r="AP71" s="966"/>
      <c r="AQ71" s="360"/>
      <c r="AR71" s="360"/>
      <c r="AS71" s="966"/>
      <c r="AT71" s="966"/>
      <c r="AU71" s="966"/>
      <c r="AV71" s="409"/>
      <c r="AW71" s="305"/>
      <c r="AX71" s="306"/>
      <c r="AY71" s="313"/>
      <c r="AZ71" s="306"/>
      <c r="BA71" s="306"/>
      <c r="BB71" s="306"/>
      <c r="BC71" s="306"/>
      <c r="BD71" s="307"/>
      <c r="BE71" s="307"/>
      <c r="BF71" s="308"/>
      <c r="BG71" s="308"/>
      <c r="BH71" s="418"/>
      <c r="BI71" s="309"/>
      <c r="BJ71" s="4"/>
      <c r="BK71" s="3"/>
      <c r="BL71" s="3"/>
      <c r="BM71" s="6"/>
      <c r="BN71" s="6"/>
      <c r="BO71" s="6"/>
      <c r="BP71" s="6"/>
      <c r="BQ71" s="6"/>
      <c r="BR71" s="6"/>
      <c r="BS71" s="6"/>
    </row>
    <row r="72" spans="1:71" ht="15" customHeight="1">
      <c r="A72" s="268"/>
      <c r="B72" s="290"/>
      <c r="C72" s="291"/>
      <c r="D72" s="292"/>
      <c r="E72" s="318"/>
      <c r="F72" s="319"/>
      <c r="G72" s="317"/>
      <c r="H72" s="317"/>
      <c r="I72" s="311"/>
      <c r="J72" s="297"/>
      <c r="K72" s="298"/>
      <c r="L72" s="966"/>
      <c r="M72" s="360"/>
      <c r="N72" s="360"/>
      <c r="O72" s="966"/>
      <c r="P72" s="297"/>
      <c r="Q72" s="298"/>
      <c r="R72" s="966"/>
      <c r="S72" s="360"/>
      <c r="T72" s="360"/>
      <c r="U72" s="966"/>
      <c r="V72" s="297"/>
      <c r="W72" s="298"/>
      <c r="X72" s="966"/>
      <c r="Y72" s="360"/>
      <c r="Z72" s="360"/>
      <c r="AA72" s="966"/>
      <c r="AB72" s="297"/>
      <c r="AC72" s="298"/>
      <c r="AD72" s="966"/>
      <c r="AE72" s="360"/>
      <c r="AF72" s="360"/>
      <c r="AG72" s="966"/>
      <c r="AH72" s="301"/>
      <c r="AI72" s="302"/>
      <c r="AJ72" s="966"/>
      <c r="AK72" s="360"/>
      <c r="AL72" s="360"/>
      <c r="AM72" s="966"/>
      <c r="AN72" s="303"/>
      <c r="AO72" s="304"/>
      <c r="AP72" s="966"/>
      <c r="AQ72" s="360"/>
      <c r="AR72" s="360"/>
      <c r="AS72" s="966"/>
      <c r="AT72" s="966"/>
      <c r="AU72" s="966"/>
      <c r="AV72" s="305"/>
      <c r="AW72" s="305"/>
      <c r="AX72" s="306"/>
      <c r="AY72" s="306"/>
      <c r="AZ72" s="306"/>
      <c r="BA72" s="306"/>
      <c r="BB72" s="306"/>
      <c r="BC72" s="306"/>
      <c r="BD72" s="307"/>
      <c r="BE72" s="307"/>
      <c r="BF72" s="308"/>
      <c r="BG72" s="308"/>
      <c r="BH72" s="309"/>
      <c r="BI72" s="309"/>
      <c r="BJ72" s="4"/>
      <c r="BK72" s="3"/>
      <c r="BL72" s="3"/>
      <c r="BM72" s="6"/>
      <c r="BN72" s="6"/>
      <c r="BO72" s="6"/>
      <c r="BP72" s="6"/>
      <c r="BQ72" s="6"/>
      <c r="BR72" s="6"/>
      <c r="BS72" s="6"/>
    </row>
    <row r="73" spans="1:71" ht="15" customHeight="1">
      <c r="A73" s="268"/>
      <c r="B73" s="290"/>
      <c r="C73" s="291"/>
      <c r="D73" s="292"/>
      <c r="E73" s="318"/>
      <c r="F73" s="319"/>
      <c r="G73" s="317"/>
      <c r="H73" s="317"/>
      <c r="I73" s="311"/>
      <c r="J73" s="297"/>
      <c r="K73" s="298"/>
      <c r="L73" s="966"/>
      <c r="M73" s="360"/>
      <c r="N73" s="360"/>
      <c r="O73" s="966"/>
      <c r="P73" s="297"/>
      <c r="Q73" s="298"/>
      <c r="R73" s="966"/>
      <c r="S73" s="360"/>
      <c r="T73" s="360"/>
      <c r="U73" s="966"/>
      <c r="V73" s="297"/>
      <c r="W73" s="298"/>
      <c r="X73" s="966"/>
      <c r="Y73" s="360"/>
      <c r="Z73" s="360"/>
      <c r="AA73" s="966"/>
      <c r="AB73" s="297"/>
      <c r="AC73" s="298"/>
      <c r="AD73" s="966"/>
      <c r="AE73" s="360"/>
      <c r="AF73" s="360"/>
      <c r="AG73" s="966"/>
      <c r="AH73" s="301"/>
      <c r="AI73" s="302"/>
      <c r="AJ73" s="966"/>
      <c r="AK73" s="360"/>
      <c r="AL73" s="360"/>
      <c r="AM73" s="966"/>
      <c r="AN73" s="303"/>
      <c r="AO73" s="304"/>
      <c r="AP73" s="966"/>
      <c r="AQ73" s="360"/>
      <c r="AR73" s="360"/>
      <c r="AS73" s="966"/>
      <c r="AT73" s="966"/>
      <c r="AU73" s="966"/>
      <c r="AV73" s="305"/>
      <c r="AW73" s="305"/>
      <c r="AX73" s="306"/>
      <c r="AY73" s="306"/>
      <c r="AZ73" s="306"/>
      <c r="BA73" s="306"/>
      <c r="BB73" s="306"/>
      <c r="BC73" s="306"/>
      <c r="BD73" s="307"/>
      <c r="BE73" s="307"/>
      <c r="BF73" s="308"/>
      <c r="BG73" s="308"/>
      <c r="BH73" s="309"/>
      <c r="BI73" s="309"/>
      <c r="BJ73" s="4"/>
      <c r="BK73" s="3"/>
      <c r="BL73" s="3"/>
      <c r="BM73" s="6"/>
      <c r="BN73" s="6"/>
      <c r="BO73" s="6"/>
      <c r="BP73" s="6"/>
      <c r="BQ73" s="6"/>
      <c r="BR73" s="6"/>
      <c r="BS73" s="6"/>
    </row>
    <row r="74" spans="1:71" ht="15" customHeight="1">
      <c r="A74" s="268"/>
      <c r="B74" s="320"/>
      <c r="C74" s="321"/>
      <c r="D74" s="322"/>
      <c r="E74" s="323"/>
      <c r="F74" s="324"/>
      <c r="G74" s="317"/>
      <c r="H74" s="317"/>
      <c r="I74" s="326"/>
      <c r="J74" s="398"/>
      <c r="K74" s="399"/>
      <c r="L74" s="971"/>
      <c r="M74" s="371"/>
      <c r="N74" s="371"/>
      <c r="O74" s="971"/>
      <c r="P74" s="398"/>
      <c r="Q74" s="399"/>
      <c r="R74" s="971"/>
      <c r="S74" s="371"/>
      <c r="T74" s="371"/>
      <c r="U74" s="971"/>
      <c r="V74" s="398"/>
      <c r="W74" s="399"/>
      <c r="X74" s="971"/>
      <c r="Y74" s="371"/>
      <c r="Z74" s="371"/>
      <c r="AA74" s="971"/>
      <c r="AB74" s="398"/>
      <c r="AC74" s="399"/>
      <c r="AD74" s="971"/>
      <c r="AE74" s="371"/>
      <c r="AF74" s="371"/>
      <c r="AG74" s="971"/>
      <c r="AH74" s="400"/>
      <c r="AI74" s="401"/>
      <c r="AJ74" s="971"/>
      <c r="AK74" s="371"/>
      <c r="AL74" s="371"/>
      <c r="AM74" s="971"/>
      <c r="AN74" s="402"/>
      <c r="AO74" s="403"/>
      <c r="AP74" s="971"/>
      <c r="AQ74" s="371"/>
      <c r="AR74" s="371"/>
      <c r="AS74" s="971"/>
      <c r="AT74" s="971"/>
      <c r="AU74" s="971"/>
      <c r="AV74" s="334"/>
      <c r="AW74" s="334"/>
      <c r="AX74" s="335"/>
      <c r="AY74" s="335"/>
      <c r="AZ74" s="335"/>
      <c r="BA74" s="335"/>
      <c r="BB74" s="335"/>
      <c r="BC74" s="335"/>
      <c r="BD74" s="336"/>
      <c r="BE74" s="336"/>
      <c r="BF74" s="337"/>
      <c r="BG74" s="337"/>
      <c r="BH74" s="338"/>
      <c r="BI74" s="338"/>
      <c r="BJ74" s="4"/>
      <c r="BK74" s="3"/>
      <c r="BL74" s="3"/>
      <c r="BM74" s="6"/>
      <c r="BN74" s="6"/>
      <c r="BO74" s="6"/>
      <c r="BP74" s="6"/>
      <c r="BQ74" s="6"/>
      <c r="BR74" s="6"/>
      <c r="BS74" s="6"/>
    </row>
    <row r="75" spans="1:71" ht="15" customHeight="1">
      <c r="A75" s="268">
        <f>I75-AT75</f>
        <v>0</v>
      </c>
      <c r="B75" s="219">
        <v>10</v>
      </c>
      <c r="C75" s="269" t="s">
        <v>405</v>
      </c>
      <c r="D75" s="270" t="s">
        <v>406</v>
      </c>
      <c r="E75" s="432" t="s">
        <v>361</v>
      </c>
      <c r="F75" s="272" t="s">
        <v>407</v>
      </c>
      <c r="G75" s="273">
        <v>4</v>
      </c>
      <c r="H75" s="273">
        <v>4</v>
      </c>
      <c r="I75" s="343">
        <v>32</v>
      </c>
      <c r="J75" s="275"/>
      <c r="K75" s="276"/>
      <c r="L75" s="1006">
        <f>SUM(J75:K81)</f>
        <v>0</v>
      </c>
      <c r="M75" s="380">
        <v>32</v>
      </c>
      <c r="N75" s="351"/>
      <c r="O75" s="1007">
        <f>N75+M75+M76+N76+M77+N77+M78+N78+M79+N79+M80+N80+M81+N81</f>
        <v>32</v>
      </c>
      <c r="P75" s="275"/>
      <c r="Q75" s="276"/>
      <c r="R75" s="1008">
        <f>P75+Q75+P76+Q76+P77+Q77+P78+Q78+P79+Q79+P80+Q80+P81+Q81</f>
        <v>0</v>
      </c>
      <c r="S75" s="380"/>
      <c r="T75" s="351"/>
      <c r="U75" s="1009">
        <f>T75+S75+S76+T76+S77+T77+S78+T78+S79+T79+S80+T80+S81+T81</f>
        <v>0</v>
      </c>
      <c r="V75" s="275"/>
      <c r="W75" s="276"/>
      <c r="X75" s="1010">
        <f>W75+V75+V76+W76+V77+W77+V78+W78+V79+W79+V80+W80+V81+W81</f>
        <v>0</v>
      </c>
      <c r="Y75" s="380"/>
      <c r="Z75" s="351"/>
      <c r="AA75" s="1011">
        <f>Z75+Y75+Y76+Z76+Y77+Z77+Y78+Z78+Y79+Z79+Y80+Z80+Y81+Z81</f>
        <v>0</v>
      </c>
      <c r="AB75" s="275"/>
      <c r="AC75" s="276"/>
      <c r="AD75" s="999">
        <f>AC75+AB75+AB76+AC76+AB77+AC77+AB78+AC78+AB79+AC79+AB80+AC80+AB81+AC81</f>
        <v>0</v>
      </c>
      <c r="AE75" s="380"/>
      <c r="AF75" s="351"/>
      <c r="AG75" s="1000">
        <f>AE75+AF75+AE76+AF76+AE77+AF77+AE78+AF78+AE79+AF79+AE80+AF80+AE81+AF81</f>
        <v>0</v>
      </c>
      <c r="AH75" s="279"/>
      <c r="AI75" s="280"/>
      <c r="AJ75" s="1001">
        <f>AI75+AH75+AH76+AI76+AH77+AI77+AH78+AI78+AH79+AI79+AH80+AI80+AH81+AI81</f>
        <v>0</v>
      </c>
      <c r="AK75" s="380"/>
      <c r="AL75" s="351"/>
      <c r="AM75" s="1002">
        <f>AL75+AK75+AK76+AL76+AK77+AL77+AK78+AL78+AK79+AL79+AK80+AL80+AK81+AL80+AL81</f>
        <v>0</v>
      </c>
      <c r="AN75" s="281"/>
      <c r="AO75" s="282"/>
      <c r="AP75" s="1003">
        <f>AN75+AO75+AN76+AO76+AN77+AO77+AN78+AO78+AN79++AO79+AN80+AO80+AN81+AO81</f>
        <v>0</v>
      </c>
      <c r="AQ75" s="380"/>
      <c r="AR75" s="351"/>
      <c r="AS75" s="1004">
        <f>AR75+AQ75+AQ76+AR76+AQ77+AR77+AQ78+AR78+AQ79+AR79+AQ80+AR80+AQ81+AR81</f>
        <v>0</v>
      </c>
      <c r="AT75" s="1005">
        <f>SUM(AU75:BF81)</f>
        <v>32</v>
      </c>
      <c r="AU75" s="974">
        <f>AS75+AP75+AM75+AJ75+AG75+AD75+AA75+X75+U75+R75+O75+L75</f>
        <v>32</v>
      </c>
      <c r="AV75" s="284"/>
      <c r="AW75" s="284"/>
      <c r="AX75" s="285"/>
      <c r="AY75" s="285"/>
      <c r="AZ75" s="285"/>
      <c r="BA75" s="285"/>
      <c r="BB75" s="285"/>
      <c r="BC75" s="285"/>
      <c r="BD75" s="406"/>
      <c r="BE75" s="287"/>
      <c r="BF75" s="407"/>
      <c r="BG75" s="407"/>
      <c r="BH75" s="289"/>
      <c r="BI75" s="289"/>
      <c r="BJ75" s="4"/>
      <c r="BK75" s="3"/>
      <c r="BL75" s="3"/>
      <c r="BM75" s="6"/>
      <c r="BN75" s="6"/>
      <c r="BO75" s="6"/>
      <c r="BP75" s="6"/>
      <c r="BQ75" s="6"/>
      <c r="BR75" s="6"/>
      <c r="BS75" s="6"/>
    </row>
    <row r="76" spans="1:71" ht="15" customHeight="1">
      <c r="A76" s="268"/>
      <c r="B76" s="290"/>
      <c r="C76" s="291"/>
      <c r="D76" s="292"/>
      <c r="E76" s="312" t="s">
        <v>361</v>
      </c>
      <c r="F76" s="310" t="s">
        <v>408</v>
      </c>
      <c r="G76" s="295">
        <v>4</v>
      </c>
      <c r="H76" s="295">
        <v>4</v>
      </c>
      <c r="I76" s="346"/>
      <c r="J76" s="297"/>
      <c r="K76" s="298"/>
      <c r="L76" s="966"/>
      <c r="M76" s="367"/>
      <c r="N76" s="360"/>
      <c r="O76" s="966"/>
      <c r="P76" s="297"/>
      <c r="Q76" s="298"/>
      <c r="R76" s="966"/>
      <c r="S76" s="360"/>
      <c r="T76" s="360"/>
      <c r="U76" s="966"/>
      <c r="V76" s="297"/>
      <c r="W76" s="298"/>
      <c r="X76" s="966"/>
      <c r="Y76" s="360"/>
      <c r="Z76" s="360"/>
      <c r="AA76" s="966"/>
      <c r="AB76" s="297"/>
      <c r="AC76" s="298"/>
      <c r="AD76" s="966"/>
      <c r="AE76" s="360"/>
      <c r="AF76" s="360"/>
      <c r="AG76" s="966"/>
      <c r="AH76" s="301"/>
      <c r="AI76" s="302"/>
      <c r="AJ76" s="966"/>
      <c r="AK76" s="360"/>
      <c r="AL76" s="360"/>
      <c r="AM76" s="966"/>
      <c r="AN76" s="303"/>
      <c r="AO76" s="304"/>
      <c r="AP76" s="966"/>
      <c r="AQ76" s="360"/>
      <c r="AR76" s="360"/>
      <c r="AS76" s="966"/>
      <c r="AT76" s="966"/>
      <c r="AU76" s="966"/>
      <c r="AV76" s="305"/>
      <c r="AW76" s="305"/>
      <c r="AX76" s="306"/>
      <c r="AY76" s="306"/>
      <c r="AZ76" s="306"/>
      <c r="BA76" s="306"/>
      <c r="BB76" s="306"/>
      <c r="BC76" s="306"/>
      <c r="BD76" s="307"/>
      <c r="BE76" s="307"/>
      <c r="BF76" s="308"/>
      <c r="BG76" s="308"/>
      <c r="BH76" s="309"/>
      <c r="BI76" s="309"/>
      <c r="BJ76" s="4"/>
      <c r="BK76" s="3"/>
      <c r="BL76" s="3"/>
      <c r="BM76" s="6"/>
      <c r="BN76" s="6"/>
      <c r="BO76" s="6"/>
      <c r="BP76" s="6"/>
      <c r="BQ76" s="6"/>
      <c r="BR76" s="6"/>
      <c r="BS76" s="6"/>
    </row>
    <row r="77" spans="1:71" ht="15" customHeight="1">
      <c r="A77" s="268"/>
      <c r="B77" s="290"/>
      <c r="C77" s="291"/>
      <c r="D77" s="292"/>
      <c r="E77" s="312"/>
      <c r="F77" s="310"/>
      <c r="G77" s="295"/>
      <c r="H77" s="295"/>
      <c r="I77" s="346"/>
      <c r="J77" s="387"/>
      <c r="K77" s="298"/>
      <c r="L77" s="966"/>
      <c r="M77" s="367"/>
      <c r="N77" s="360"/>
      <c r="O77" s="966"/>
      <c r="P77" s="387"/>
      <c r="Q77" s="298"/>
      <c r="R77" s="966"/>
      <c r="S77" s="360"/>
      <c r="T77" s="360"/>
      <c r="U77" s="966"/>
      <c r="V77" s="387"/>
      <c r="W77" s="298"/>
      <c r="X77" s="966"/>
      <c r="Y77" s="360"/>
      <c r="Z77" s="360"/>
      <c r="AA77" s="966"/>
      <c r="AB77" s="387"/>
      <c r="AC77" s="298"/>
      <c r="AD77" s="966"/>
      <c r="AE77" s="360"/>
      <c r="AF77" s="360"/>
      <c r="AG77" s="966"/>
      <c r="AH77" s="421"/>
      <c r="AI77" s="302"/>
      <c r="AJ77" s="966"/>
      <c r="AK77" s="360"/>
      <c r="AL77" s="360"/>
      <c r="AM77" s="966"/>
      <c r="AN77" s="422"/>
      <c r="AO77" s="304"/>
      <c r="AP77" s="966"/>
      <c r="AQ77" s="360"/>
      <c r="AR77" s="360"/>
      <c r="AS77" s="966"/>
      <c r="AT77" s="966"/>
      <c r="AU77" s="966"/>
      <c r="AV77" s="305"/>
      <c r="AW77" s="305"/>
      <c r="AX77" s="306"/>
      <c r="AY77" s="306"/>
      <c r="AZ77" s="306"/>
      <c r="BA77" s="306"/>
      <c r="BB77" s="306"/>
      <c r="BC77" s="306"/>
      <c r="BD77" s="307"/>
      <c r="BE77" s="307"/>
      <c r="BF77" s="308"/>
      <c r="BG77" s="308"/>
      <c r="BH77" s="309"/>
      <c r="BI77" s="309"/>
      <c r="BJ77" s="4"/>
      <c r="BK77" s="3"/>
      <c r="BL77" s="3"/>
      <c r="BM77" s="6"/>
      <c r="BN77" s="6"/>
      <c r="BO77" s="6"/>
      <c r="BP77" s="6"/>
      <c r="BQ77" s="6"/>
      <c r="BR77" s="6"/>
      <c r="BS77" s="6"/>
    </row>
    <row r="78" spans="1:71" ht="15" customHeight="1">
      <c r="A78" s="231"/>
      <c r="B78" s="290"/>
      <c r="C78" s="231"/>
      <c r="D78" s="292"/>
      <c r="E78" s="312"/>
      <c r="F78" s="310"/>
      <c r="G78" s="295"/>
      <c r="H78" s="295"/>
      <c r="I78" s="346"/>
      <c r="J78" s="387"/>
      <c r="K78" s="298"/>
      <c r="L78" s="966"/>
      <c r="M78" s="360"/>
      <c r="N78" s="360"/>
      <c r="O78" s="966"/>
      <c r="P78" s="387"/>
      <c r="Q78" s="298"/>
      <c r="R78" s="966"/>
      <c r="S78" s="360"/>
      <c r="T78" s="360"/>
      <c r="U78" s="966"/>
      <c r="V78" s="387"/>
      <c r="W78" s="298"/>
      <c r="X78" s="966"/>
      <c r="Y78" s="360"/>
      <c r="Z78" s="360"/>
      <c r="AA78" s="966"/>
      <c r="AB78" s="387"/>
      <c r="AC78" s="298"/>
      <c r="AD78" s="966"/>
      <c r="AE78" s="360"/>
      <c r="AF78" s="360"/>
      <c r="AG78" s="966"/>
      <c r="AH78" s="421"/>
      <c r="AI78" s="302"/>
      <c r="AJ78" s="966"/>
      <c r="AK78" s="360"/>
      <c r="AL78" s="360"/>
      <c r="AM78" s="966"/>
      <c r="AN78" s="422"/>
      <c r="AO78" s="304"/>
      <c r="AP78" s="966"/>
      <c r="AQ78" s="360"/>
      <c r="AR78" s="360"/>
      <c r="AS78" s="966"/>
      <c r="AT78" s="966"/>
      <c r="AU78" s="966"/>
      <c r="AV78" s="409"/>
      <c r="AW78" s="305"/>
      <c r="AX78" s="306"/>
      <c r="AY78" s="306"/>
      <c r="AZ78" s="306"/>
      <c r="BA78" s="306"/>
      <c r="BB78" s="306"/>
      <c r="BC78" s="306"/>
      <c r="BD78" s="307"/>
      <c r="BE78" s="307"/>
      <c r="BF78" s="314"/>
      <c r="BG78" s="314"/>
      <c r="BH78" s="309"/>
      <c r="BI78" s="309"/>
      <c r="BJ78" s="4"/>
      <c r="BK78" s="3"/>
      <c r="BL78" s="3"/>
      <c r="BM78" s="6"/>
      <c r="BN78" s="6"/>
      <c r="BO78" s="6"/>
      <c r="BP78" s="6"/>
      <c r="BQ78" s="6"/>
      <c r="BR78" s="6"/>
      <c r="BS78" s="6"/>
    </row>
    <row r="79" spans="1:71" ht="15" customHeight="1">
      <c r="A79" s="268"/>
      <c r="B79" s="290"/>
      <c r="C79" s="291"/>
      <c r="D79" s="292"/>
      <c r="E79" s="318"/>
      <c r="F79" s="433"/>
      <c r="G79" s="434"/>
      <c r="H79" s="434"/>
      <c r="I79" s="346"/>
      <c r="J79" s="297">
        <f>G79*H79</f>
        <v>0</v>
      </c>
      <c r="K79" s="298"/>
      <c r="L79" s="966"/>
      <c r="M79" s="360"/>
      <c r="N79" s="360"/>
      <c r="O79" s="966"/>
      <c r="P79" s="297"/>
      <c r="Q79" s="298"/>
      <c r="R79" s="966"/>
      <c r="S79" s="360"/>
      <c r="T79" s="360"/>
      <c r="U79" s="966"/>
      <c r="V79" s="297"/>
      <c r="W79" s="298"/>
      <c r="X79" s="966"/>
      <c r="Y79" s="360"/>
      <c r="Z79" s="360"/>
      <c r="AA79" s="966"/>
      <c r="AB79" s="297"/>
      <c r="AC79" s="298"/>
      <c r="AD79" s="966"/>
      <c r="AE79" s="360"/>
      <c r="AF79" s="360"/>
      <c r="AG79" s="966"/>
      <c r="AH79" s="301"/>
      <c r="AI79" s="302"/>
      <c r="AJ79" s="966"/>
      <c r="AK79" s="360"/>
      <c r="AL79" s="360"/>
      <c r="AM79" s="966"/>
      <c r="AN79" s="303"/>
      <c r="AO79" s="304"/>
      <c r="AP79" s="966"/>
      <c r="AQ79" s="360"/>
      <c r="AR79" s="360"/>
      <c r="AS79" s="966"/>
      <c r="AT79" s="966"/>
      <c r="AU79" s="966"/>
      <c r="AV79" s="305"/>
      <c r="AW79" s="305"/>
      <c r="AX79" s="306"/>
      <c r="AY79" s="306"/>
      <c r="AZ79" s="306"/>
      <c r="BA79" s="306"/>
      <c r="BB79" s="306"/>
      <c r="BC79" s="306"/>
      <c r="BD79" s="307"/>
      <c r="BE79" s="307"/>
      <c r="BF79" s="308"/>
      <c r="BG79" s="308"/>
      <c r="BH79" s="309"/>
      <c r="BI79" s="309"/>
      <c r="BJ79" s="4"/>
      <c r="BK79" s="3"/>
      <c r="BL79" s="3"/>
      <c r="BM79" s="6"/>
      <c r="BN79" s="6"/>
      <c r="BO79" s="6"/>
      <c r="BP79" s="6"/>
      <c r="BQ79" s="6"/>
      <c r="BR79" s="6"/>
      <c r="BS79" s="6"/>
    </row>
    <row r="80" spans="1:71" ht="15" customHeight="1">
      <c r="A80" s="268"/>
      <c r="B80" s="290"/>
      <c r="C80" s="291"/>
      <c r="D80" s="292"/>
      <c r="E80" s="318"/>
      <c r="F80" s="319"/>
      <c r="G80" s="317"/>
      <c r="H80" s="317"/>
      <c r="I80" s="346"/>
      <c r="J80" s="297"/>
      <c r="K80" s="298"/>
      <c r="L80" s="966"/>
      <c r="M80" s="360"/>
      <c r="N80" s="360"/>
      <c r="O80" s="966"/>
      <c r="P80" s="297"/>
      <c r="Q80" s="298"/>
      <c r="R80" s="966"/>
      <c r="S80" s="360"/>
      <c r="T80" s="360"/>
      <c r="U80" s="966"/>
      <c r="V80" s="297"/>
      <c r="W80" s="298"/>
      <c r="X80" s="966"/>
      <c r="Y80" s="360"/>
      <c r="Z80" s="360"/>
      <c r="AA80" s="966"/>
      <c r="AB80" s="297"/>
      <c r="AC80" s="298"/>
      <c r="AD80" s="966"/>
      <c r="AE80" s="360"/>
      <c r="AF80" s="360"/>
      <c r="AG80" s="966"/>
      <c r="AH80" s="301"/>
      <c r="AI80" s="302"/>
      <c r="AJ80" s="966"/>
      <c r="AK80" s="360"/>
      <c r="AL80" s="360"/>
      <c r="AM80" s="966"/>
      <c r="AN80" s="303"/>
      <c r="AO80" s="304"/>
      <c r="AP80" s="966"/>
      <c r="AQ80" s="360"/>
      <c r="AR80" s="360"/>
      <c r="AS80" s="966"/>
      <c r="AT80" s="966"/>
      <c r="AU80" s="966"/>
      <c r="AV80" s="305"/>
      <c r="AW80" s="305"/>
      <c r="AX80" s="306"/>
      <c r="AY80" s="306"/>
      <c r="AZ80" s="306"/>
      <c r="BA80" s="306"/>
      <c r="BB80" s="306"/>
      <c r="BC80" s="306"/>
      <c r="BD80" s="307"/>
      <c r="BE80" s="307"/>
      <c r="BF80" s="308"/>
      <c r="BG80" s="308"/>
      <c r="BH80" s="309"/>
      <c r="BI80" s="309"/>
      <c r="BJ80" s="4"/>
      <c r="BK80" s="3"/>
      <c r="BL80" s="3"/>
      <c r="BM80" s="6"/>
      <c r="BN80" s="6"/>
      <c r="BO80" s="6"/>
      <c r="BP80" s="6"/>
      <c r="BQ80" s="6"/>
      <c r="BR80" s="6"/>
      <c r="BS80" s="6"/>
    </row>
    <row r="81" spans="1:71" ht="15" customHeight="1">
      <c r="A81" s="268"/>
      <c r="B81" s="320"/>
      <c r="C81" s="321"/>
      <c r="D81" s="322"/>
      <c r="E81" s="323"/>
      <c r="F81" s="324"/>
      <c r="G81" s="368"/>
      <c r="H81" s="368"/>
      <c r="I81" s="347"/>
      <c r="J81" s="398"/>
      <c r="K81" s="399"/>
      <c r="L81" s="971"/>
      <c r="M81" s="371"/>
      <c r="N81" s="371"/>
      <c r="O81" s="971"/>
      <c r="P81" s="398"/>
      <c r="Q81" s="399"/>
      <c r="R81" s="971"/>
      <c r="S81" s="371"/>
      <c r="T81" s="371"/>
      <c r="U81" s="971"/>
      <c r="V81" s="398"/>
      <c r="W81" s="399"/>
      <c r="X81" s="971"/>
      <c r="Y81" s="371"/>
      <c r="Z81" s="371"/>
      <c r="AA81" s="971"/>
      <c r="AB81" s="398"/>
      <c r="AC81" s="399"/>
      <c r="AD81" s="971"/>
      <c r="AE81" s="371"/>
      <c r="AF81" s="371"/>
      <c r="AG81" s="971"/>
      <c r="AH81" s="400"/>
      <c r="AI81" s="401"/>
      <c r="AJ81" s="971"/>
      <c r="AK81" s="371"/>
      <c r="AL81" s="371"/>
      <c r="AM81" s="971"/>
      <c r="AN81" s="402"/>
      <c r="AO81" s="403"/>
      <c r="AP81" s="971"/>
      <c r="AQ81" s="371"/>
      <c r="AR81" s="371"/>
      <c r="AS81" s="971"/>
      <c r="AT81" s="971"/>
      <c r="AU81" s="971"/>
      <c r="AV81" s="334"/>
      <c r="AW81" s="334"/>
      <c r="AX81" s="335"/>
      <c r="AY81" s="335"/>
      <c r="AZ81" s="335"/>
      <c r="BA81" s="335"/>
      <c r="BB81" s="335"/>
      <c r="BC81" s="335"/>
      <c r="BD81" s="336"/>
      <c r="BE81" s="336"/>
      <c r="BF81" s="337"/>
      <c r="BG81" s="337"/>
      <c r="BH81" s="338"/>
      <c r="BI81" s="338"/>
      <c r="BJ81" s="4"/>
      <c r="BK81" s="3"/>
      <c r="BL81" s="3"/>
      <c r="BM81" s="6"/>
      <c r="BN81" s="6"/>
      <c r="BO81" s="6"/>
      <c r="BP81" s="6"/>
      <c r="BQ81" s="6"/>
      <c r="BR81" s="6"/>
      <c r="BS81" s="6"/>
    </row>
    <row r="82" spans="1:71" ht="15" customHeight="1">
      <c r="A82" s="268">
        <f>I82-AT82</f>
        <v>-1</v>
      </c>
      <c r="B82" s="219">
        <v>11</v>
      </c>
      <c r="C82" s="269" t="s">
        <v>409</v>
      </c>
      <c r="D82" s="270" t="s">
        <v>410</v>
      </c>
      <c r="E82" s="435" t="s">
        <v>180</v>
      </c>
      <c r="F82" s="436" t="s">
        <v>411</v>
      </c>
      <c r="G82" s="377">
        <v>3</v>
      </c>
      <c r="H82" s="377">
        <v>3</v>
      </c>
      <c r="I82" s="274">
        <v>25</v>
      </c>
      <c r="J82" s="275"/>
      <c r="K82" s="276"/>
      <c r="L82" s="1006">
        <f>SUM(J82:K88)</f>
        <v>0</v>
      </c>
      <c r="M82" s="351"/>
      <c r="N82" s="351"/>
      <c r="O82" s="1007">
        <f>N82+M82+M83+N83+M84+N84+M85+N85+M86+N86+M87+N87+M88+N88</f>
        <v>0</v>
      </c>
      <c r="P82" s="275"/>
      <c r="Q82" s="276"/>
      <c r="R82" s="1008">
        <f>P82+Q82+P83+Q83+P84+Q84+P85+Q85+P86+Q86+P87+Q87+P88+Q88</f>
        <v>3</v>
      </c>
      <c r="S82" s="351"/>
      <c r="T82" s="351"/>
      <c r="U82" s="1009">
        <f>T82+S82+S83+T83+S84+T84+S85+T85+S86+T86+S87+T87+S88+T88</f>
        <v>0</v>
      </c>
      <c r="V82" s="275"/>
      <c r="W82" s="276"/>
      <c r="X82" s="1010">
        <f>W82+V82+V83+W83+V84+W84+V85+W85+V86+W86+V87+W87+V88+W88</f>
        <v>0</v>
      </c>
      <c r="Y82" s="351"/>
      <c r="Z82" s="380"/>
      <c r="AA82" s="1011">
        <f>Z82+Y82+Y83+Z83+Y84+Z84+Y85+Z85+Y86+Z86+Y87+Z87+Y88+Z88</f>
        <v>14</v>
      </c>
      <c r="AB82" s="275"/>
      <c r="AC82" s="276"/>
      <c r="AD82" s="999">
        <f>AC82+AB82+AB83+AC83+AB84+AC84+AB85+AC85+AB86+AC86+AB87+AC87+AB88+AC88</f>
        <v>0</v>
      </c>
      <c r="AE82" s="351"/>
      <c r="AF82" s="351"/>
      <c r="AG82" s="1000">
        <f>AE82+AF82+AE83+AF83+AE84+AF84+AE85+AF85+AE86+AF86+AE87+AF87+AE88+AF88</f>
        <v>0</v>
      </c>
      <c r="AH82" s="279"/>
      <c r="AI82" s="280"/>
      <c r="AJ82" s="1001">
        <f>AI82+AH82+AH83+AI83+AH84+AI84+AH85+AI85+AH86+AI86+AH87+AI87+AH88+AI88</f>
        <v>0</v>
      </c>
      <c r="AK82" s="351"/>
      <c r="AL82" s="351"/>
      <c r="AM82" s="1002">
        <f>AL82+AK82+AK83+AL83+AK84+AL84+AK85+AL85+AK86+AL86+AK87+AL87+AK88+AL87+AL88</f>
        <v>0</v>
      </c>
      <c r="AN82" s="437">
        <v>9</v>
      </c>
      <c r="AO82" s="282"/>
      <c r="AP82" s="1003">
        <f>AN82+AO82+AN83+AO83+AN84+AO84+AN85+AO85+AN86++AO86+AN87+AO87+AN88+AO88</f>
        <v>9</v>
      </c>
      <c r="AQ82" s="351"/>
      <c r="AR82" s="351"/>
      <c r="AS82" s="1004">
        <f>AR82+AQ82+AQ83+AR83+AQ84+AR84+AQ85+AR85+AQ86+AR86+AQ87+AR87+AQ88+AR88</f>
        <v>0</v>
      </c>
      <c r="AT82" s="1005">
        <f>SUM(AU82:BF88)</f>
        <v>26</v>
      </c>
      <c r="AU82" s="974">
        <f>AS82+AP82+AM82+AJ82+AG82+AD82+AA82+X82+U82+R82+O82+L82</f>
        <v>26</v>
      </c>
      <c r="AV82" s="974"/>
      <c r="AW82" s="284"/>
      <c r="AX82" s="285"/>
      <c r="AY82" s="285"/>
      <c r="AZ82" s="285"/>
      <c r="BA82" s="285"/>
      <c r="BB82" s="285"/>
      <c r="BC82" s="285"/>
      <c r="BD82" s="287"/>
      <c r="BE82" s="287"/>
      <c r="BF82" s="288"/>
      <c r="BG82" s="288"/>
      <c r="BH82" s="289"/>
      <c r="BI82" s="289"/>
      <c r="BJ82" s="4"/>
      <c r="BK82" s="3"/>
      <c r="BL82" s="3"/>
      <c r="BM82" s="6"/>
      <c r="BN82" s="6"/>
      <c r="BO82" s="6"/>
      <c r="BP82" s="6"/>
      <c r="BQ82" s="6"/>
      <c r="BR82" s="6"/>
      <c r="BS82" s="6"/>
    </row>
    <row r="83" spans="1:71" ht="15" customHeight="1">
      <c r="A83" s="268"/>
      <c r="B83" s="290"/>
      <c r="C83" s="291"/>
      <c r="D83" s="292"/>
      <c r="E83" s="312" t="s">
        <v>412</v>
      </c>
      <c r="F83" s="438" t="s">
        <v>413</v>
      </c>
      <c r="G83" s="295">
        <v>2</v>
      </c>
      <c r="H83" s="295">
        <v>2</v>
      </c>
      <c r="I83" s="311"/>
      <c r="J83" s="297"/>
      <c r="K83" s="298"/>
      <c r="L83" s="966"/>
      <c r="M83" s="360"/>
      <c r="N83" s="360"/>
      <c r="O83" s="966"/>
      <c r="P83" s="387"/>
      <c r="Q83" s="298"/>
      <c r="R83" s="966"/>
      <c r="S83" s="360"/>
      <c r="T83" s="360"/>
      <c r="U83" s="966"/>
      <c r="V83" s="297"/>
      <c r="W83" s="298"/>
      <c r="X83" s="966"/>
      <c r="Y83" s="367"/>
      <c r="Z83" s="367">
        <v>4</v>
      </c>
      <c r="AA83" s="966"/>
      <c r="AB83" s="297"/>
      <c r="AC83" s="298"/>
      <c r="AD83" s="966"/>
      <c r="AE83" s="360"/>
      <c r="AF83" s="360"/>
      <c r="AG83" s="966"/>
      <c r="AH83" s="301"/>
      <c r="AI83" s="302"/>
      <c r="AJ83" s="966"/>
      <c r="AK83" s="360"/>
      <c r="AL83" s="360"/>
      <c r="AM83" s="966"/>
      <c r="AN83" s="303"/>
      <c r="AO83" s="439"/>
      <c r="AP83" s="966"/>
      <c r="AQ83" s="360"/>
      <c r="AR83" s="360"/>
      <c r="AS83" s="966"/>
      <c r="AT83" s="966"/>
      <c r="AU83" s="966"/>
      <c r="AV83" s="966"/>
      <c r="AW83" s="305"/>
      <c r="AX83" s="306"/>
      <c r="AY83" s="313"/>
      <c r="AZ83" s="306"/>
      <c r="BA83" s="306"/>
      <c r="BB83" s="306"/>
      <c r="BC83" s="306"/>
      <c r="BD83" s="307"/>
      <c r="BE83" s="307"/>
      <c r="BF83" s="308"/>
      <c r="BG83" s="314"/>
      <c r="BH83" s="309"/>
      <c r="BI83" s="309"/>
      <c r="BJ83" s="4"/>
      <c r="BK83" s="3"/>
      <c r="BL83" s="3"/>
      <c r="BM83" s="6"/>
      <c r="BN83" s="6"/>
      <c r="BO83" s="6"/>
      <c r="BP83" s="6"/>
      <c r="BQ83" s="6"/>
      <c r="BR83" s="6"/>
      <c r="BS83" s="6"/>
    </row>
    <row r="84" spans="1:71" ht="15" customHeight="1">
      <c r="A84" s="268"/>
      <c r="B84" s="290"/>
      <c r="C84" s="291"/>
      <c r="D84" s="292"/>
      <c r="E84" s="312" t="s">
        <v>412</v>
      </c>
      <c r="F84" s="440" t="s">
        <v>414</v>
      </c>
      <c r="G84" s="295">
        <v>2</v>
      </c>
      <c r="H84" s="295">
        <v>5</v>
      </c>
      <c r="I84" s="311"/>
      <c r="J84" s="297"/>
      <c r="K84" s="298"/>
      <c r="L84" s="966"/>
      <c r="M84" s="360"/>
      <c r="N84" s="360"/>
      <c r="O84" s="966"/>
      <c r="P84" s="387"/>
      <c r="Q84" s="298"/>
      <c r="R84" s="966"/>
      <c r="S84" s="360"/>
      <c r="T84" s="360"/>
      <c r="U84" s="966"/>
      <c r="V84" s="297"/>
      <c r="W84" s="298"/>
      <c r="X84" s="966"/>
      <c r="Y84" s="360"/>
      <c r="Z84" s="367">
        <v>10</v>
      </c>
      <c r="AA84" s="966"/>
      <c r="AB84" s="297"/>
      <c r="AC84" s="298"/>
      <c r="AD84" s="966"/>
      <c r="AE84" s="360"/>
      <c r="AF84" s="360"/>
      <c r="AG84" s="966"/>
      <c r="AH84" s="301"/>
      <c r="AI84" s="302"/>
      <c r="AJ84" s="966"/>
      <c r="AK84" s="360"/>
      <c r="AL84" s="360"/>
      <c r="AM84" s="966"/>
      <c r="AN84" s="422"/>
      <c r="AO84" s="304"/>
      <c r="AP84" s="966"/>
      <c r="AQ84" s="360"/>
      <c r="AR84" s="360"/>
      <c r="AS84" s="966"/>
      <c r="AT84" s="966"/>
      <c r="AU84" s="966"/>
      <c r="AV84" s="966"/>
      <c r="AW84" s="305"/>
      <c r="AX84" s="306"/>
      <c r="AY84" s="306"/>
      <c r="AZ84" s="306"/>
      <c r="BA84" s="306"/>
      <c r="BB84" s="306"/>
      <c r="BC84" s="306"/>
      <c r="BD84" s="307"/>
      <c r="BE84" s="307"/>
      <c r="BF84" s="308"/>
      <c r="BG84" s="308"/>
      <c r="BH84" s="309"/>
      <c r="BI84" s="309"/>
      <c r="BJ84" s="4"/>
      <c r="BK84" s="3"/>
      <c r="BL84" s="3"/>
      <c r="BM84" s="6"/>
      <c r="BN84" s="6"/>
      <c r="BO84" s="6"/>
      <c r="BP84" s="6"/>
      <c r="BQ84" s="6"/>
      <c r="BR84" s="6"/>
      <c r="BS84" s="6"/>
    </row>
    <row r="85" spans="1:71" ht="15" customHeight="1">
      <c r="A85" s="231"/>
      <c r="B85" s="290"/>
      <c r="C85" s="231"/>
      <c r="D85" s="292"/>
      <c r="E85" s="312" t="s">
        <v>72</v>
      </c>
      <c r="F85" s="310" t="s">
        <v>415</v>
      </c>
      <c r="G85" s="295">
        <v>1</v>
      </c>
      <c r="H85" s="295">
        <v>3</v>
      </c>
      <c r="I85" s="311"/>
      <c r="J85" s="297"/>
      <c r="K85" s="298"/>
      <c r="L85" s="966"/>
      <c r="M85" s="360"/>
      <c r="N85" s="360"/>
      <c r="O85" s="966"/>
      <c r="P85" s="387">
        <v>3</v>
      </c>
      <c r="Q85" s="298"/>
      <c r="R85" s="966"/>
      <c r="S85" s="360"/>
      <c r="T85" s="360"/>
      <c r="U85" s="966"/>
      <c r="V85" s="297"/>
      <c r="W85" s="298"/>
      <c r="X85" s="966"/>
      <c r="Y85" s="360"/>
      <c r="Z85" s="360"/>
      <c r="AA85" s="966"/>
      <c r="AB85" s="297"/>
      <c r="AC85" s="298"/>
      <c r="AD85" s="966"/>
      <c r="AE85" s="360"/>
      <c r="AF85" s="367"/>
      <c r="AG85" s="966"/>
      <c r="AH85" s="301"/>
      <c r="AI85" s="302"/>
      <c r="AJ85" s="966"/>
      <c r="AK85" s="360"/>
      <c r="AL85" s="360"/>
      <c r="AM85" s="966"/>
      <c r="AN85" s="422"/>
      <c r="AO85" s="304"/>
      <c r="AP85" s="966"/>
      <c r="AQ85" s="360"/>
      <c r="AR85" s="360"/>
      <c r="AS85" s="966"/>
      <c r="AT85" s="966"/>
      <c r="AU85" s="966"/>
      <c r="AV85" s="966"/>
      <c r="AW85" s="305"/>
      <c r="AX85" s="306"/>
      <c r="AY85" s="313"/>
      <c r="AZ85" s="306"/>
      <c r="BA85" s="306"/>
      <c r="BB85" s="306"/>
      <c r="BC85" s="306"/>
      <c r="BD85" s="307"/>
      <c r="BE85" s="388"/>
      <c r="BF85" s="314"/>
      <c r="BG85" s="314"/>
      <c r="BH85" s="309"/>
      <c r="BI85" s="309"/>
      <c r="BJ85" s="4"/>
      <c r="BK85" s="3"/>
      <c r="BL85" s="3"/>
      <c r="BM85" s="6"/>
      <c r="BN85" s="6"/>
      <c r="BO85" s="6"/>
      <c r="BP85" s="6"/>
      <c r="BQ85" s="6"/>
      <c r="BR85" s="6"/>
      <c r="BS85" s="6"/>
    </row>
    <row r="86" spans="1:71" ht="15" customHeight="1">
      <c r="A86" s="268"/>
      <c r="B86" s="290"/>
      <c r="C86" s="291"/>
      <c r="D86" s="292"/>
      <c r="E86" s="312"/>
      <c r="F86" s="441"/>
      <c r="G86" s="295"/>
      <c r="H86" s="295"/>
      <c r="I86" s="311"/>
      <c r="J86" s="297"/>
      <c r="K86" s="298"/>
      <c r="L86" s="966"/>
      <c r="M86" s="360"/>
      <c r="N86" s="360"/>
      <c r="O86" s="966"/>
      <c r="P86" s="297"/>
      <c r="Q86" s="298"/>
      <c r="R86" s="966"/>
      <c r="S86" s="360"/>
      <c r="T86" s="360"/>
      <c r="U86" s="966"/>
      <c r="V86" s="297"/>
      <c r="W86" s="298"/>
      <c r="X86" s="966"/>
      <c r="Y86" s="360"/>
      <c r="Z86" s="360"/>
      <c r="AA86" s="966"/>
      <c r="AB86" s="297"/>
      <c r="AC86" s="298"/>
      <c r="AD86" s="966"/>
      <c r="AE86" s="360"/>
      <c r="AF86" s="360"/>
      <c r="AG86" s="966"/>
      <c r="AH86" s="301"/>
      <c r="AI86" s="302"/>
      <c r="AJ86" s="966"/>
      <c r="AK86" s="360"/>
      <c r="AL86" s="360"/>
      <c r="AM86" s="966"/>
      <c r="AN86" s="422"/>
      <c r="AO86" s="304"/>
      <c r="AP86" s="966"/>
      <c r="AQ86" s="360"/>
      <c r="AR86" s="360"/>
      <c r="AS86" s="966"/>
      <c r="AT86" s="966"/>
      <c r="AU86" s="966"/>
      <c r="AV86" s="966"/>
      <c r="AW86" s="305"/>
      <c r="AX86" s="306"/>
      <c r="AY86" s="306"/>
      <c r="AZ86" s="306"/>
      <c r="BA86" s="306"/>
      <c r="BB86" s="306"/>
      <c r="BC86" s="306"/>
      <c r="BD86" s="307"/>
      <c r="BE86" s="388"/>
      <c r="BF86" s="314"/>
      <c r="BG86" s="314"/>
      <c r="BH86" s="309"/>
      <c r="BI86" s="309"/>
      <c r="BJ86" s="4"/>
      <c r="BK86" s="3"/>
      <c r="BL86" s="3"/>
      <c r="BM86" s="6"/>
      <c r="BN86" s="6"/>
      <c r="BO86" s="6"/>
      <c r="BP86" s="6"/>
      <c r="BQ86" s="6"/>
      <c r="BR86" s="6"/>
      <c r="BS86" s="6"/>
    </row>
    <row r="87" spans="1:71" ht="15" customHeight="1">
      <c r="A87" s="268"/>
      <c r="B87" s="290"/>
      <c r="C87" s="291"/>
      <c r="D87" s="292"/>
      <c r="E87" s="318"/>
      <c r="F87" s="319"/>
      <c r="G87" s="317"/>
      <c r="H87" s="317"/>
      <c r="I87" s="311"/>
      <c r="J87" s="297"/>
      <c r="K87" s="298"/>
      <c r="L87" s="966"/>
      <c r="M87" s="360"/>
      <c r="N87" s="360"/>
      <c r="O87" s="966"/>
      <c r="P87" s="297"/>
      <c r="Q87" s="298"/>
      <c r="R87" s="966"/>
      <c r="S87" s="360"/>
      <c r="T87" s="360"/>
      <c r="U87" s="966"/>
      <c r="V87" s="297"/>
      <c r="W87" s="298"/>
      <c r="X87" s="966"/>
      <c r="Y87" s="360"/>
      <c r="Z87" s="360"/>
      <c r="AA87" s="966"/>
      <c r="AB87" s="297"/>
      <c r="AC87" s="298"/>
      <c r="AD87" s="966"/>
      <c r="AE87" s="360"/>
      <c r="AF87" s="360"/>
      <c r="AG87" s="966"/>
      <c r="AH87" s="301"/>
      <c r="AI87" s="302"/>
      <c r="AJ87" s="966"/>
      <c r="AK87" s="360"/>
      <c r="AL87" s="360"/>
      <c r="AM87" s="966"/>
      <c r="AN87" s="303"/>
      <c r="AO87" s="304"/>
      <c r="AP87" s="966"/>
      <c r="AQ87" s="360"/>
      <c r="AR87" s="360"/>
      <c r="AS87" s="966"/>
      <c r="AT87" s="966"/>
      <c r="AU87" s="966"/>
      <c r="AV87" s="966"/>
      <c r="AW87" s="305"/>
      <c r="AX87" s="306"/>
      <c r="AY87" s="306"/>
      <c r="AZ87" s="306"/>
      <c r="BA87" s="306"/>
      <c r="BB87" s="306"/>
      <c r="BC87" s="306"/>
      <c r="BD87" s="307"/>
      <c r="BE87" s="307"/>
      <c r="BF87" s="308"/>
      <c r="BG87" s="308"/>
      <c r="BH87" s="309"/>
      <c r="BI87" s="309"/>
      <c r="BJ87" s="4"/>
      <c r="BK87" s="3"/>
      <c r="BL87" s="3"/>
      <c r="BM87" s="6"/>
      <c r="BN87" s="6"/>
      <c r="BO87" s="6"/>
      <c r="BP87" s="6"/>
      <c r="BQ87" s="6"/>
      <c r="BR87" s="6"/>
      <c r="BS87" s="6"/>
    </row>
    <row r="88" spans="1:71" ht="15" customHeight="1">
      <c r="A88" s="268"/>
      <c r="B88" s="320"/>
      <c r="C88" s="272"/>
      <c r="D88" s="322"/>
      <c r="E88" s="323"/>
      <c r="F88" s="324"/>
      <c r="G88" s="317"/>
      <c r="H88" s="317"/>
      <c r="I88" s="326"/>
      <c r="J88" s="398"/>
      <c r="K88" s="399"/>
      <c r="L88" s="971"/>
      <c r="M88" s="371"/>
      <c r="N88" s="371"/>
      <c r="O88" s="971"/>
      <c r="P88" s="398"/>
      <c r="Q88" s="399"/>
      <c r="R88" s="971"/>
      <c r="S88" s="371"/>
      <c r="T88" s="371"/>
      <c r="U88" s="971"/>
      <c r="V88" s="398"/>
      <c r="W88" s="399"/>
      <c r="X88" s="971"/>
      <c r="Y88" s="371"/>
      <c r="Z88" s="371"/>
      <c r="AA88" s="971"/>
      <c r="AB88" s="398"/>
      <c r="AC88" s="399"/>
      <c r="AD88" s="971"/>
      <c r="AE88" s="371"/>
      <c r="AF88" s="371"/>
      <c r="AG88" s="971"/>
      <c r="AH88" s="400"/>
      <c r="AI88" s="401"/>
      <c r="AJ88" s="971"/>
      <c r="AK88" s="371"/>
      <c r="AL88" s="371"/>
      <c r="AM88" s="971"/>
      <c r="AN88" s="402"/>
      <c r="AO88" s="403"/>
      <c r="AP88" s="971"/>
      <c r="AQ88" s="371"/>
      <c r="AR88" s="371"/>
      <c r="AS88" s="971"/>
      <c r="AT88" s="971"/>
      <c r="AU88" s="971"/>
      <c r="AV88" s="971"/>
      <c r="AW88" s="334"/>
      <c r="AX88" s="335"/>
      <c r="AY88" s="335"/>
      <c r="AZ88" s="335"/>
      <c r="BA88" s="335"/>
      <c r="BB88" s="335"/>
      <c r="BC88" s="335"/>
      <c r="BD88" s="336"/>
      <c r="BE88" s="336"/>
      <c r="BF88" s="337"/>
      <c r="BG88" s="337"/>
      <c r="BH88" s="338"/>
      <c r="BI88" s="338"/>
      <c r="BJ88" s="4"/>
      <c r="BK88" s="3"/>
      <c r="BL88" s="3"/>
      <c r="BM88" s="6"/>
      <c r="BN88" s="6"/>
      <c r="BO88" s="6"/>
      <c r="BP88" s="6"/>
      <c r="BQ88" s="6"/>
      <c r="BR88" s="6"/>
      <c r="BS88" s="6"/>
    </row>
    <row r="89" spans="1:71" ht="15" customHeight="1">
      <c r="A89" s="268">
        <f>I89-AT89</f>
        <v>-10</v>
      </c>
      <c r="B89" s="290">
        <v>12</v>
      </c>
      <c r="C89" s="269" t="s">
        <v>416</v>
      </c>
      <c r="D89" s="270" t="s">
        <v>417</v>
      </c>
      <c r="E89" s="271" t="s">
        <v>418</v>
      </c>
      <c r="F89" s="442" t="s">
        <v>419</v>
      </c>
      <c r="G89" s="273">
        <v>1</v>
      </c>
      <c r="H89" s="273">
        <v>6</v>
      </c>
      <c r="I89" s="274">
        <v>10</v>
      </c>
      <c r="J89" s="275"/>
      <c r="K89" s="276"/>
      <c r="L89" s="1006">
        <f>SUM(J89:K95)</f>
        <v>0</v>
      </c>
      <c r="M89" s="351"/>
      <c r="N89" s="351"/>
      <c r="O89" s="1007">
        <f>N89+M89+M90+N90+M91+N91+M92+N92+M93+N93+M94+N94+M95+N95</f>
        <v>0</v>
      </c>
      <c r="P89" s="275"/>
      <c r="Q89" s="276"/>
      <c r="R89" s="1008">
        <f>P89+Q89+P90+Q90+P91+Q91+P92+Q92+P93+Q93+P94+Q94+P95+Q95</f>
        <v>0</v>
      </c>
      <c r="S89" s="351"/>
      <c r="T89" s="351"/>
      <c r="U89" s="1009">
        <f>T89+S89+S90+T90+S91+T91+S92+T92+S93+T93+S94+T94+S95+T95</f>
        <v>0</v>
      </c>
      <c r="V89" s="275"/>
      <c r="W89" s="276"/>
      <c r="X89" s="1010">
        <f>W89+V89+V90+W90+V91+W91+V92+W92+V93+W93+V94+W94+V95+W95</f>
        <v>0</v>
      </c>
      <c r="Y89" s="351"/>
      <c r="Z89" s="351"/>
      <c r="AA89" s="1011">
        <f>Z89+Y89+Y90+Z90+Y91+Z91+Y92+Z92+Y93+Z93+Y94+Z94+Y95+Z95</f>
        <v>0</v>
      </c>
      <c r="AB89" s="275"/>
      <c r="AC89" s="276"/>
      <c r="AD89" s="999">
        <f>AC89+AB89+AB90+AC90+AB91+AC91+AB92+AC92+AB93+AC93+AB94+AC94+AB95+AC95</f>
        <v>0</v>
      </c>
      <c r="AE89" s="351"/>
      <c r="AF89" s="351"/>
      <c r="AG89" s="1000">
        <f>AE89+AF89+AE90+AF90+AE91+AF91+AE92+AF92+AE93+AF93+AE94+AF94+AE95+AF95</f>
        <v>0</v>
      </c>
      <c r="AH89" s="279"/>
      <c r="AI89" s="280"/>
      <c r="AJ89" s="1001">
        <f>AI89+AH89+AH90+AI90+AH91+AI91+AH92+AI92+AH93+AI93+AH94+AI94+AH95+AI95</f>
        <v>0</v>
      </c>
      <c r="AK89" s="380"/>
      <c r="AL89" s="380"/>
      <c r="AM89" s="1002">
        <f>AL89+AK89+AK90+AL90+AK91+AL91+AK92+AL92+AK93+AL93+AK94+AL94+AK95+AL94+AL95</f>
        <v>20</v>
      </c>
      <c r="AN89" s="281"/>
      <c r="AO89" s="282"/>
      <c r="AP89" s="1003">
        <f>AN89+AO89+AN90+AO90+AN91+AO91+AN92+AO92+AN93++AO93+AN94+AO94+AN95+AO95</f>
        <v>0</v>
      </c>
      <c r="AQ89" s="351"/>
      <c r="AR89" s="351"/>
      <c r="AS89" s="1004">
        <f>AR89+AQ89+AQ90+AR90+AQ91+AR91+AQ92+AR92+AQ93+AR93+AQ94+AR94+AQ95+AR95</f>
        <v>0</v>
      </c>
      <c r="AT89" s="1005">
        <f>SUM(AU89:BF95)</f>
        <v>20</v>
      </c>
      <c r="AU89" s="974">
        <f>AS89+AP89+AM89+AJ89+AG89+AD89+AA89+X89+U89+R89+O89+L89</f>
        <v>20</v>
      </c>
      <c r="AV89" s="284"/>
      <c r="AW89" s="284"/>
      <c r="AX89" s="285"/>
      <c r="AY89" s="285"/>
      <c r="AZ89" s="285"/>
      <c r="BA89" s="285"/>
      <c r="BB89" s="285"/>
      <c r="BC89" s="285"/>
      <c r="BD89" s="287"/>
      <c r="BE89" s="287"/>
      <c r="BF89" s="288"/>
      <c r="BG89" s="288"/>
      <c r="BH89" s="289"/>
      <c r="BI89" s="289"/>
      <c r="BJ89" s="4"/>
      <c r="BK89" s="3"/>
      <c r="BL89" s="3"/>
      <c r="BM89" s="6"/>
      <c r="BN89" s="6"/>
      <c r="BO89" s="6"/>
      <c r="BP89" s="6"/>
      <c r="BQ89" s="6"/>
      <c r="BR89" s="6"/>
      <c r="BS89" s="6"/>
    </row>
    <row r="90" spans="1:71" ht="15" customHeight="1">
      <c r="A90" s="268"/>
      <c r="B90" s="290"/>
      <c r="C90" s="231"/>
      <c r="D90" s="292"/>
      <c r="E90" s="312" t="s">
        <v>420</v>
      </c>
      <c r="F90" s="310" t="s">
        <v>421</v>
      </c>
      <c r="G90" s="295">
        <v>1</v>
      </c>
      <c r="H90" s="295">
        <v>6</v>
      </c>
      <c r="I90" s="311"/>
      <c r="J90" s="297"/>
      <c r="K90" s="298"/>
      <c r="L90" s="966"/>
      <c r="M90" s="360"/>
      <c r="N90" s="360"/>
      <c r="O90" s="966"/>
      <c r="P90" s="297"/>
      <c r="Q90" s="298"/>
      <c r="R90" s="966"/>
      <c r="S90" s="360"/>
      <c r="T90" s="360"/>
      <c r="U90" s="966"/>
      <c r="V90" s="297"/>
      <c r="W90" s="298"/>
      <c r="X90" s="966"/>
      <c r="Y90" s="360"/>
      <c r="Z90" s="360"/>
      <c r="AA90" s="966"/>
      <c r="AB90" s="297"/>
      <c r="AC90" s="298"/>
      <c r="AD90" s="966"/>
      <c r="AE90" s="360"/>
      <c r="AF90" s="360"/>
      <c r="AG90" s="966"/>
      <c r="AH90" s="301"/>
      <c r="AI90" s="302"/>
      <c r="AJ90" s="966"/>
      <c r="AK90" s="360"/>
      <c r="AL90" s="360"/>
      <c r="AM90" s="966"/>
      <c r="AN90" s="303"/>
      <c r="AO90" s="304"/>
      <c r="AP90" s="966"/>
      <c r="AQ90" s="360"/>
      <c r="AR90" s="360"/>
      <c r="AS90" s="966"/>
      <c r="AT90" s="966"/>
      <c r="AU90" s="966"/>
      <c r="AV90" s="305"/>
      <c r="AW90" s="305"/>
      <c r="AX90" s="306"/>
      <c r="AY90" s="306"/>
      <c r="AZ90" s="306"/>
      <c r="BA90" s="306"/>
      <c r="BB90" s="306"/>
      <c r="BC90" s="306"/>
      <c r="BD90" s="307"/>
      <c r="BE90" s="307"/>
      <c r="BF90" s="308"/>
      <c r="BG90" s="308"/>
      <c r="BH90" s="309"/>
      <c r="BI90" s="309"/>
      <c r="BJ90" s="4"/>
      <c r="BK90" s="3"/>
      <c r="BL90" s="3"/>
      <c r="BM90" s="6"/>
      <c r="BN90" s="6"/>
      <c r="BO90" s="6"/>
      <c r="BP90" s="6"/>
      <c r="BQ90" s="6"/>
      <c r="BR90" s="6"/>
      <c r="BS90" s="6"/>
    </row>
    <row r="91" spans="1:71" ht="15" customHeight="1">
      <c r="A91" s="268"/>
      <c r="B91" s="290"/>
      <c r="C91" s="291"/>
      <c r="D91" s="292"/>
      <c r="E91" s="442" t="s">
        <v>422</v>
      </c>
      <c r="F91" s="310" t="s">
        <v>423</v>
      </c>
      <c r="G91" s="295">
        <v>1</v>
      </c>
      <c r="H91" s="295">
        <v>4</v>
      </c>
      <c r="I91" s="311"/>
      <c r="J91" s="297"/>
      <c r="K91" s="298"/>
      <c r="L91" s="966"/>
      <c r="M91" s="360"/>
      <c r="N91" s="360"/>
      <c r="O91" s="966"/>
      <c r="P91" s="297"/>
      <c r="Q91" s="298"/>
      <c r="R91" s="966"/>
      <c r="S91" s="360"/>
      <c r="T91" s="360"/>
      <c r="U91" s="966"/>
      <c r="V91" s="297"/>
      <c r="W91" s="298"/>
      <c r="X91" s="966"/>
      <c r="Y91" s="360"/>
      <c r="Z91" s="360"/>
      <c r="AA91" s="966"/>
      <c r="AB91" s="297"/>
      <c r="AC91" s="298"/>
      <c r="AD91" s="966"/>
      <c r="AE91" s="360"/>
      <c r="AF91" s="360"/>
      <c r="AG91" s="966"/>
      <c r="AH91" s="301"/>
      <c r="AI91" s="302"/>
      <c r="AJ91" s="966"/>
      <c r="AK91" s="360"/>
      <c r="AL91" s="360"/>
      <c r="AM91" s="966"/>
      <c r="AN91" s="303"/>
      <c r="AO91" s="304"/>
      <c r="AP91" s="966"/>
      <c r="AQ91" s="360"/>
      <c r="AR91" s="360"/>
      <c r="AS91" s="966"/>
      <c r="AT91" s="966"/>
      <c r="AU91" s="966"/>
      <c r="AV91" s="305"/>
      <c r="AW91" s="305"/>
      <c r="AX91" s="306"/>
      <c r="AY91" s="306"/>
      <c r="AZ91" s="306"/>
      <c r="BA91" s="306"/>
      <c r="BB91" s="306"/>
      <c r="BC91" s="306"/>
      <c r="BD91" s="307"/>
      <c r="BE91" s="307"/>
      <c r="BF91" s="308"/>
      <c r="BG91" s="308"/>
      <c r="BH91" s="309"/>
      <c r="BI91" s="309"/>
      <c r="BJ91" s="4"/>
      <c r="BK91" s="3"/>
      <c r="BL91" s="3"/>
      <c r="BM91" s="6"/>
      <c r="BN91" s="6"/>
      <c r="BO91" s="6"/>
      <c r="BP91" s="6"/>
      <c r="BQ91" s="6"/>
      <c r="BR91" s="6"/>
      <c r="BS91" s="6"/>
    </row>
    <row r="92" spans="1:71" ht="15" customHeight="1">
      <c r="A92" s="231"/>
      <c r="B92" s="290"/>
      <c r="C92" s="291"/>
      <c r="D92" s="292"/>
      <c r="E92" s="442" t="s">
        <v>422</v>
      </c>
      <c r="F92" s="424" t="s">
        <v>424</v>
      </c>
      <c r="G92" s="295">
        <v>1</v>
      </c>
      <c r="H92" s="295">
        <v>4</v>
      </c>
      <c r="I92" s="311"/>
      <c r="J92" s="297"/>
      <c r="K92" s="298"/>
      <c r="L92" s="966"/>
      <c r="M92" s="360"/>
      <c r="N92" s="360"/>
      <c r="O92" s="966"/>
      <c r="P92" s="297"/>
      <c r="Q92" s="298"/>
      <c r="R92" s="966"/>
      <c r="S92" s="360"/>
      <c r="T92" s="360"/>
      <c r="U92" s="966"/>
      <c r="V92" s="297"/>
      <c r="W92" s="298"/>
      <c r="X92" s="966"/>
      <c r="Y92" s="360"/>
      <c r="Z92" s="360"/>
      <c r="AA92" s="966"/>
      <c r="AB92" s="297"/>
      <c r="AC92" s="298"/>
      <c r="AD92" s="966"/>
      <c r="AE92" s="360"/>
      <c r="AF92" s="360"/>
      <c r="AG92" s="966"/>
      <c r="AH92" s="301"/>
      <c r="AI92" s="302"/>
      <c r="AJ92" s="966"/>
      <c r="AK92" s="367">
        <v>6</v>
      </c>
      <c r="AL92" s="367">
        <f>6+8</f>
        <v>14</v>
      </c>
      <c r="AM92" s="966"/>
      <c r="AN92" s="303"/>
      <c r="AO92" s="304"/>
      <c r="AP92" s="966"/>
      <c r="AQ92" s="360"/>
      <c r="AR92" s="360"/>
      <c r="AS92" s="966"/>
      <c r="AT92" s="966"/>
      <c r="AU92" s="966"/>
      <c r="AV92" s="305"/>
      <c r="AW92" s="305"/>
      <c r="AX92" s="306"/>
      <c r="AY92" s="306"/>
      <c r="AZ92" s="306"/>
      <c r="BA92" s="306"/>
      <c r="BB92" s="306"/>
      <c r="BC92" s="306"/>
      <c r="BD92" s="307"/>
      <c r="BE92" s="307"/>
      <c r="BF92" s="314"/>
      <c r="BG92" s="308"/>
      <c r="BH92" s="309"/>
      <c r="BI92" s="309"/>
      <c r="BJ92" s="4"/>
      <c r="BK92" s="3"/>
      <c r="BL92" s="3"/>
      <c r="BM92" s="6"/>
      <c r="BN92" s="6"/>
      <c r="BO92" s="6"/>
      <c r="BP92" s="6"/>
      <c r="BQ92" s="6"/>
      <c r="BR92" s="6"/>
      <c r="BS92" s="6"/>
    </row>
    <row r="93" spans="1:71" ht="15" customHeight="1">
      <c r="A93" s="268"/>
      <c r="B93" s="290"/>
      <c r="C93" s="291"/>
      <c r="D93" s="292"/>
      <c r="E93" s="318"/>
      <c r="F93" s="319"/>
      <c r="G93" s="317"/>
      <c r="H93" s="317"/>
      <c r="I93" s="311"/>
      <c r="J93" s="297"/>
      <c r="K93" s="298"/>
      <c r="L93" s="966"/>
      <c r="M93" s="360"/>
      <c r="N93" s="360"/>
      <c r="O93" s="966"/>
      <c r="P93" s="297"/>
      <c r="Q93" s="298"/>
      <c r="R93" s="966"/>
      <c r="S93" s="360"/>
      <c r="T93" s="360"/>
      <c r="U93" s="966"/>
      <c r="V93" s="297"/>
      <c r="W93" s="298"/>
      <c r="X93" s="966"/>
      <c r="Y93" s="360"/>
      <c r="Z93" s="360"/>
      <c r="AA93" s="966"/>
      <c r="AB93" s="297"/>
      <c r="AC93" s="298"/>
      <c r="AD93" s="966"/>
      <c r="AE93" s="360"/>
      <c r="AF93" s="360"/>
      <c r="AG93" s="966"/>
      <c r="AH93" s="301"/>
      <c r="AI93" s="302"/>
      <c r="AJ93" s="966"/>
      <c r="AK93" s="360"/>
      <c r="AL93" s="360"/>
      <c r="AM93" s="966"/>
      <c r="AN93" s="303"/>
      <c r="AO93" s="304"/>
      <c r="AP93" s="966"/>
      <c r="AQ93" s="360"/>
      <c r="AR93" s="360"/>
      <c r="AS93" s="966"/>
      <c r="AT93" s="966"/>
      <c r="AU93" s="966"/>
      <c r="AV93" s="305"/>
      <c r="AW93" s="305"/>
      <c r="AX93" s="306"/>
      <c r="AY93" s="306"/>
      <c r="AZ93" s="306"/>
      <c r="BA93" s="306"/>
      <c r="BB93" s="306"/>
      <c r="BC93" s="306"/>
      <c r="BD93" s="307"/>
      <c r="BE93" s="307"/>
      <c r="BF93" s="308"/>
      <c r="BG93" s="308"/>
      <c r="BH93" s="309"/>
      <c r="BI93" s="309"/>
      <c r="BJ93" s="4"/>
      <c r="BK93" s="3"/>
      <c r="BL93" s="3"/>
      <c r="BM93" s="6"/>
      <c r="BN93" s="6"/>
      <c r="BO93" s="6"/>
      <c r="BP93" s="6"/>
      <c r="BQ93" s="6"/>
      <c r="BR93" s="6"/>
      <c r="BS93" s="6"/>
    </row>
    <row r="94" spans="1:71" ht="15" customHeight="1">
      <c r="A94" s="268"/>
      <c r="B94" s="290"/>
      <c r="C94" s="291"/>
      <c r="D94" s="292"/>
      <c r="E94" s="318"/>
      <c r="F94" s="319"/>
      <c r="G94" s="317"/>
      <c r="H94" s="317"/>
      <c r="I94" s="311"/>
      <c r="J94" s="297"/>
      <c r="K94" s="298"/>
      <c r="L94" s="966"/>
      <c r="M94" s="360"/>
      <c r="N94" s="360"/>
      <c r="O94" s="966"/>
      <c r="P94" s="297"/>
      <c r="Q94" s="298"/>
      <c r="R94" s="966"/>
      <c r="S94" s="360"/>
      <c r="T94" s="360"/>
      <c r="U94" s="966"/>
      <c r="V94" s="297"/>
      <c r="W94" s="298"/>
      <c r="X94" s="966"/>
      <c r="Y94" s="360"/>
      <c r="Z94" s="360"/>
      <c r="AA94" s="966"/>
      <c r="AB94" s="297"/>
      <c r="AC94" s="298"/>
      <c r="AD94" s="966"/>
      <c r="AE94" s="360"/>
      <c r="AF94" s="360"/>
      <c r="AG94" s="966"/>
      <c r="AH94" s="301"/>
      <c r="AI94" s="302"/>
      <c r="AJ94" s="966"/>
      <c r="AK94" s="360"/>
      <c r="AL94" s="360"/>
      <c r="AM94" s="966"/>
      <c r="AN94" s="303"/>
      <c r="AO94" s="304"/>
      <c r="AP94" s="966"/>
      <c r="AQ94" s="360"/>
      <c r="AR94" s="360"/>
      <c r="AS94" s="966"/>
      <c r="AT94" s="966"/>
      <c r="AU94" s="966"/>
      <c r="AV94" s="305"/>
      <c r="AW94" s="305"/>
      <c r="AX94" s="306"/>
      <c r="AY94" s="306"/>
      <c r="AZ94" s="306"/>
      <c r="BA94" s="306"/>
      <c r="BB94" s="306"/>
      <c r="BC94" s="306"/>
      <c r="BD94" s="307"/>
      <c r="BE94" s="307"/>
      <c r="BF94" s="308"/>
      <c r="BG94" s="308"/>
      <c r="BH94" s="309"/>
      <c r="BI94" s="309"/>
      <c r="BJ94" s="4"/>
      <c r="BK94" s="3"/>
      <c r="BL94" s="3"/>
      <c r="BM94" s="6"/>
      <c r="BN94" s="6"/>
      <c r="BO94" s="6"/>
      <c r="BP94" s="6"/>
      <c r="BQ94" s="6"/>
      <c r="BR94" s="6"/>
      <c r="BS94" s="6"/>
    </row>
    <row r="95" spans="1:71" ht="15" customHeight="1">
      <c r="A95" s="268"/>
      <c r="B95" s="320"/>
      <c r="C95" s="321"/>
      <c r="D95" s="322"/>
      <c r="E95" s="323"/>
      <c r="F95" s="324"/>
      <c r="G95" s="317"/>
      <c r="H95" s="317"/>
      <c r="I95" s="326"/>
      <c r="J95" s="398"/>
      <c r="K95" s="399"/>
      <c r="L95" s="971"/>
      <c r="M95" s="371"/>
      <c r="N95" s="371"/>
      <c r="O95" s="971"/>
      <c r="P95" s="398"/>
      <c r="Q95" s="399"/>
      <c r="R95" s="971"/>
      <c r="S95" s="371"/>
      <c r="T95" s="371"/>
      <c r="U95" s="971"/>
      <c r="V95" s="398"/>
      <c r="W95" s="399"/>
      <c r="X95" s="971"/>
      <c r="Y95" s="371"/>
      <c r="Z95" s="371"/>
      <c r="AA95" s="971"/>
      <c r="AB95" s="398"/>
      <c r="AC95" s="399"/>
      <c r="AD95" s="971"/>
      <c r="AE95" s="371"/>
      <c r="AF95" s="371"/>
      <c r="AG95" s="971"/>
      <c r="AH95" s="400"/>
      <c r="AI95" s="401"/>
      <c r="AJ95" s="971"/>
      <c r="AK95" s="371"/>
      <c r="AL95" s="371"/>
      <c r="AM95" s="971"/>
      <c r="AN95" s="402"/>
      <c r="AO95" s="403"/>
      <c r="AP95" s="971"/>
      <c r="AQ95" s="371"/>
      <c r="AR95" s="371"/>
      <c r="AS95" s="971"/>
      <c r="AT95" s="971"/>
      <c r="AU95" s="971"/>
      <c r="AV95" s="334"/>
      <c r="AW95" s="334"/>
      <c r="AX95" s="335"/>
      <c r="AY95" s="335"/>
      <c r="AZ95" s="335"/>
      <c r="BA95" s="335"/>
      <c r="BB95" s="335"/>
      <c r="BC95" s="335"/>
      <c r="BD95" s="336"/>
      <c r="BE95" s="336"/>
      <c r="BF95" s="337"/>
      <c r="BG95" s="337"/>
      <c r="BH95" s="338"/>
      <c r="BI95" s="338"/>
      <c r="BJ95" s="4"/>
      <c r="BK95" s="3"/>
      <c r="BL95" s="3"/>
      <c r="BM95" s="6"/>
      <c r="BN95" s="6"/>
      <c r="BO95" s="6"/>
      <c r="BP95" s="6"/>
      <c r="BQ95" s="6"/>
      <c r="BR95" s="6"/>
      <c r="BS95" s="6"/>
    </row>
    <row r="96" spans="1:71" ht="15" customHeight="1">
      <c r="A96" s="268">
        <f>I96-AT96</f>
        <v>-1</v>
      </c>
      <c r="B96" s="290">
        <v>13</v>
      </c>
      <c r="C96" s="269" t="s">
        <v>425</v>
      </c>
      <c r="D96" s="270" t="s">
        <v>426</v>
      </c>
      <c r="E96" s="271" t="s">
        <v>106</v>
      </c>
      <c r="F96" s="272" t="s">
        <v>427</v>
      </c>
      <c r="G96" s="273">
        <v>2</v>
      </c>
      <c r="H96" s="273">
        <v>7</v>
      </c>
      <c r="I96" s="274">
        <v>36</v>
      </c>
      <c r="J96" s="275"/>
      <c r="K96" s="276"/>
      <c r="L96" s="1006">
        <f>SUM(J96:K102)</f>
        <v>0</v>
      </c>
      <c r="M96" s="351"/>
      <c r="N96" s="351"/>
      <c r="O96" s="1007">
        <f>N96+M96+M97+N97+M98+N98+M99+N99+M100+N100+M101+N101+M102+N102</f>
        <v>0</v>
      </c>
      <c r="P96" s="275"/>
      <c r="Q96" s="276"/>
      <c r="R96" s="1008">
        <f>P96+Q96+P97+Q97+P98+Q98+P99+Q99+P100+Q100+P101+Q101+P102+Q102</f>
        <v>0</v>
      </c>
      <c r="S96" s="351"/>
      <c r="T96" s="351"/>
      <c r="U96" s="1009">
        <f>T96+S96+S97+T97+S98+T98+S99+T99+S100+T100+S101+T101+S102+T102</f>
        <v>0</v>
      </c>
      <c r="V96" s="275"/>
      <c r="W96" s="276"/>
      <c r="X96" s="1010">
        <f>W96+V96+V97+W97+V98+W98+V99+W99+V100+W100+V101+W101+V102+W102</f>
        <v>0</v>
      </c>
      <c r="Y96" s="351"/>
      <c r="Z96" s="351"/>
      <c r="AA96" s="1011">
        <f>Z96+Y96+Y97+Z97+Y98+Z98+Y99+Z99+Y100+Z100+Y101+Z101+Y102+Z102</f>
        <v>0</v>
      </c>
      <c r="AB96" s="275"/>
      <c r="AC96" s="276"/>
      <c r="AD96" s="999">
        <f>AC96+AB96+AB97+AC97+AB98+AC98+AB99+AC99+AB100+AC100+AB101+AC101+AB102+AC102</f>
        <v>24</v>
      </c>
      <c r="AE96" s="351"/>
      <c r="AF96" s="351"/>
      <c r="AG96" s="1000">
        <f>AE96+AF96+AE97+AF97+AE98+AF98+AE99+AF99+AE100+AF100+AE101+AF101+AE102+AF102</f>
        <v>0</v>
      </c>
      <c r="AH96" s="279"/>
      <c r="AI96" s="280"/>
      <c r="AJ96" s="1001">
        <f>AI96+AH96+AH97+AI97+AH98+AI98+AH99+AI99+AH100+AI100+AH101+AI101+AH102+AI102</f>
        <v>0</v>
      </c>
      <c r="AK96" s="351"/>
      <c r="AL96" s="351"/>
      <c r="AM96" s="1002">
        <f>AL96+AK96+AK97+AL97+AK98+AL98+AK99+AL99+AK100+AL100+AK101+AL101+AK102+AL101+AL102</f>
        <v>0</v>
      </c>
      <c r="AN96" s="281"/>
      <c r="AO96" s="282"/>
      <c r="AP96" s="1003">
        <f>AN96+AO96+AN97+AO97+AN98+AO98+AN99+AO99+AN100++AO100+AN101+AO101+AN102+AO102</f>
        <v>0</v>
      </c>
      <c r="AQ96" s="351"/>
      <c r="AR96" s="351"/>
      <c r="AS96" s="1004">
        <f>AR96+AQ96+AQ97+AR97+AQ98+AR98+AQ99+AR99+AQ100+AR100+AQ101+AR101+AQ102+AR102</f>
        <v>7</v>
      </c>
      <c r="AT96" s="1005">
        <f>SUM(AU96:BF102)</f>
        <v>37</v>
      </c>
      <c r="AU96" s="974">
        <f>AS96+AP96+AM96+AJ96+AG96+AD96+AA96+X96+U96+R96+O96+L96</f>
        <v>31</v>
      </c>
      <c r="AV96" s="284"/>
      <c r="AW96" s="284"/>
      <c r="AX96" s="285"/>
      <c r="AY96" s="286"/>
      <c r="AZ96" s="285"/>
      <c r="BA96" s="285"/>
      <c r="BB96" s="285"/>
      <c r="BC96" s="285"/>
      <c r="BD96" s="287"/>
      <c r="BE96" s="287"/>
      <c r="BF96" s="431"/>
      <c r="BG96" s="314"/>
      <c r="BH96" s="418"/>
      <c r="BI96" s="289"/>
      <c r="BJ96" s="4"/>
      <c r="BK96" s="3"/>
      <c r="BL96" s="3"/>
      <c r="BM96" s="6"/>
      <c r="BN96" s="6"/>
      <c r="BO96" s="6"/>
      <c r="BP96" s="6"/>
      <c r="BQ96" s="6"/>
      <c r="BR96" s="6"/>
      <c r="BS96" s="6"/>
    </row>
    <row r="97" spans="1:71" ht="18.75" customHeight="1">
      <c r="A97" s="268"/>
      <c r="B97" s="290"/>
      <c r="C97" s="291"/>
      <c r="D97" s="292"/>
      <c r="E97" s="312" t="s">
        <v>168</v>
      </c>
      <c r="F97" s="310" t="s">
        <v>427</v>
      </c>
      <c r="G97" s="295">
        <v>1</v>
      </c>
      <c r="H97" s="295">
        <v>3</v>
      </c>
      <c r="I97" s="311"/>
      <c r="J97" s="297"/>
      <c r="K97" s="298"/>
      <c r="L97" s="966"/>
      <c r="M97" s="360"/>
      <c r="N97" s="360"/>
      <c r="O97" s="966"/>
      <c r="P97" s="297"/>
      <c r="Q97" s="298"/>
      <c r="R97" s="966"/>
      <c r="S97" s="360"/>
      <c r="T97" s="360"/>
      <c r="U97" s="966"/>
      <c r="V97" s="297"/>
      <c r="W97" s="298"/>
      <c r="X97" s="966"/>
      <c r="Y97" s="360"/>
      <c r="Z97" s="360"/>
      <c r="AA97" s="966"/>
      <c r="AB97" s="297"/>
      <c r="AC97" s="298"/>
      <c r="AD97" s="966"/>
      <c r="AE97" s="360"/>
      <c r="AF97" s="360"/>
      <c r="AG97" s="966"/>
      <c r="AH97" s="301"/>
      <c r="AI97" s="302"/>
      <c r="AJ97" s="966"/>
      <c r="AK97" s="360"/>
      <c r="AL97" s="360"/>
      <c r="AM97" s="966"/>
      <c r="AN97" s="303"/>
      <c r="AO97" s="304"/>
      <c r="AP97" s="966"/>
      <c r="AQ97" s="360"/>
      <c r="AR97" s="360"/>
      <c r="AS97" s="966"/>
      <c r="AT97" s="966"/>
      <c r="AU97" s="966"/>
      <c r="AV97" s="305"/>
      <c r="AW97" s="305"/>
      <c r="AX97" s="306"/>
      <c r="AY97" s="306"/>
      <c r="AZ97" s="306"/>
      <c r="BA97" s="306"/>
      <c r="BB97" s="306"/>
      <c r="BC97" s="306"/>
      <c r="BD97" s="307"/>
      <c r="BE97" s="307"/>
      <c r="BF97" s="308"/>
      <c r="BG97" s="308"/>
      <c r="BH97" s="418"/>
      <c r="BI97" s="309"/>
      <c r="BJ97" s="4"/>
      <c r="BK97" s="3"/>
      <c r="BL97" s="3"/>
      <c r="BM97" s="6"/>
      <c r="BN97" s="6"/>
      <c r="BO97" s="6"/>
      <c r="BP97" s="6"/>
      <c r="BQ97" s="6"/>
      <c r="BR97" s="6"/>
      <c r="BS97" s="6"/>
    </row>
    <row r="98" spans="1:71" ht="15" customHeight="1">
      <c r="A98" s="268"/>
      <c r="B98" s="290"/>
      <c r="C98" s="291"/>
      <c r="D98" s="292"/>
      <c r="E98" s="312" t="s">
        <v>108</v>
      </c>
      <c r="F98" s="310" t="s">
        <v>427</v>
      </c>
      <c r="G98" s="295">
        <v>1</v>
      </c>
      <c r="H98" s="295">
        <v>7</v>
      </c>
      <c r="I98" s="311"/>
      <c r="J98" s="297"/>
      <c r="K98" s="298"/>
      <c r="L98" s="966"/>
      <c r="M98" s="360"/>
      <c r="N98" s="360"/>
      <c r="O98" s="966"/>
      <c r="P98" s="297"/>
      <c r="Q98" s="298"/>
      <c r="R98" s="966"/>
      <c r="S98" s="360"/>
      <c r="T98" s="360"/>
      <c r="U98" s="966"/>
      <c r="V98" s="297"/>
      <c r="W98" s="298"/>
      <c r="X98" s="966"/>
      <c r="Y98" s="360"/>
      <c r="Z98" s="360"/>
      <c r="AA98" s="966"/>
      <c r="AB98" s="297"/>
      <c r="AC98" s="298"/>
      <c r="AD98" s="966"/>
      <c r="AE98" s="360"/>
      <c r="AF98" s="360"/>
      <c r="AG98" s="966"/>
      <c r="AH98" s="301"/>
      <c r="AI98" s="443"/>
      <c r="AJ98" s="966"/>
      <c r="AK98" s="360"/>
      <c r="AL98" s="360"/>
      <c r="AM98" s="966"/>
      <c r="AN98" s="303"/>
      <c r="AO98" s="304"/>
      <c r="AP98" s="966"/>
      <c r="AQ98" s="360"/>
      <c r="AR98" s="360"/>
      <c r="AS98" s="966"/>
      <c r="AT98" s="966"/>
      <c r="AU98" s="966"/>
      <c r="AV98" s="305"/>
      <c r="AW98" s="305"/>
      <c r="AX98" s="306"/>
      <c r="AY98" s="306"/>
      <c r="AZ98" s="306"/>
      <c r="BA98" s="306"/>
      <c r="BB98" s="306"/>
      <c r="BC98" s="306"/>
      <c r="BD98" s="307"/>
      <c r="BE98" s="307"/>
      <c r="BF98" s="308"/>
      <c r="BG98" s="308"/>
      <c r="BH98" s="309"/>
      <c r="BI98" s="309"/>
      <c r="BJ98" s="4"/>
      <c r="BK98" s="3"/>
      <c r="BL98" s="3"/>
      <c r="BM98" s="6"/>
      <c r="BN98" s="6"/>
      <c r="BO98" s="6"/>
      <c r="BP98" s="6"/>
      <c r="BQ98" s="6"/>
      <c r="BR98" s="6"/>
      <c r="BS98" s="6"/>
    </row>
    <row r="99" spans="1:71" ht="15" customHeight="1">
      <c r="A99" s="231"/>
      <c r="B99" s="290"/>
      <c r="C99" s="231"/>
      <c r="D99" s="292"/>
      <c r="E99" s="312" t="s">
        <v>162</v>
      </c>
      <c r="F99" s="310" t="s">
        <v>428</v>
      </c>
      <c r="G99" s="295">
        <v>1</v>
      </c>
      <c r="H99" s="295">
        <v>7</v>
      </c>
      <c r="I99" s="311"/>
      <c r="J99" s="297"/>
      <c r="K99" s="298"/>
      <c r="L99" s="966"/>
      <c r="M99" s="360"/>
      <c r="N99" s="360"/>
      <c r="O99" s="966"/>
      <c r="P99" s="297"/>
      <c r="Q99" s="298"/>
      <c r="R99" s="966"/>
      <c r="S99" s="360"/>
      <c r="T99" s="360"/>
      <c r="U99" s="966"/>
      <c r="V99" s="297"/>
      <c r="W99" s="298"/>
      <c r="X99" s="966"/>
      <c r="Y99" s="360"/>
      <c r="Z99" s="360"/>
      <c r="AA99" s="966"/>
      <c r="AB99" s="387">
        <v>21</v>
      </c>
      <c r="AC99" s="408">
        <v>3</v>
      </c>
      <c r="AD99" s="966"/>
      <c r="AE99" s="360"/>
      <c r="AF99" s="360"/>
      <c r="AG99" s="966"/>
      <c r="AH99" s="301"/>
      <c r="AI99" s="302"/>
      <c r="AJ99" s="966"/>
      <c r="AK99" s="360"/>
      <c r="AL99" s="360"/>
      <c r="AM99" s="966"/>
      <c r="AN99" s="303"/>
      <c r="AO99" s="304"/>
      <c r="AP99" s="966"/>
      <c r="AQ99" s="367">
        <v>7</v>
      </c>
      <c r="AR99" s="367"/>
      <c r="AS99" s="966"/>
      <c r="AT99" s="966"/>
      <c r="AU99" s="966"/>
      <c r="AV99" s="409"/>
      <c r="AW99" s="409"/>
      <c r="AX99" s="306"/>
      <c r="AY99" s="313">
        <v>6</v>
      </c>
      <c r="AZ99" s="313"/>
      <c r="BA99" s="306"/>
      <c r="BB99" s="306"/>
      <c r="BC99" s="306"/>
      <c r="BD99" s="307"/>
      <c r="BE99" s="307"/>
      <c r="BF99" s="314"/>
      <c r="BG99" s="314"/>
      <c r="BH99" s="309"/>
      <c r="BI99" s="309"/>
      <c r="BJ99" s="4"/>
      <c r="BK99" s="3"/>
      <c r="BL99" s="3"/>
      <c r="BM99" s="6"/>
      <c r="BN99" s="6"/>
      <c r="BO99" s="6"/>
      <c r="BP99" s="6"/>
      <c r="BQ99" s="6"/>
      <c r="BR99" s="6"/>
      <c r="BS99" s="6"/>
    </row>
    <row r="100" spans="1:71" ht="15" customHeight="1">
      <c r="A100" s="268"/>
      <c r="B100" s="290"/>
      <c r="C100" s="291"/>
      <c r="D100" s="292"/>
      <c r="E100" s="312"/>
      <c r="G100" s="317"/>
      <c r="H100" s="317"/>
      <c r="I100" s="311"/>
      <c r="J100" s="297"/>
      <c r="K100" s="298"/>
      <c r="L100" s="966"/>
      <c r="M100" s="360"/>
      <c r="N100" s="360"/>
      <c r="O100" s="966"/>
      <c r="P100" s="297"/>
      <c r="Q100" s="298"/>
      <c r="R100" s="966"/>
      <c r="S100" s="360"/>
      <c r="T100" s="360"/>
      <c r="U100" s="966"/>
      <c r="V100" s="297"/>
      <c r="W100" s="298"/>
      <c r="X100" s="966"/>
      <c r="Y100" s="360"/>
      <c r="Z100" s="360"/>
      <c r="AA100" s="966"/>
      <c r="AB100" s="297"/>
      <c r="AC100" s="298"/>
      <c r="AD100" s="966"/>
      <c r="AE100" s="360"/>
      <c r="AF100" s="360"/>
      <c r="AG100" s="966"/>
      <c r="AH100" s="301"/>
      <c r="AI100" s="302"/>
      <c r="AJ100" s="966"/>
      <c r="AK100" s="360"/>
      <c r="AL100" s="360"/>
      <c r="AM100" s="966"/>
      <c r="AN100" s="303"/>
      <c r="AO100" s="304"/>
      <c r="AP100" s="966"/>
      <c r="AQ100" s="360"/>
      <c r="AR100" s="360"/>
      <c r="AS100" s="966"/>
      <c r="AT100" s="966"/>
      <c r="AU100" s="966"/>
      <c r="AV100" s="305"/>
      <c r="AW100" s="305"/>
      <c r="AX100" s="306"/>
      <c r="AY100" s="306"/>
      <c r="AZ100" s="306"/>
      <c r="BA100" s="306"/>
      <c r="BB100" s="306"/>
      <c r="BC100" s="306"/>
      <c r="BD100" s="307"/>
      <c r="BE100" s="307"/>
      <c r="BF100" s="308"/>
      <c r="BG100" s="308"/>
      <c r="BH100" s="418"/>
      <c r="BI100" s="309"/>
      <c r="BJ100" s="4"/>
      <c r="BK100" s="3"/>
      <c r="BL100" s="3"/>
      <c r="BM100" s="6"/>
      <c r="BN100" s="6"/>
      <c r="BO100" s="6"/>
      <c r="BP100" s="6"/>
      <c r="BQ100" s="6"/>
      <c r="BR100" s="6"/>
      <c r="BS100" s="6"/>
    </row>
    <row r="101" spans="1:71" ht="15" customHeight="1">
      <c r="A101" s="268"/>
      <c r="B101" s="290"/>
      <c r="C101" s="291"/>
      <c r="D101" s="292"/>
      <c r="E101" s="318"/>
      <c r="F101" s="319"/>
      <c r="G101" s="317"/>
      <c r="H101" s="317"/>
      <c r="I101" s="311"/>
      <c r="J101" s="297"/>
      <c r="K101" s="298"/>
      <c r="L101" s="966"/>
      <c r="M101" s="360"/>
      <c r="N101" s="360"/>
      <c r="O101" s="966"/>
      <c r="P101" s="297"/>
      <c r="Q101" s="298"/>
      <c r="R101" s="966"/>
      <c r="S101" s="360"/>
      <c r="T101" s="360"/>
      <c r="U101" s="966"/>
      <c r="V101" s="297"/>
      <c r="W101" s="298"/>
      <c r="X101" s="966"/>
      <c r="Y101" s="360"/>
      <c r="Z101" s="360"/>
      <c r="AA101" s="966"/>
      <c r="AB101" s="297"/>
      <c r="AC101" s="298"/>
      <c r="AD101" s="966"/>
      <c r="AE101" s="360"/>
      <c r="AF101" s="360"/>
      <c r="AG101" s="966"/>
      <c r="AH101" s="301"/>
      <c r="AI101" s="302"/>
      <c r="AJ101" s="966"/>
      <c r="AK101" s="360"/>
      <c r="AL101" s="360"/>
      <c r="AM101" s="966"/>
      <c r="AN101" s="303"/>
      <c r="AO101" s="304"/>
      <c r="AP101" s="966"/>
      <c r="AQ101" s="360"/>
      <c r="AR101" s="360"/>
      <c r="AS101" s="966"/>
      <c r="AT101" s="966"/>
      <c r="AU101" s="966"/>
      <c r="AV101" s="305"/>
      <c r="AW101" s="305"/>
      <c r="AX101" s="306"/>
      <c r="AY101" s="306"/>
      <c r="AZ101" s="306"/>
      <c r="BA101" s="306"/>
      <c r="BB101" s="306"/>
      <c r="BC101" s="306"/>
      <c r="BD101" s="307"/>
      <c r="BE101" s="307"/>
      <c r="BF101" s="308"/>
      <c r="BG101" s="308"/>
      <c r="BH101" s="309"/>
      <c r="BI101" s="309"/>
      <c r="BJ101" s="4"/>
      <c r="BK101" s="3"/>
      <c r="BL101" s="3"/>
      <c r="BM101" s="6"/>
      <c r="BN101" s="6"/>
      <c r="BO101" s="6"/>
      <c r="BP101" s="6"/>
      <c r="BQ101" s="6"/>
      <c r="BR101" s="6"/>
      <c r="BS101" s="6"/>
    </row>
    <row r="102" spans="1:71" ht="15" customHeight="1">
      <c r="A102" s="268"/>
      <c r="B102" s="320"/>
      <c r="C102" s="321"/>
      <c r="D102" s="322"/>
      <c r="E102" s="323"/>
      <c r="F102" s="324"/>
      <c r="G102" s="317"/>
      <c r="H102" s="317"/>
      <c r="I102" s="326"/>
      <c r="J102" s="398"/>
      <c r="K102" s="399"/>
      <c r="L102" s="971"/>
      <c r="M102" s="371"/>
      <c r="N102" s="371"/>
      <c r="O102" s="971"/>
      <c r="P102" s="398"/>
      <c r="Q102" s="399"/>
      <c r="R102" s="971"/>
      <c r="S102" s="371"/>
      <c r="T102" s="371"/>
      <c r="U102" s="971"/>
      <c r="V102" s="398"/>
      <c r="W102" s="399"/>
      <c r="X102" s="971"/>
      <c r="Y102" s="371"/>
      <c r="Z102" s="371"/>
      <c r="AA102" s="971"/>
      <c r="AB102" s="398"/>
      <c r="AC102" s="399"/>
      <c r="AD102" s="971"/>
      <c r="AE102" s="371"/>
      <c r="AF102" s="371"/>
      <c r="AG102" s="971"/>
      <c r="AH102" s="400"/>
      <c r="AI102" s="401"/>
      <c r="AJ102" s="971"/>
      <c r="AK102" s="371"/>
      <c r="AL102" s="371"/>
      <c r="AM102" s="971"/>
      <c r="AN102" s="402"/>
      <c r="AO102" s="403"/>
      <c r="AP102" s="971"/>
      <c r="AQ102" s="371"/>
      <c r="AR102" s="371"/>
      <c r="AS102" s="971"/>
      <c r="AT102" s="971"/>
      <c r="AU102" s="971"/>
      <c r="AV102" s="334"/>
      <c r="AW102" s="334"/>
      <c r="AX102" s="335"/>
      <c r="AY102" s="335"/>
      <c r="AZ102" s="335"/>
      <c r="BA102" s="335"/>
      <c r="BB102" s="335"/>
      <c r="BC102" s="335"/>
      <c r="BD102" s="336"/>
      <c r="BE102" s="336"/>
      <c r="BF102" s="337"/>
      <c r="BG102" s="337"/>
      <c r="BH102" s="338"/>
      <c r="BI102" s="338"/>
      <c r="BJ102" s="4"/>
      <c r="BK102" s="3"/>
      <c r="BL102" s="3"/>
      <c r="BM102" s="6"/>
      <c r="BN102" s="6"/>
      <c r="BO102" s="6"/>
      <c r="BP102" s="6"/>
      <c r="BQ102" s="6"/>
      <c r="BR102" s="6"/>
      <c r="BS102" s="6"/>
    </row>
    <row r="103" spans="1:71" ht="15" customHeight="1">
      <c r="A103" s="268">
        <f>I103-AT103</f>
        <v>11</v>
      </c>
      <c r="B103" s="290">
        <v>14</v>
      </c>
      <c r="C103" s="269" t="s">
        <v>429</v>
      </c>
      <c r="D103" s="270" t="s">
        <v>430</v>
      </c>
      <c r="E103" s="271" t="s">
        <v>77</v>
      </c>
      <c r="F103" s="310" t="s">
        <v>431</v>
      </c>
      <c r="G103" s="273">
        <v>2</v>
      </c>
      <c r="H103" s="273">
        <v>4</v>
      </c>
      <c r="I103" s="274">
        <v>21</v>
      </c>
      <c r="J103" s="275"/>
      <c r="K103" s="276"/>
      <c r="L103" s="1006">
        <f>SUM(J103:K109)</f>
        <v>0</v>
      </c>
      <c r="M103" s="351"/>
      <c r="N103" s="351"/>
      <c r="O103" s="1007">
        <f>N103+M103+M104+N104+M105+N105+M106+N106+M107+N107+M108+N108+M109+N109</f>
        <v>0</v>
      </c>
      <c r="P103" s="275"/>
      <c r="Q103" s="276"/>
      <c r="R103" s="1008">
        <f>P103+Q103+P104+Q104+P105+Q105+P106+Q106+P107+Q107+P108+Q108+P109+Q109</f>
        <v>0</v>
      </c>
      <c r="S103" s="351"/>
      <c r="T103" s="351"/>
      <c r="U103" s="1009">
        <f>T103+S103+S104+T104+S105+T105+S106+T106+S107+T107+S108+T108+S109+T109</f>
        <v>0</v>
      </c>
      <c r="V103" s="410">
        <v>8</v>
      </c>
      <c r="W103" s="276"/>
      <c r="X103" s="1010">
        <f>W103+V103+V104+W104+V105+W105+V106+W106+V107+W107+V108+W108+V109+W109</f>
        <v>8</v>
      </c>
      <c r="Y103" s="351"/>
      <c r="Z103" s="351"/>
      <c r="AA103" s="1011">
        <f>Z103+Y103+Y104+Z104+Y105+Z105+Y106+Z106+Y107+Z107+Y108+Z108+Y109+Z109</f>
        <v>0</v>
      </c>
      <c r="AB103" s="275"/>
      <c r="AC103" s="276"/>
      <c r="AD103" s="999">
        <f>AC103+AB103+AB104+AC104+AB105+AC105+AB106+AC106+AB107+AC107+AB108+AC108+AB109+AC109</f>
        <v>0</v>
      </c>
      <c r="AE103" s="351"/>
      <c r="AF103" s="351"/>
      <c r="AG103" s="1000">
        <f>AE103+AF103+AE104+AF104+AE105+AF105+AE106+AF106+AE107+AF107+AE108+AF108+AE109+AF109</f>
        <v>0</v>
      </c>
      <c r="AH103" s="279"/>
      <c r="AI103" s="280"/>
      <c r="AJ103" s="1001">
        <f>AI103+AH103+AH104+AI104+AH105+AI105+AH106+AI106+AH107+AI107+AH108+AI108+AH109+AI109</f>
        <v>0</v>
      </c>
      <c r="AK103" s="351"/>
      <c r="AL103" s="351"/>
      <c r="AM103" s="1002">
        <f>AL103+AK103+AK104+AL104+AK105+AL105+AK106+AL106+AK107+AL107+AK108+AL108+AK109+AL108+AL109</f>
        <v>0</v>
      </c>
      <c r="AN103" s="281"/>
      <c r="AO103" s="282"/>
      <c r="AP103" s="1003">
        <f>AN103+AO103+AN104+AO104+AN105+AO105+AN106+AO106+AN107++AO107+AN108+AO108+AN109+AO109</f>
        <v>0</v>
      </c>
      <c r="AQ103" s="351"/>
      <c r="AR103" s="351"/>
      <c r="AS103" s="1004">
        <f>AR103+AQ103+AQ104+AR104+AQ105+AR105+AQ106+AR106+AQ107+AR107+AQ108+AR108+AQ109+AR109</f>
        <v>0</v>
      </c>
      <c r="AT103" s="1005">
        <f>SUM(AU103:BF109)</f>
        <v>10</v>
      </c>
      <c r="AU103" s="974">
        <f>AS103+AP103+AM103+AJ103+AG103+AD103+AA103+X103+U103+R103+O103+L103</f>
        <v>8</v>
      </c>
      <c r="AV103" s="284"/>
      <c r="AW103" s="284"/>
      <c r="AX103" s="285"/>
      <c r="AY103" s="286"/>
      <c r="AZ103" s="286">
        <v>2</v>
      </c>
      <c r="BA103" s="285"/>
      <c r="BB103" s="286"/>
      <c r="BC103" s="285"/>
      <c r="BD103" s="406"/>
      <c r="BE103" s="287"/>
      <c r="BF103" s="431"/>
      <c r="BG103" s="314"/>
      <c r="BH103" s="344"/>
      <c r="BI103" s="289"/>
      <c r="BJ103" s="4"/>
      <c r="BK103" s="3"/>
      <c r="BL103" s="3"/>
      <c r="BM103" s="6"/>
      <c r="BN103" s="6"/>
      <c r="BO103" s="6"/>
      <c r="BP103" s="6"/>
      <c r="BQ103" s="6"/>
      <c r="BR103" s="6"/>
      <c r="BS103" s="6"/>
    </row>
    <row r="104" spans="1:71" ht="15" customHeight="1">
      <c r="A104" s="268"/>
      <c r="B104" s="290"/>
      <c r="C104" s="291"/>
      <c r="D104" s="292"/>
      <c r="E104" s="312"/>
      <c r="F104" s="310" t="s">
        <v>432</v>
      </c>
      <c r="G104" s="295"/>
      <c r="H104" s="295"/>
      <c r="I104" s="311"/>
      <c r="J104" s="297"/>
      <c r="K104" s="298"/>
      <c r="L104" s="966"/>
      <c r="M104" s="360"/>
      <c r="N104" s="360"/>
      <c r="O104" s="966"/>
      <c r="P104" s="297"/>
      <c r="Q104" s="298"/>
      <c r="R104" s="966"/>
      <c r="S104" s="360"/>
      <c r="T104" s="360"/>
      <c r="U104" s="966"/>
      <c r="V104" s="297"/>
      <c r="W104" s="298"/>
      <c r="X104" s="966"/>
      <c r="Y104" s="360"/>
      <c r="Z104" s="360"/>
      <c r="AA104" s="966"/>
      <c r="AB104" s="297"/>
      <c r="AC104" s="298"/>
      <c r="AD104" s="966"/>
      <c r="AE104" s="360"/>
      <c r="AF104" s="360"/>
      <c r="AG104" s="966"/>
      <c r="AH104" s="301"/>
      <c r="AI104" s="302"/>
      <c r="AJ104" s="966"/>
      <c r="AK104" s="360"/>
      <c r="AL104" s="360"/>
      <c r="AM104" s="966"/>
      <c r="AN104" s="303"/>
      <c r="AO104" s="304"/>
      <c r="AP104" s="966"/>
      <c r="AQ104" s="360"/>
      <c r="AR104" s="360"/>
      <c r="AS104" s="966"/>
      <c r="AT104" s="966"/>
      <c r="AU104" s="966"/>
      <c r="AV104" s="305"/>
      <c r="AW104" s="305"/>
      <c r="AX104" s="306"/>
      <c r="AY104" s="313"/>
      <c r="AZ104" s="313"/>
      <c r="BA104" s="306"/>
      <c r="BB104" s="306"/>
      <c r="BC104" s="306"/>
      <c r="BD104" s="307"/>
      <c r="BE104" s="307"/>
      <c r="BF104" s="314"/>
      <c r="BG104" s="314"/>
      <c r="BH104" s="309"/>
      <c r="BI104" s="309"/>
      <c r="BJ104" s="4"/>
      <c r="BK104" s="3"/>
      <c r="BL104" s="3"/>
      <c r="BM104" s="6"/>
      <c r="BN104" s="6"/>
      <c r="BO104" s="6"/>
      <c r="BP104" s="6"/>
      <c r="BQ104" s="6"/>
      <c r="BR104" s="6"/>
      <c r="BS104" s="6"/>
    </row>
    <row r="105" spans="1:71" ht="15" customHeight="1">
      <c r="A105" s="268"/>
      <c r="B105" s="290"/>
      <c r="C105" s="291"/>
      <c r="D105" s="292"/>
      <c r="E105" s="312"/>
      <c r="F105" s="310"/>
      <c r="G105" s="295"/>
      <c r="H105" s="295"/>
      <c r="I105" s="311"/>
      <c r="J105" s="297"/>
      <c r="K105" s="298"/>
      <c r="L105" s="966"/>
      <c r="M105" s="360"/>
      <c r="N105" s="360"/>
      <c r="O105" s="966"/>
      <c r="P105" s="297"/>
      <c r="Q105" s="298"/>
      <c r="R105" s="966"/>
      <c r="S105" s="360"/>
      <c r="T105" s="360"/>
      <c r="U105" s="966"/>
      <c r="V105" s="297"/>
      <c r="W105" s="298"/>
      <c r="X105" s="966"/>
      <c r="Y105" s="360"/>
      <c r="Z105" s="360"/>
      <c r="AA105" s="966"/>
      <c r="AB105" s="297"/>
      <c r="AC105" s="298"/>
      <c r="AD105" s="966"/>
      <c r="AE105" s="360"/>
      <c r="AF105" s="360"/>
      <c r="AG105" s="966"/>
      <c r="AH105" s="301"/>
      <c r="AI105" s="302"/>
      <c r="AJ105" s="966"/>
      <c r="AK105" s="360"/>
      <c r="AL105" s="360"/>
      <c r="AM105" s="966"/>
      <c r="AN105" s="303"/>
      <c r="AO105" s="304"/>
      <c r="AP105" s="966"/>
      <c r="AQ105" s="360"/>
      <c r="AR105" s="360"/>
      <c r="AS105" s="966"/>
      <c r="AT105" s="966"/>
      <c r="AU105" s="966"/>
      <c r="AV105" s="305"/>
      <c r="AW105" s="305"/>
      <c r="AX105" s="306"/>
      <c r="AY105" s="306"/>
      <c r="AZ105" s="306"/>
      <c r="BA105" s="306"/>
      <c r="BB105" s="306"/>
      <c r="BC105" s="306"/>
      <c r="BD105" s="307"/>
      <c r="BE105" s="307"/>
      <c r="BF105" s="314"/>
      <c r="BG105" s="314"/>
      <c r="BH105" s="309"/>
      <c r="BI105" s="309"/>
      <c r="BJ105" s="4"/>
      <c r="BK105" s="3"/>
      <c r="BL105" s="3"/>
      <c r="BM105" s="6"/>
      <c r="BN105" s="6"/>
      <c r="BO105" s="6"/>
      <c r="BP105" s="6"/>
      <c r="BQ105" s="6"/>
      <c r="BR105" s="6"/>
      <c r="BS105" s="6"/>
    </row>
    <row r="106" spans="1:71" ht="15" customHeight="1">
      <c r="A106" s="231"/>
      <c r="B106" s="290"/>
      <c r="C106" s="231"/>
      <c r="D106" s="292"/>
      <c r="E106" s="318"/>
      <c r="F106" s="319"/>
      <c r="G106" s="317"/>
      <c r="H106" s="317"/>
      <c r="I106" s="311"/>
      <c r="J106" s="297"/>
      <c r="K106" s="298"/>
      <c r="L106" s="966"/>
      <c r="M106" s="360"/>
      <c r="N106" s="360"/>
      <c r="O106" s="966"/>
      <c r="P106" s="297"/>
      <c r="Q106" s="298"/>
      <c r="R106" s="966"/>
      <c r="S106" s="360"/>
      <c r="T106" s="360"/>
      <c r="U106" s="966"/>
      <c r="V106" s="297"/>
      <c r="W106" s="298"/>
      <c r="X106" s="966"/>
      <c r="Y106" s="360"/>
      <c r="Z106" s="360"/>
      <c r="AA106" s="966"/>
      <c r="AB106" s="297"/>
      <c r="AC106" s="298"/>
      <c r="AD106" s="966"/>
      <c r="AE106" s="360"/>
      <c r="AF106" s="360"/>
      <c r="AG106" s="966"/>
      <c r="AH106" s="301"/>
      <c r="AI106" s="302"/>
      <c r="AJ106" s="966"/>
      <c r="AK106" s="360"/>
      <c r="AL106" s="360"/>
      <c r="AM106" s="966"/>
      <c r="AN106" s="303"/>
      <c r="AO106" s="304"/>
      <c r="AP106" s="966"/>
      <c r="AQ106" s="360"/>
      <c r="AR106" s="360"/>
      <c r="AS106" s="966"/>
      <c r="AT106" s="966"/>
      <c r="AU106" s="966"/>
      <c r="AV106" s="305"/>
      <c r="AW106" s="305"/>
      <c r="AX106" s="306"/>
      <c r="AY106" s="306"/>
      <c r="AZ106" s="306"/>
      <c r="BA106" s="306"/>
      <c r="BB106" s="306"/>
      <c r="BC106" s="306"/>
      <c r="BD106" s="388"/>
      <c r="BE106" s="388"/>
      <c r="BF106" s="314"/>
      <c r="BG106" s="314"/>
      <c r="BH106" s="309"/>
      <c r="BI106" s="309"/>
      <c r="BJ106" s="4"/>
      <c r="BK106" s="3"/>
      <c r="BL106" s="3"/>
      <c r="BM106" s="6"/>
      <c r="BN106" s="6"/>
      <c r="BO106" s="6"/>
      <c r="BP106" s="6"/>
      <c r="BQ106" s="6"/>
      <c r="BR106" s="6"/>
      <c r="BS106" s="6"/>
    </row>
    <row r="107" spans="1:71" ht="15" customHeight="1">
      <c r="A107" s="268"/>
      <c r="B107" s="290"/>
      <c r="C107" s="291"/>
      <c r="D107" s="292"/>
      <c r="E107" s="318"/>
      <c r="F107" s="319"/>
      <c r="G107" s="317"/>
      <c r="H107" s="317"/>
      <c r="I107" s="311"/>
      <c r="J107" s="297"/>
      <c r="K107" s="298"/>
      <c r="L107" s="966"/>
      <c r="M107" s="360"/>
      <c r="N107" s="360"/>
      <c r="O107" s="966"/>
      <c r="P107" s="297"/>
      <c r="Q107" s="298"/>
      <c r="R107" s="966"/>
      <c r="S107" s="360"/>
      <c r="T107" s="360"/>
      <c r="U107" s="966"/>
      <c r="V107" s="297"/>
      <c r="W107" s="298"/>
      <c r="X107" s="966"/>
      <c r="Y107" s="360"/>
      <c r="Z107" s="360"/>
      <c r="AA107" s="966"/>
      <c r="AB107" s="297"/>
      <c r="AC107" s="298"/>
      <c r="AD107" s="966"/>
      <c r="AE107" s="360"/>
      <c r="AF107" s="360"/>
      <c r="AG107" s="966"/>
      <c r="AH107" s="301"/>
      <c r="AI107" s="302"/>
      <c r="AJ107" s="966"/>
      <c r="AK107" s="360"/>
      <c r="AL107" s="360"/>
      <c r="AM107" s="966"/>
      <c r="AN107" s="303"/>
      <c r="AO107" s="304"/>
      <c r="AP107" s="966"/>
      <c r="AQ107" s="360"/>
      <c r="AR107" s="360"/>
      <c r="AS107" s="966"/>
      <c r="AT107" s="966"/>
      <c r="AU107" s="966"/>
      <c r="AV107" s="305"/>
      <c r="AW107" s="305"/>
      <c r="AX107" s="306"/>
      <c r="AY107" s="306"/>
      <c r="AZ107" s="306"/>
      <c r="BA107" s="306"/>
      <c r="BB107" s="306"/>
      <c r="BC107" s="306"/>
      <c r="BD107" s="307"/>
      <c r="BE107" s="307"/>
      <c r="BF107" s="308"/>
      <c r="BG107" s="308"/>
      <c r="BH107" s="309"/>
      <c r="BI107" s="309"/>
      <c r="BJ107" s="4"/>
      <c r="BK107" s="3"/>
      <c r="BL107" s="3"/>
      <c r="BM107" s="6"/>
      <c r="BN107" s="6"/>
      <c r="BO107" s="6"/>
      <c r="BP107" s="6"/>
      <c r="BQ107" s="6"/>
      <c r="BR107" s="6"/>
      <c r="BS107" s="6"/>
    </row>
    <row r="108" spans="1:71" ht="15" customHeight="1">
      <c r="A108" s="268"/>
      <c r="B108" s="290"/>
      <c r="C108" s="291"/>
      <c r="D108" s="292"/>
      <c r="E108" s="318"/>
      <c r="F108" s="319"/>
      <c r="G108" s="317"/>
      <c r="H108" s="317"/>
      <c r="I108" s="311"/>
      <c r="J108" s="297"/>
      <c r="K108" s="298"/>
      <c r="L108" s="966"/>
      <c r="M108" s="360"/>
      <c r="N108" s="360"/>
      <c r="O108" s="966"/>
      <c r="P108" s="297"/>
      <c r="Q108" s="298"/>
      <c r="R108" s="966"/>
      <c r="S108" s="360"/>
      <c r="T108" s="360"/>
      <c r="U108" s="966"/>
      <c r="V108" s="297"/>
      <c r="W108" s="298"/>
      <c r="X108" s="966"/>
      <c r="Y108" s="360"/>
      <c r="Z108" s="360"/>
      <c r="AA108" s="966"/>
      <c r="AB108" s="297"/>
      <c r="AC108" s="298"/>
      <c r="AD108" s="966"/>
      <c r="AE108" s="360"/>
      <c r="AF108" s="360"/>
      <c r="AG108" s="966"/>
      <c r="AH108" s="301"/>
      <c r="AI108" s="302"/>
      <c r="AJ108" s="966"/>
      <c r="AK108" s="360"/>
      <c r="AL108" s="360"/>
      <c r="AM108" s="966"/>
      <c r="AN108" s="303"/>
      <c r="AO108" s="304"/>
      <c r="AP108" s="966"/>
      <c r="AQ108" s="360"/>
      <c r="AR108" s="360"/>
      <c r="AS108" s="966"/>
      <c r="AT108" s="966"/>
      <c r="AU108" s="966"/>
      <c r="AV108" s="305"/>
      <c r="AW108" s="305"/>
      <c r="AX108" s="306"/>
      <c r="AY108" s="306"/>
      <c r="AZ108" s="306"/>
      <c r="BA108" s="306"/>
      <c r="BB108" s="306"/>
      <c r="BC108" s="306"/>
      <c r="BD108" s="307"/>
      <c r="BE108" s="307"/>
      <c r="BF108" s="308"/>
      <c r="BG108" s="308"/>
      <c r="BH108" s="309"/>
      <c r="BI108" s="309"/>
      <c r="BJ108" s="4"/>
      <c r="BK108" s="3"/>
      <c r="BL108" s="3"/>
      <c r="BM108" s="6"/>
      <c r="BN108" s="6"/>
      <c r="BO108" s="6"/>
      <c r="BP108" s="6"/>
      <c r="BQ108" s="6"/>
      <c r="BR108" s="6"/>
      <c r="BS108" s="6"/>
    </row>
    <row r="109" spans="1:71" ht="15" customHeight="1">
      <c r="A109" s="268"/>
      <c r="B109" s="320"/>
      <c r="C109" s="321"/>
      <c r="D109" s="322"/>
      <c r="E109" s="323"/>
      <c r="F109" s="324"/>
      <c r="G109" s="317"/>
      <c r="H109" s="317"/>
      <c r="I109" s="326"/>
      <c r="J109" s="398"/>
      <c r="K109" s="399"/>
      <c r="L109" s="971"/>
      <c r="M109" s="371"/>
      <c r="N109" s="371"/>
      <c r="O109" s="971"/>
      <c r="P109" s="398"/>
      <c r="Q109" s="399"/>
      <c r="R109" s="971"/>
      <c r="S109" s="371"/>
      <c r="T109" s="371"/>
      <c r="U109" s="971"/>
      <c r="V109" s="398"/>
      <c r="W109" s="399"/>
      <c r="X109" s="971"/>
      <c r="Y109" s="371"/>
      <c r="Z109" s="371"/>
      <c r="AA109" s="971"/>
      <c r="AB109" s="398"/>
      <c r="AC109" s="399"/>
      <c r="AD109" s="971"/>
      <c r="AE109" s="371"/>
      <c r="AF109" s="371"/>
      <c r="AG109" s="971"/>
      <c r="AH109" s="400"/>
      <c r="AI109" s="401"/>
      <c r="AJ109" s="971"/>
      <c r="AK109" s="371"/>
      <c r="AL109" s="371"/>
      <c r="AM109" s="971"/>
      <c r="AN109" s="402"/>
      <c r="AO109" s="403"/>
      <c r="AP109" s="971"/>
      <c r="AQ109" s="371"/>
      <c r="AR109" s="371"/>
      <c r="AS109" s="971"/>
      <c r="AT109" s="971"/>
      <c r="AU109" s="971"/>
      <c r="AV109" s="334"/>
      <c r="AW109" s="334"/>
      <c r="AX109" s="335"/>
      <c r="AY109" s="335"/>
      <c r="AZ109" s="335"/>
      <c r="BA109" s="335"/>
      <c r="BB109" s="335"/>
      <c r="BC109" s="335"/>
      <c r="BD109" s="336"/>
      <c r="BE109" s="336"/>
      <c r="BF109" s="337"/>
      <c r="BG109" s="337"/>
      <c r="BH109" s="338"/>
      <c r="BI109" s="338"/>
      <c r="BJ109" s="4"/>
      <c r="BK109" s="3"/>
      <c r="BL109" s="3"/>
      <c r="BM109" s="6"/>
      <c r="BN109" s="6"/>
      <c r="BO109" s="6"/>
      <c r="BP109" s="6"/>
      <c r="BQ109" s="6"/>
      <c r="BR109" s="6"/>
      <c r="BS109" s="6"/>
    </row>
    <row r="110" spans="1:71" ht="15" customHeight="1">
      <c r="A110" s="268">
        <f>I110-AT110</f>
        <v>-1</v>
      </c>
      <c r="B110" s="290">
        <v>15</v>
      </c>
      <c r="C110" s="269" t="s">
        <v>433</v>
      </c>
      <c r="D110" s="270" t="s">
        <v>434</v>
      </c>
      <c r="E110" s="271" t="s">
        <v>110</v>
      </c>
      <c r="F110" s="272" t="s">
        <v>435</v>
      </c>
      <c r="G110" s="273">
        <v>2</v>
      </c>
      <c r="H110" s="273">
        <v>5</v>
      </c>
      <c r="I110" s="274">
        <v>20</v>
      </c>
      <c r="J110" s="275"/>
      <c r="K110" s="276"/>
      <c r="L110" s="1006">
        <f>SUM(J110:K116)</f>
        <v>0</v>
      </c>
      <c r="M110" s="351"/>
      <c r="N110" s="351"/>
      <c r="O110" s="1007">
        <f>N110+M110+M111+N111+M112+N112+M113+N113+M114+N114+M115+N115+M116+N116</f>
        <v>0</v>
      </c>
      <c r="P110" s="275"/>
      <c r="Q110" s="276"/>
      <c r="R110" s="1008">
        <f>P110+Q110+P111+Q111+P112+Q112+P113+Q113+P114+Q114+P115+Q115+P116+Q116</f>
        <v>3</v>
      </c>
      <c r="S110" s="351"/>
      <c r="T110" s="351"/>
      <c r="U110" s="1009">
        <f>T110+S110+S111+T111+S112+T112+S113+T113+S114+T114+S115+T115+S116+T116</f>
        <v>0</v>
      </c>
      <c r="V110" s="275"/>
      <c r="W110" s="276"/>
      <c r="X110" s="1010">
        <f>W110+V110+V111+W111+V112+W112+V113+W113+V114+W114+V115+W115+V116+W116</f>
        <v>0</v>
      </c>
      <c r="Y110" s="380">
        <v>10</v>
      </c>
      <c r="Z110" s="351"/>
      <c r="AA110" s="1011">
        <f>Z110+Y110+Y111+Z111+Y112+Z112+Y113+Z113+Y114+Z114+Y115+Z115+Y116+Z116</f>
        <v>18</v>
      </c>
      <c r="AB110" s="275"/>
      <c r="AC110" s="276"/>
      <c r="AD110" s="999">
        <f>AC110+AB110+AB111+AC111+AB112+AC112+AB113+AC113+AB114+AC114+AB115+AC115+AB116+AC116</f>
        <v>0</v>
      </c>
      <c r="AE110" s="351"/>
      <c r="AF110" s="351"/>
      <c r="AG110" s="1000">
        <f>AE110+AF110+AE111+AF111+AE112+AF112+AE113+AF113+AE114+AF114+AE115+AF115+AE116+AF116</f>
        <v>0</v>
      </c>
      <c r="AH110" s="279"/>
      <c r="AI110" s="280"/>
      <c r="AJ110" s="1001">
        <f>AI110+AH110+AH111+AI111+AH112+AI112+AH113+AI113+AH114+AI114+AH115+AI115+AH116+AI116</f>
        <v>0</v>
      </c>
      <c r="AK110" s="351"/>
      <c r="AL110" s="351"/>
      <c r="AM110" s="1002">
        <f>AL110+AK110+AK111+AL111+AK112+AL112+AK113+AL113+AK114+AL114+AK115+AL115+AK116+AL115+AL116</f>
        <v>0</v>
      </c>
      <c r="AN110" s="281"/>
      <c r="AO110" s="282"/>
      <c r="AP110" s="1003">
        <f>AN110+AO110+AN111+AO111+AN112+AO112+AN113+AO113+AN114++AO114+AN115+AO115+AN116+AO116</f>
        <v>0</v>
      </c>
      <c r="AQ110" s="351"/>
      <c r="AR110" s="351"/>
      <c r="AS110" s="1004">
        <f>AR110+AQ110+AQ111+AR111+AQ112+AR112+AQ113+AR113+AQ114+AR114+AQ115+AR115+AQ116+AR116</f>
        <v>0</v>
      </c>
      <c r="AT110" s="1005">
        <f>SUM(AU110:BF116)</f>
        <v>21</v>
      </c>
      <c r="AU110" s="974">
        <f>AS110+AP110+AM110+AJ110+AG110+AD110+AA110+X110+U110+R110+O110+L110</f>
        <v>21</v>
      </c>
      <c r="AV110" s="284"/>
      <c r="AW110" s="284"/>
      <c r="AX110" s="285"/>
      <c r="AY110" s="285"/>
      <c r="AZ110" s="285"/>
      <c r="BA110" s="285"/>
      <c r="BB110" s="285"/>
      <c r="BC110" s="285"/>
      <c r="BD110" s="406"/>
      <c r="BE110" s="406"/>
      <c r="BF110" s="431"/>
      <c r="BG110" s="314"/>
      <c r="BH110" s="344"/>
      <c r="BI110" s="289"/>
      <c r="BJ110" s="4"/>
      <c r="BK110" s="3"/>
      <c r="BL110" s="3"/>
      <c r="BM110" s="6"/>
      <c r="BN110" s="6"/>
      <c r="BO110" s="6"/>
      <c r="BP110" s="6"/>
      <c r="BQ110" s="6"/>
      <c r="BR110" s="6"/>
      <c r="BS110" s="6"/>
    </row>
    <row r="111" spans="1:71" ht="15" customHeight="1">
      <c r="A111" s="268"/>
      <c r="B111" s="290"/>
      <c r="C111" s="291"/>
      <c r="D111" s="292"/>
      <c r="E111" s="312" t="s">
        <v>110</v>
      </c>
      <c r="F111" s="310" t="s">
        <v>436</v>
      </c>
      <c r="G111" s="295">
        <v>2</v>
      </c>
      <c r="H111" s="295">
        <v>4</v>
      </c>
      <c r="I111" s="311"/>
      <c r="J111" s="297"/>
      <c r="K111" s="298"/>
      <c r="L111" s="966"/>
      <c r="M111" s="360"/>
      <c r="N111" s="360"/>
      <c r="O111" s="966"/>
      <c r="P111" s="297"/>
      <c r="Q111" s="298"/>
      <c r="R111" s="966"/>
      <c r="S111" s="360"/>
      <c r="T111" s="360"/>
      <c r="U111" s="966"/>
      <c r="V111" s="297"/>
      <c r="W111" s="298"/>
      <c r="X111" s="966"/>
      <c r="Y111" s="367">
        <v>8</v>
      </c>
      <c r="Z111" s="360"/>
      <c r="AA111" s="966"/>
      <c r="AB111" s="297"/>
      <c r="AC111" s="298"/>
      <c r="AD111" s="966"/>
      <c r="AE111" s="360"/>
      <c r="AF111" s="360"/>
      <c r="AG111" s="966"/>
      <c r="AH111" s="301"/>
      <c r="AI111" s="302"/>
      <c r="AJ111" s="966"/>
      <c r="AK111" s="360"/>
      <c r="AL111" s="360"/>
      <c r="AM111" s="966"/>
      <c r="AN111" s="303"/>
      <c r="AO111" s="304"/>
      <c r="AP111" s="966"/>
      <c r="AQ111" s="360"/>
      <c r="AR111" s="360"/>
      <c r="AS111" s="966"/>
      <c r="AT111" s="966"/>
      <c r="AU111" s="966"/>
      <c r="AV111" s="305"/>
      <c r="AW111" s="305"/>
      <c r="AX111" s="306"/>
      <c r="AY111" s="306"/>
      <c r="AZ111" s="306"/>
      <c r="BA111" s="306"/>
      <c r="BB111" s="306"/>
      <c r="BC111" s="306"/>
      <c r="BD111" s="307"/>
      <c r="BE111" s="307"/>
      <c r="BF111" s="308"/>
      <c r="BG111" s="308"/>
      <c r="BH111" s="309"/>
      <c r="BI111" s="309"/>
      <c r="BJ111" s="4"/>
      <c r="BK111" s="3"/>
      <c r="BL111" s="3"/>
      <c r="BM111" s="6"/>
      <c r="BN111" s="6"/>
      <c r="BO111" s="6"/>
      <c r="BP111" s="6"/>
      <c r="BQ111" s="6"/>
      <c r="BR111" s="6"/>
      <c r="BS111" s="6"/>
    </row>
    <row r="112" spans="1:71" ht="15" customHeight="1">
      <c r="A112" s="268"/>
      <c r="B112" s="290"/>
      <c r="C112" s="291"/>
      <c r="D112" s="292"/>
      <c r="E112" s="312" t="s">
        <v>72</v>
      </c>
      <c r="F112" s="310" t="s">
        <v>415</v>
      </c>
      <c r="G112" s="295">
        <v>1</v>
      </c>
      <c r="H112" s="295">
        <v>3</v>
      </c>
      <c r="I112" s="311"/>
      <c r="J112" s="297"/>
      <c r="K112" s="298"/>
      <c r="L112" s="966"/>
      <c r="M112" s="360"/>
      <c r="N112" s="360"/>
      <c r="O112" s="966"/>
      <c r="P112" s="387">
        <v>3</v>
      </c>
      <c r="Q112" s="298"/>
      <c r="R112" s="966"/>
      <c r="S112" s="360"/>
      <c r="T112" s="360"/>
      <c r="U112" s="966"/>
      <c r="V112" s="297"/>
      <c r="W112" s="298"/>
      <c r="X112" s="966"/>
      <c r="Y112" s="360"/>
      <c r="Z112" s="367"/>
      <c r="AA112" s="966"/>
      <c r="AB112" s="297"/>
      <c r="AC112" s="298"/>
      <c r="AD112" s="966"/>
      <c r="AE112" s="360"/>
      <c r="AF112" s="360"/>
      <c r="AG112" s="966"/>
      <c r="AH112" s="301"/>
      <c r="AI112" s="302"/>
      <c r="AJ112" s="966"/>
      <c r="AK112" s="360"/>
      <c r="AL112" s="360"/>
      <c r="AM112" s="966"/>
      <c r="AN112" s="303"/>
      <c r="AO112" s="304"/>
      <c r="AP112" s="966"/>
      <c r="AQ112" s="360"/>
      <c r="AR112" s="360"/>
      <c r="AS112" s="966"/>
      <c r="AT112" s="966"/>
      <c r="AU112" s="966"/>
      <c r="AV112" s="305"/>
      <c r="AW112" s="305"/>
      <c r="AX112" s="306"/>
      <c r="AY112" s="306"/>
      <c r="AZ112" s="306"/>
      <c r="BA112" s="306"/>
      <c r="BB112" s="306"/>
      <c r="BC112" s="306"/>
      <c r="BD112" s="388"/>
      <c r="BE112" s="307"/>
      <c r="BF112" s="308"/>
      <c r="BG112" s="308"/>
      <c r="BH112" s="309"/>
      <c r="BI112" s="309"/>
      <c r="BJ112" s="4"/>
      <c r="BK112" s="3"/>
      <c r="BL112" s="3"/>
      <c r="BM112" s="6"/>
      <c r="BN112" s="6"/>
      <c r="BO112" s="6"/>
      <c r="BP112" s="6"/>
      <c r="BQ112" s="6"/>
      <c r="BR112" s="6"/>
      <c r="BS112" s="6"/>
    </row>
    <row r="113" spans="1:71" ht="15" customHeight="1">
      <c r="A113" s="231"/>
      <c r="B113" s="290"/>
      <c r="C113" s="231"/>
      <c r="D113" s="292"/>
      <c r="E113" s="312"/>
      <c r="F113" s="310"/>
      <c r="G113" s="295"/>
      <c r="H113" s="295"/>
      <c r="I113" s="311"/>
      <c r="J113" s="297"/>
      <c r="K113" s="298"/>
      <c r="L113" s="966"/>
      <c r="M113" s="360"/>
      <c r="N113" s="360"/>
      <c r="O113" s="966"/>
      <c r="P113" s="387"/>
      <c r="Q113" s="298"/>
      <c r="R113" s="966"/>
      <c r="S113" s="360"/>
      <c r="T113" s="360"/>
      <c r="U113" s="966"/>
      <c r="V113" s="297"/>
      <c r="W113" s="298"/>
      <c r="X113" s="966"/>
      <c r="Y113" s="360"/>
      <c r="Z113" s="360"/>
      <c r="AA113" s="966"/>
      <c r="AB113" s="297"/>
      <c r="AC113" s="298"/>
      <c r="AD113" s="966"/>
      <c r="AE113" s="360"/>
      <c r="AF113" s="360"/>
      <c r="AG113" s="966"/>
      <c r="AH113" s="301"/>
      <c r="AI113" s="302"/>
      <c r="AJ113" s="966"/>
      <c r="AK113" s="360"/>
      <c r="AL113" s="360"/>
      <c r="AM113" s="966"/>
      <c r="AN113" s="303"/>
      <c r="AO113" s="304"/>
      <c r="AP113" s="966"/>
      <c r="AQ113" s="360"/>
      <c r="AR113" s="360"/>
      <c r="AS113" s="966"/>
      <c r="AT113" s="966"/>
      <c r="AU113" s="966"/>
      <c r="AV113" s="305"/>
      <c r="AW113" s="305"/>
      <c r="AX113" s="306"/>
      <c r="AY113" s="306"/>
      <c r="AZ113" s="313"/>
      <c r="BA113" s="306"/>
      <c r="BB113" s="306"/>
      <c r="BC113" s="306"/>
      <c r="BD113" s="388"/>
      <c r="BE113" s="388"/>
      <c r="BF113" s="314"/>
      <c r="BG113" s="314"/>
      <c r="BH113" s="309"/>
      <c r="BI113" s="309"/>
      <c r="BJ113" s="4"/>
      <c r="BK113" s="3"/>
      <c r="BL113" s="3"/>
      <c r="BM113" s="6"/>
      <c r="BN113" s="6"/>
      <c r="BO113" s="6"/>
      <c r="BP113" s="6"/>
      <c r="BQ113" s="6"/>
      <c r="BR113" s="6"/>
      <c r="BS113" s="6"/>
    </row>
    <row r="114" spans="1:71" ht="15" customHeight="1">
      <c r="A114" s="268"/>
      <c r="B114" s="290"/>
      <c r="C114" s="291"/>
      <c r="D114" s="292"/>
      <c r="E114" s="312"/>
      <c r="F114" s="310"/>
      <c r="G114" s="295"/>
      <c r="H114" s="295"/>
      <c r="I114" s="311"/>
      <c r="J114" s="297"/>
      <c r="K114" s="298"/>
      <c r="L114" s="966"/>
      <c r="M114" s="360"/>
      <c r="N114" s="360"/>
      <c r="O114" s="966"/>
      <c r="P114" s="297"/>
      <c r="Q114" s="298"/>
      <c r="R114" s="966"/>
      <c r="S114" s="360"/>
      <c r="T114" s="360"/>
      <c r="U114" s="966"/>
      <c r="V114" s="297"/>
      <c r="W114" s="298"/>
      <c r="X114" s="966"/>
      <c r="Y114" s="360"/>
      <c r="Z114" s="360"/>
      <c r="AA114" s="966"/>
      <c r="AB114" s="297"/>
      <c r="AC114" s="298"/>
      <c r="AD114" s="966"/>
      <c r="AE114" s="360"/>
      <c r="AF114" s="360"/>
      <c r="AG114" s="966"/>
      <c r="AH114" s="301"/>
      <c r="AI114" s="302"/>
      <c r="AJ114" s="966"/>
      <c r="AK114" s="360"/>
      <c r="AL114" s="360"/>
      <c r="AM114" s="966"/>
      <c r="AN114" s="303"/>
      <c r="AO114" s="304"/>
      <c r="AP114" s="966"/>
      <c r="AQ114" s="360"/>
      <c r="AR114" s="360"/>
      <c r="AS114" s="966"/>
      <c r="AT114" s="966"/>
      <c r="AU114" s="966"/>
      <c r="AV114" s="305"/>
      <c r="AW114" s="305"/>
      <c r="AX114" s="306"/>
      <c r="AY114" s="306"/>
      <c r="AZ114" s="306"/>
      <c r="BA114" s="306"/>
      <c r="BB114" s="306"/>
      <c r="BC114" s="306"/>
      <c r="BD114" s="307"/>
      <c r="BE114" s="307"/>
      <c r="BF114" s="308"/>
      <c r="BG114" s="308"/>
      <c r="BH114" s="309"/>
      <c r="BI114" s="309"/>
      <c r="BJ114" s="4"/>
      <c r="BK114" s="3"/>
      <c r="BL114" s="3"/>
      <c r="BM114" s="6"/>
      <c r="BN114" s="6"/>
      <c r="BO114" s="6"/>
      <c r="BP114" s="6"/>
      <c r="BQ114" s="6"/>
      <c r="BR114" s="6"/>
      <c r="BS114" s="6"/>
    </row>
    <row r="115" spans="1:71" ht="15" customHeight="1">
      <c r="A115" s="268"/>
      <c r="B115" s="290"/>
      <c r="C115" s="291"/>
      <c r="D115" s="292"/>
      <c r="E115" s="312"/>
      <c r="F115" s="310"/>
      <c r="G115" s="317"/>
      <c r="H115" s="317"/>
      <c r="I115" s="311"/>
      <c r="J115" s="297"/>
      <c r="K115" s="298"/>
      <c r="L115" s="966"/>
      <c r="M115" s="360"/>
      <c r="N115" s="360"/>
      <c r="O115" s="966"/>
      <c r="P115" s="297"/>
      <c r="Q115" s="298"/>
      <c r="R115" s="966"/>
      <c r="S115" s="360"/>
      <c r="T115" s="360"/>
      <c r="U115" s="966"/>
      <c r="V115" s="297"/>
      <c r="W115" s="298"/>
      <c r="X115" s="966"/>
      <c r="Y115" s="360"/>
      <c r="Z115" s="360"/>
      <c r="AA115" s="966"/>
      <c r="AB115" s="297"/>
      <c r="AC115" s="298"/>
      <c r="AD115" s="966"/>
      <c r="AE115" s="360"/>
      <c r="AF115" s="360"/>
      <c r="AG115" s="966"/>
      <c r="AH115" s="301"/>
      <c r="AI115" s="302"/>
      <c r="AJ115" s="966"/>
      <c r="AK115" s="360"/>
      <c r="AL115" s="360"/>
      <c r="AM115" s="966"/>
      <c r="AN115" s="303"/>
      <c r="AO115" s="304"/>
      <c r="AP115" s="966"/>
      <c r="AQ115" s="360"/>
      <c r="AR115" s="360"/>
      <c r="AS115" s="966"/>
      <c r="AT115" s="966"/>
      <c r="AU115" s="966"/>
      <c r="AV115" s="305"/>
      <c r="AW115" s="305"/>
      <c r="AX115" s="306"/>
      <c r="AY115" s="306"/>
      <c r="AZ115" s="306"/>
      <c r="BA115" s="306"/>
      <c r="BB115" s="306"/>
      <c r="BC115" s="306"/>
      <c r="BD115" s="307"/>
      <c r="BE115" s="307"/>
      <c r="BF115" s="308"/>
      <c r="BG115" s="308"/>
      <c r="BH115" s="309"/>
      <c r="BI115" s="309"/>
      <c r="BJ115" s="4"/>
      <c r="BK115" s="3"/>
      <c r="BL115" s="3"/>
      <c r="BM115" s="6"/>
      <c r="BN115" s="6"/>
      <c r="BO115" s="6"/>
      <c r="BP115" s="6"/>
      <c r="BQ115" s="6"/>
      <c r="BR115" s="6"/>
      <c r="BS115" s="6"/>
    </row>
    <row r="116" spans="1:71" ht="15" customHeight="1">
      <c r="A116" s="268"/>
      <c r="B116" s="320"/>
      <c r="C116" s="321"/>
      <c r="D116" s="322"/>
      <c r="E116" s="323"/>
      <c r="F116" s="324"/>
      <c r="G116" s="317"/>
      <c r="H116" s="317"/>
      <c r="I116" s="326"/>
      <c r="J116" s="398"/>
      <c r="K116" s="399"/>
      <c r="L116" s="971"/>
      <c r="M116" s="371"/>
      <c r="N116" s="371"/>
      <c r="O116" s="971"/>
      <c r="P116" s="398"/>
      <c r="Q116" s="399"/>
      <c r="R116" s="971"/>
      <c r="S116" s="371"/>
      <c r="T116" s="371"/>
      <c r="U116" s="971"/>
      <c r="V116" s="398"/>
      <c r="W116" s="399"/>
      <c r="X116" s="971"/>
      <c r="Y116" s="371"/>
      <c r="Z116" s="371"/>
      <c r="AA116" s="971"/>
      <c r="AB116" s="398"/>
      <c r="AC116" s="399"/>
      <c r="AD116" s="971"/>
      <c r="AE116" s="371"/>
      <c r="AF116" s="371"/>
      <c r="AG116" s="971"/>
      <c r="AH116" s="400"/>
      <c r="AI116" s="401"/>
      <c r="AJ116" s="971"/>
      <c r="AK116" s="371"/>
      <c r="AL116" s="371"/>
      <c r="AM116" s="971"/>
      <c r="AN116" s="402"/>
      <c r="AO116" s="403"/>
      <c r="AP116" s="971"/>
      <c r="AQ116" s="371"/>
      <c r="AR116" s="371"/>
      <c r="AS116" s="971"/>
      <c r="AT116" s="971"/>
      <c r="AU116" s="971"/>
      <c r="AV116" s="334"/>
      <c r="AW116" s="334"/>
      <c r="AX116" s="335"/>
      <c r="AY116" s="335"/>
      <c r="AZ116" s="335"/>
      <c r="BA116" s="335"/>
      <c r="BB116" s="335"/>
      <c r="BC116" s="335"/>
      <c r="BD116" s="336"/>
      <c r="BE116" s="336"/>
      <c r="BF116" s="337"/>
      <c r="BG116" s="337"/>
      <c r="BH116" s="338"/>
      <c r="BI116" s="338"/>
      <c r="BJ116" s="4"/>
      <c r="BK116" s="3"/>
      <c r="BL116" s="3"/>
      <c r="BM116" s="6"/>
      <c r="BN116" s="6"/>
      <c r="BO116" s="6"/>
      <c r="BP116" s="6"/>
      <c r="BQ116" s="6"/>
      <c r="BR116" s="6"/>
      <c r="BS116" s="6"/>
    </row>
    <row r="117" spans="1:71" ht="21.75" customHeight="1">
      <c r="A117" s="268">
        <f>I117-AT117</f>
        <v>0</v>
      </c>
      <c r="B117" s="290">
        <v>16</v>
      </c>
      <c r="C117" s="269" t="s">
        <v>437</v>
      </c>
      <c r="D117" s="270" t="s">
        <v>438</v>
      </c>
      <c r="E117" s="271" t="s">
        <v>168</v>
      </c>
      <c r="F117" s="272" t="s">
        <v>391</v>
      </c>
      <c r="G117" s="273">
        <v>2</v>
      </c>
      <c r="H117" s="273">
        <v>3</v>
      </c>
      <c r="I117" s="343">
        <v>28</v>
      </c>
      <c r="J117" s="275"/>
      <c r="K117" s="276"/>
      <c r="L117" s="1006">
        <f>SUM(J117:K123)</f>
        <v>0</v>
      </c>
      <c r="M117" s="351"/>
      <c r="N117" s="351"/>
      <c r="O117" s="1007">
        <f>N117+M117+M118+N118+M119+N119+M120+N120+M121+N121+M122+N122+M123+N123</f>
        <v>0</v>
      </c>
      <c r="P117" s="275"/>
      <c r="Q117" s="276"/>
      <c r="R117" s="1008">
        <f>P117+Q117+P118+Q118+P119+Q119+P120+Q120+P121+Q121+P122+Q122+P123+Q123</f>
        <v>0</v>
      </c>
      <c r="S117" s="351"/>
      <c r="T117" s="351"/>
      <c r="U117" s="1009">
        <f>T117+S117+S118+T118+S119+T119+S120+T120+S121+T121+S122+T122+S123+T123</f>
        <v>18</v>
      </c>
      <c r="V117" s="275"/>
      <c r="W117" s="276"/>
      <c r="X117" s="1010">
        <f>W117+V117+V118+W118+V119+W119+V120+W120+V121+W121+V122+W122+V123+W123</f>
        <v>0</v>
      </c>
      <c r="Y117" s="351"/>
      <c r="Z117" s="351"/>
      <c r="AA117" s="1011">
        <f>Z117+Y117+Y118+Z118+Y119+Z119+Y120+Z120+Y121+Z121+Y122+Z122+Y123+Z123</f>
        <v>0</v>
      </c>
      <c r="AB117" s="275"/>
      <c r="AC117" s="276"/>
      <c r="AD117" s="999">
        <f>AC117+AB117+AB118+AC118+AB119+AC119+AB120+AC120+AB121+AC121+AB122+AC122+AB123+AC123</f>
        <v>6</v>
      </c>
      <c r="AE117" s="351"/>
      <c r="AF117" s="351"/>
      <c r="AG117" s="1000">
        <f>AE117+AF117+AE118+AF118+AE119+AF119+AE120+AF120+AE121+AF121+AE122+AF122+AE123+AF123</f>
        <v>0</v>
      </c>
      <c r="AH117" s="279"/>
      <c r="AI117" s="280"/>
      <c r="AJ117" s="1001">
        <f>AI117+AH117+AH118+AI118+AH119+AI119+AH120+AI120+AH121+AI121+AH122+AI122+AH123+AI123</f>
        <v>0</v>
      </c>
      <c r="AK117" s="351"/>
      <c r="AL117" s="351"/>
      <c r="AM117" s="1002">
        <f>AL117+AK117+AK118+AL118+AK119+AL119+AK120+AL120+AK121+AL121+AK122+AL122+AK123+AL122+AL123</f>
        <v>0</v>
      </c>
      <c r="AN117" s="281"/>
      <c r="AO117" s="282"/>
      <c r="AP117" s="1003">
        <f>AN117+AO117+AN118+AO118+AN119+AO119+AN120+AO120+AN121++AO121+AN122+AO122+AN123+AO123</f>
        <v>0</v>
      </c>
      <c r="AQ117" s="351"/>
      <c r="AR117" s="351"/>
      <c r="AS117" s="1004">
        <f>AR117+AQ117+AQ118+AR118+AQ119+AR119+AQ120+AR120+AQ121+AR121+AQ122+AR122+AQ123+AR123</f>
        <v>0</v>
      </c>
      <c r="AT117" s="1005">
        <f>SUM(AU117:BF123)</f>
        <v>28</v>
      </c>
      <c r="AU117" s="974">
        <f>AS117+AP117+AM117+AJ117+AG117+AD117+AA117+X117+U117+R117+O117+L117</f>
        <v>24</v>
      </c>
      <c r="AV117" s="63"/>
      <c r="AW117" s="284"/>
      <c r="AX117" s="285"/>
      <c r="AY117" s="286"/>
      <c r="AZ117" s="286"/>
      <c r="BA117" s="285"/>
      <c r="BB117" s="285"/>
      <c r="BC117" s="285"/>
      <c r="BD117" s="287"/>
      <c r="BE117" s="287"/>
      <c r="BF117" s="288"/>
      <c r="BG117" s="288"/>
      <c r="BH117" s="418"/>
      <c r="BI117" s="289"/>
      <c r="BJ117" s="4"/>
      <c r="BK117" s="3"/>
      <c r="BL117" s="3"/>
      <c r="BM117" s="6"/>
      <c r="BN117" s="6"/>
      <c r="BO117" s="6"/>
      <c r="BP117" s="6"/>
      <c r="BQ117" s="6"/>
      <c r="BR117" s="6"/>
      <c r="BS117" s="6"/>
    </row>
    <row r="118" spans="1:71" ht="21" customHeight="1">
      <c r="A118" s="268"/>
      <c r="B118" s="290"/>
      <c r="C118" s="291"/>
      <c r="D118" s="292"/>
      <c r="E118" s="312" t="s">
        <v>190</v>
      </c>
      <c r="F118" s="310" t="s">
        <v>402</v>
      </c>
      <c r="G118" s="295">
        <v>3</v>
      </c>
      <c r="H118" s="295">
        <v>5</v>
      </c>
      <c r="I118" s="444"/>
      <c r="J118" s="297"/>
      <c r="K118" s="298"/>
      <c r="L118" s="966"/>
      <c r="M118" s="360"/>
      <c r="N118" s="360"/>
      <c r="O118" s="966"/>
      <c r="P118" s="297"/>
      <c r="Q118" s="298"/>
      <c r="R118" s="966"/>
      <c r="S118" s="360"/>
      <c r="T118" s="360"/>
      <c r="U118" s="966"/>
      <c r="V118" s="297"/>
      <c r="W118" s="298"/>
      <c r="X118" s="966"/>
      <c r="Y118" s="360"/>
      <c r="Z118" s="360"/>
      <c r="AA118" s="966"/>
      <c r="AB118" s="297"/>
      <c r="AC118" s="298"/>
      <c r="AD118" s="966"/>
      <c r="AE118" s="360"/>
      <c r="AF118" s="360"/>
      <c r="AG118" s="966"/>
      <c r="AH118" s="301"/>
      <c r="AI118" s="302"/>
      <c r="AJ118" s="966"/>
      <c r="AK118" s="360"/>
      <c r="AL118" s="360"/>
      <c r="AM118" s="966"/>
      <c r="AN118" s="303"/>
      <c r="AO118" s="304"/>
      <c r="AP118" s="966"/>
      <c r="AQ118" s="360"/>
      <c r="AR118" s="360"/>
      <c r="AS118" s="966"/>
      <c r="AT118" s="966"/>
      <c r="AU118" s="966"/>
      <c r="AV118" s="305"/>
      <c r="AW118" s="305"/>
      <c r="AX118" s="306"/>
      <c r="AY118" s="306"/>
      <c r="AZ118" s="306"/>
      <c r="BA118" s="306"/>
      <c r="BB118" s="306"/>
      <c r="BC118" s="306"/>
      <c r="BD118" s="307"/>
      <c r="BE118" s="307"/>
      <c r="BF118" s="308"/>
      <c r="BG118" s="308"/>
      <c r="BH118" s="418"/>
      <c r="BI118" s="309"/>
      <c r="BJ118" s="4"/>
      <c r="BK118" s="3"/>
      <c r="BL118" s="3"/>
      <c r="BM118" s="6"/>
      <c r="BN118" s="6"/>
      <c r="BO118" s="6"/>
      <c r="BP118" s="6"/>
      <c r="BQ118" s="6"/>
      <c r="BR118" s="6"/>
      <c r="BS118" s="6"/>
    </row>
    <row r="119" spans="1:71" ht="24.75" customHeight="1">
      <c r="A119" s="268"/>
      <c r="B119" s="290"/>
      <c r="C119" s="291"/>
      <c r="D119" s="292"/>
      <c r="E119" s="445" t="s">
        <v>390</v>
      </c>
      <c r="F119" s="272" t="s">
        <v>391</v>
      </c>
      <c r="G119" s="295">
        <v>1</v>
      </c>
      <c r="H119" s="295">
        <v>3</v>
      </c>
      <c r="I119" s="444"/>
      <c r="J119" s="297"/>
      <c r="K119" s="298"/>
      <c r="L119" s="966"/>
      <c r="M119" s="360"/>
      <c r="N119" s="360"/>
      <c r="O119" s="966"/>
      <c r="P119" s="297"/>
      <c r="Q119" s="298"/>
      <c r="R119" s="966"/>
      <c r="S119" s="367">
        <v>15</v>
      </c>
      <c r="T119" s="367">
        <v>3</v>
      </c>
      <c r="U119" s="966"/>
      <c r="V119" s="297"/>
      <c r="W119" s="298"/>
      <c r="X119" s="966"/>
      <c r="Y119" s="360"/>
      <c r="Z119" s="360"/>
      <c r="AA119" s="966"/>
      <c r="AB119" s="297"/>
      <c r="AC119" s="408"/>
      <c r="AD119" s="966"/>
      <c r="AE119" s="360"/>
      <c r="AF119" s="360"/>
      <c r="AG119" s="966"/>
      <c r="AH119" s="301"/>
      <c r="AI119" s="302"/>
      <c r="AJ119" s="966"/>
      <c r="AK119" s="360"/>
      <c r="AL119" s="360"/>
      <c r="AM119" s="966"/>
      <c r="AN119" s="303"/>
      <c r="AO119" s="304"/>
      <c r="AP119" s="966"/>
      <c r="AQ119" s="360"/>
      <c r="AR119" s="367"/>
      <c r="AS119" s="966"/>
      <c r="AT119" s="966"/>
      <c r="AU119" s="966"/>
      <c r="AV119" s="409"/>
      <c r="AW119" s="305"/>
      <c r="AX119" s="306"/>
      <c r="AY119" s="313">
        <v>4</v>
      </c>
      <c r="AZ119" s="306"/>
      <c r="BA119" s="306"/>
      <c r="BB119" s="306"/>
      <c r="BC119" s="306"/>
      <c r="BD119" s="307"/>
      <c r="BE119" s="388"/>
      <c r="BF119" s="314"/>
      <c r="BG119" s="314"/>
      <c r="BH119" s="418"/>
      <c r="BI119" s="309"/>
      <c r="BJ119" s="4"/>
      <c r="BK119" s="3"/>
      <c r="BL119" s="3"/>
      <c r="BM119" s="6"/>
      <c r="BN119" s="6"/>
      <c r="BO119" s="6"/>
      <c r="BP119" s="6"/>
      <c r="BQ119" s="6"/>
      <c r="BR119" s="6"/>
      <c r="BS119" s="6"/>
    </row>
    <row r="120" spans="1:71" ht="15" customHeight="1">
      <c r="A120" s="231"/>
      <c r="B120" s="290"/>
      <c r="C120" s="231"/>
      <c r="D120" s="292"/>
      <c r="E120" s="312"/>
      <c r="F120" s="310"/>
      <c r="G120" s="295"/>
      <c r="H120" s="295"/>
      <c r="I120" s="444"/>
      <c r="J120" s="297"/>
      <c r="K120" s="298"/>
      <c r="L120" s="966"/>
      <c r="M120" s="360"/>
      <c r="N120" s="360"/>
      <c r="O120" s="966"/>
      <c r="P120" s="297"/>
      <c r="Q120" s="298"/>
      <c r="R120" s="966"/>
      <c r="S120" s="360"/>
      <c r="T120" s="367"/>
      <c r="U120" s="966"/>
      <c r="V120" s="297"/>
      <c r="W120" s="298"/>
      <c r="X120" s="966"/>
      <c r="Y120" s="360"/>
      <c r="Z120" s="360"/>
      <c r="AA120" s="966"/>
      <c r="AB120" s="297"/>
      <c r="AC120" s="408">
        <v>6</v>
      </c>
      <c r="AD120" s="966"/>
      <c r="AE120" s="360"/>
      <c r="AF120" s="360"/>
      <c r="AG120" s="966"/>
      <c r="AH120" s="301"/>
      <c r="AI120" s="302"/>
      <c r="AJ120" s="966"/>
      <c r="AK120" s="360"/>
      <c r="AL120" s="360"/>
      <c r="AM120" s="966"/>
      <c r="AN120" s="303"/>
      <c r="AO120" s="304"/>
      <c r="AP120" s="966"/>
      <c r="AQ120" s="367"/>
      <c r="AR120" s="367"/>
      <c r="AS120" s="966"/>
      <c r="AT120" s="966"/>
      <c r="AU120" s="966"/>
      <c r="AV120" s="409"/>
      <c r="AW120" s="305"/>
      <c r="AX120" s="306"/>
      <c r="AY120" s="313"/>
      <c r="AZ120" s="313"/>
      <c r="BA120" s="306"/>
      <c r="BB120" s="306"/>
      <c r="BC120" s="306"/>
      <c r="BD120" s="307"/>
      <c r="BE120" s="307"/>
      <c r="BF120" s="308"/>
      <c r="BG120" s="308"/>
      <c r="BH120" s="418"/>
      <c r="BI120" s="309"/>
      <c r="BJ120" s="4"/>
      <c r="BK120" s="3"/>
      <c r="BL120" s="3"/>
      <c r="BM120" s="6"/>
      <c r="BN120" s="6"/>
      <c r="BO120" s="6"/>
      <c r="BP120" s="6"/>
      <c r="BQ120" s="6"/>
      <c r="BR120" s="6"/>
      <c r="BS120" s="6"/>
    </row>
    <row r="121" spans="1:71" ht="15" customHeight="1">
      <c r="A121" s="268"/>
      <c r="B121" s="290"/>
      <c r="C121" s="291"/>
      <c r="D121" s="292"/>
      <c r="E121" s="312"/>
      <c r="F121" s="310"/>
      <c r="G121" s="295"/>
      <c r="H121" s="295"/>
      <c r="I121" s="444"/>
      <c r="J121" s="297"/>
      <c r="K121" s="298"/>
      <c r="L121" s="966"/>
      <c r="M121" s="360"/>
      <c r="N121" s="360"/>
      <c r="O121" s="966"/>
      <c r="P121" s="297"/>
      <c r="Q121" s="298"/>
      <c r="R121" s="966"/>
      <c r="S121" s="360"/>
      <c r="T121" s="360"/>
      <c r="U121" s="966"/>
      <c r="V121" s="297"/>
      <c r="W121" s="298"/>
      <c r="X121" s="966"/>
      <c r="Y121" s="360"/>
      <c r="Z121" s="360"/>
      <c r="AA121" s="966"/>
      <c r="AB121" s="297"/>
      <c r="AC121" s="298"/>
      <c r="AD121" s="966"/>
      <c r="AE121" s="360"/>
      <c r="AF121" s="360"/>
      <c r="AG121" s="966"/>
      <c r="AH121" s="301"/>
      <c r="AI121" s="302"/>
      <c r="AJ121" s="966"/>
      <c r="AK121" s="360"/>
      <c r="AL121" s="360"/>
      <c r="AM121" s="966"/>
      <c r="AN121" s="303"/>
      <c r="AO121" s="304"/>
      <c r="AP121" s="966"/>
      <c r="AQ121" s="360"/>
      <c r="AR121" s="360"/>
      <c r="AS121" s="966"/>
      <c r="AT121" s="966"/>
      <c r="AU121" s="966"/>
      <c r="AV121" s="305"/>
      <c r="AW121" s="305"/>
      <c r="AX121" s="306"/>
      <c r="AY121" s="306"/>
      <c r="AZ121" s="306"/>
      <c r="BA121" s="306"/>
      <c r="BB121" s="306"/>
      <c r="BC121" s="306"/>
      <c r="BD121" s="307"/>
      <c r="BE121" s="307"/>
      <c r="BF121" s="308"/>
      <c r="BG121" s="308"/>
      <c r="BH121" s="418"/>
      <c r="BI121" s="309"/>
      <c r="BJ121" s="4"/>
      <c r="BK121" s="3"/>
      <c r="BL121" s="3"/>
      <c r="BM121" s="6"/>
      <c r="BN121" s="6"/>
      <c r="BO121" s="6"/>
      <c r="BP121" s="6"/>
      <c r="BQ121" s="6"/>
      <c r="BR121" s="6"/>
      <c r="BS121" s="6"/>
    </row>
    <row r="122" spans="1:71" ht="15" customHeight="1">
      <c r="A122" s="268"/>
      <c r="B122" s="290"/>
      <c r="C122" s="291"/>
      <c r="D122" s="292"/>
      <c r="E122" s="312"/>
      <c r="F122" s="446"/>
      <c r="G122" s="295"/>
      <c r="H122" s="295"/>
      <c r="I122" s="444"/>
      <c r="J122" s="297"/>
      <c r="K122" s="298"/>
      <c r="L122" s="966"/>
      <c r="M122" s="360"/>
      <c r="N122" s="360"/>
      <c r="O122" s="966"/>
      <c r="P122" s="297"/>
      <c r="Q122" s="298"/>
      <c r="R122" s="966"/>
      <c r="S122" s="360"/>
      <c r="T122" s="360"/>
      <c r="U122" s="966"/>
      <c r="V122" s="297"/>
      <c r="W122" s="298"/>
      <c r="X122" s="966"/>
      <c r="Y122" s="360"/>
      <c r="Z122" s="360"/>
      <c r="AA122" s="966"/>
      <c r="AB122" s="297"/>
      <c r="AC122" s="298"/>
      <c r="AD122" s="966"/>
      <c r="AE122" s="360"/>
      <c r="AF122" s="360"/>
      <c r="AG122" s="966"/>
      <c r="AH122" s="301"/>
      <c r="AI122" s="302"/>
      <c r="AJ122" s="966"/>
      <c r="AK122" s="360"/>
      <c r="AL122" s="360"/>
      <c r="AM122" s="966"/>
      <c r="AN122" s="303"/>
      <c r="AO122" s="304"/>
      <c r="AP122" s="966"/>
      <c r="AQ122" s="360"/>
      <c r="AR122" s="360"/>
      <c r="AS122" s="966"/>
      <c r="AT122" s="966"/>
      <c r="AU122" s="966"/>
      <c r="AV122" s="305"/>
      <c r="AW122" s="305"/>
      <c r="AX122" s="306"/>
      <c r="AY122" s="306"/>
      <c r="AZ122" s="306"/>
      <c r="BA122" s="306"/>
      <c r="BB122" s="306"/>
      <c r="BC122" s="306"/>
      <c r="BD122" s="307"/>
      <c r="BE122" s="307"/>
      <c r="BF122" s="308"/>
      <c r="BG122" s="308"/>
      <c r="BH122" s="309"/>
      <c r="BI122" s="309"/>
      <c r="BJ122" s="4"/>
      <c r="BK122" s="3"/>
      <c r="BL122" s="3"/>
      <c r="BM122" s="6"/>
      <c r="BN122" s="6"/>
      <c r="BO122" s="6"/>
      <c r="BP122" s="6"/>
      <c r="BQ122" s="6"/>
      <c r="BR122" s="6"/>
      <c r="BS122" s="6"/>
    </row>
    <row r="123" spans="1:71" ht="15" customHeight="1">
      <c r="A123" s="268"/>
      <c r="B123" s="320"/>
      <c r="C123" s="321"/>
      <c r="D123" s="322"/>
      <c r="E123" s="419"/>
      <c r="F123" s="420"/>
      <c r="G123" s="295"/>
      <c r="H123" s="295"/>
      <c r="I123" s="447"/>
      <c r="J123" s="398"/>
      <c r="K123" s="399"/>
      <c r="L123" s="971"/>
      <c r="M123" s="371"/>
      <c r="N123" s="371"/>
      <c r="O123" s="971"/>
      <c r="P123" s="398"/>
      <c r="Q123" s="399"/>
      <c r="R123" s="971"/>
      <c r="S123" s="371"/>
      <c r="T123" s="371"/>
      <c r="U123" s="971"/>
      <c r="V123" s="398"/>
      <c r="W123" s="399"/>
      <c r="X123" s="971"/>
      <c r="Y123" s="371"/>
      <c r="Z123" s="371"/>
      <c r="AA123" s="971"/>
      <c r="AB123" s="398"/>
      <c r="AC123" s="399"/>
      <c r="AD123" s="971"/>
      <c r="AE123" s="371"/>
      <c r="AF123" s="371"/>
      <c r="AG123" s="971"/>
      <c r="AH123" s="400"/>
      <c r="AI123" s="401"/>
      <c r="AJ123" s="971"/>
      <c r="AK123" s="371"/>
      <c r="AL123" s="371"/>
      <c r="AM123" s="971"/>
      <c r="AN123" s="402"/>
      <c r="AO123" s="403"/>
      <c r="AP123" s="971"/>
      <c r="AQ123" s="371"/>
      <c r="AR123" s="371"/>
      <c r="AS123" s="971"/>
      <c r="AT123" s="971"/>
      <c r="AU123" s="971"/>
      <c r="AV123" s="334"/>
      <c r="AW123" s="334"/>
      <c r="AX123" s="335"/>
      <c r="AY123" s="335"/>
      <c r="AZ123" s="335"/>
      <c r="BA123" s="335"/>
      <c r="BB123" s="335"/>
      <c r="BC123" s="335"/>
      <c r="BD123" s="336"/>
      <c r="BE123" s="336"/>
      <c r="BF123" s="337"/>
      <c r="BG123" s="337"/>
      <c r="BH123" s="338"/>
      <c r="BI123" s="338"/>
      <c r="BJ123" s="4"/>
      <c r="BK123" s="3"/>
      <c r="BL123" s="3"/>
      <c r="BM123" s="6"/>
      <c r="BN123" s="6"/>
      <c r="BO123" s="6"/>
      <c r="BP123" s="6"/>
      <c r="BQ123" s="6"/>
      <c r="BR123" s="6"/>
      <c r="BS123" s="6"/>
    </row>
    <row r="124" spans="1:71" ht="15" customHeight="1">
      <c r="A124" s="268">
        <f>I124-AT124</f>
        <v>0</v>
      </c>
      <c r="B124" s="290">
        <v>17</v>
      </c>
      <c r="C124" s="269" t="s">
        <v>439</v>
      </c>
      <c r="D124" s="270" t="s">
        <v>440</v>
      </c>
      <c r="E124" s="271" t="s">
        <v>418</v>
      </c>
      <c r="F124" s="272" t="s">
        <v>441</v>
      </c>
      <c r="G124" s="273">
        <v>4</v>
      </c>
      <c r="H124" s="273">
        <v>5</v>
      </c>
      <c r="I124" s="274">
        <v>29</v>
      </c>
      <c r="J124" s="275"/>
      <c r="K124" s="276"/>
      <c r="L124" s="1006">
        <f>SUM(J124:K130)</f>
        <v>0</v>
      </c>
      <c r="M124" s="351"/>
      <c r="N124" s="351"/>
      <c r="O124" s="1007">
        <f>N124+M124+M125+N125+M126+N126+M127+N127+M128+N128+M129+N129+M130+N130</f>
        <v>0</v>
      </c>
      <c r="P124" s="275"/>
      <c r="Q124" s="276"/>
      <c r="R124" s="1008">
        <f>P124+Q124+P125+Q125+P126+Q126+P127+Q127+P128+Q128+P129+Q129+P130+Q130</f>
        <v>0</v>
      </c>
      <c r="S124" s="351"/>
      <c r="T124" s="351"/>
      <c r="U124" s="1009">
        <f>T124+S124+S125+T125+S126+T126+S127+T127+S128+T128+S129+T129+S130+T130</f>
        <v>0</v>
      </c>
      <c r="V124" s="275"/>
      <c r="W124" s="276"/>
      <c r="X124" s="1010">
        <f>W124+V124+V125+W125+V126+W126+V127+W127+V128+W128+V129+W129+V130+W130</f>
        <v>0</v>
      </c>
      <c r="Y124" s="351"/>
      <c r="Z124" s="351"/>
      <c r="AA124" s="1011">
        <f>Z124+Y124+Y125+Z125+Y126+Z126+Y127+Z127+Y128+Z128+Y129+Z129+Y130+Z130</f>
        <v>0</v>
      </c>
      <c r="AB124" s="275"/>
      <c r="AC124" s="276"/>
      <c r="AD124" s="999">
        <f>AC124+AB124+AB125+AC125+AB126+AC126+AB127+AC127+AB128+AC128+AB129+AC129+AB130+AC130</f>
        <v>0</v>
      </c>
      <c r="AE124" s="351"/>
      <c r="AF124" s="351"/>
      <c r="AG124" s="1000">
        <f>AE124+AF124+AE125+AF125+AE126+AF126+AE127+AF127+AE128+AF128+AE129+AF129+AE130+AF130</f>
        <v>0</v>
      </c>
      <c r="AH124" s="279"/>
      <c r="AI124" s="280"/>
      <c r="AJ124" s="1001">
        <f>AI124+AH124+AH125+AI125+AH126+AI126+AH127+AI127+AH128+AI128+AH129+AI129+AH130+AI130</f>
        <v>0</v>
      </c>
      <c r="AK124" s="351"/>
      <c r="AL124" s="351"/>
      <c r="AM124" s="1002">
        <f>AL124+AK124+AK125+AL125+AK126+AL126+AK127+AL127+AK128+AL128+AK129+AL129+AK130+AL129+AL130</f>
        <v>20</v>
      </c>
      <c r="AN124" s="281"/>
      <c r="AO124" s="282"/>
      <c r="AP124" s="1003">
        <f>AN124+AO124+AN125+AO125+AN126+AO126+AN127+AO127+AN128++AO128+AN129+AO129+AN130+AO130</f>
        <v>0</v>
      </c>
      <c r="AQ124" s="351"/>
      <c r="AR124" s="351"/>
      <c r="AS124" s="1004">
        <f>AR124+AQ124+AQ125+AR125+AQ126+AR126+AQ127+AR127+AQ128+AR128+AQ129+AR129+AQ130+AR130</f>
        <v>0</v>
      </c>
      <c r="AT124" s="1005">
        <f>SUM(AU124:BF130)</f>
        <v>29</v>
      </c>
      <c r="AU124" s="974">
        <f>AS124+AP124+AM124+AJ124+AG124+AD124+AA124+X124+U124+R124+O124+L124</f>
        <v>20</v>
      </c>
      <c r="AV124" s="974">
        <v>4</v>
      </c>
      <c r="AW124" s="284"/>
      <c r="AX124" s="285"/>
      <c r="AY124" s="285"/>
      <c r="AZ124" s="285"/>
      <c r="BA124" s="285"/>
      <c r="BB124" s="285"/>
      <c r="BC124" s="285"/>
      <c r="BD124" s="287"/>
      <c r="BE124" s="406">
        <v>5</v>
      </c>
      <c r="BF124" s="413"/>
      <c r="BG124" s="413" t="s">
        <v>442</v>
      </c>
      <c r="BH124" s="289"/>
      <c r="BI124" s="289"/>
      <c r="BJ124" s="4"/>
      <c r="BK124" s="3"/>
      <c r="BL124" s="3"/>
      <c r="BM124" s="6"/>
      <c r="BN124" s="6"/>
      <c r="BO124" s="6"/>
      <c r="BP124" s="6"/>
      <c r="BQ124" s="6"/>
      <c r="BR124" s="6"/>
      <c r="BS124" s="6"/>
    </row>
    <row r="125" spans="1:71" ht="15" customHeight="1">
      <c r="A125" s="268"/>
      <c r="B125" s="290"/>
      <c r="C125" s="291"/>
      <c r="D125" s="292"/>
      <c r="E125" s="312"/>
      <c r="F125" s="448"/>
      <c r="G125" s="295"/>
      <c r="H125" s="295"/>
      <c r="I125" s="311"/>
      <c r="J125" s="297"/>
      <c r="K125" s="298"/>
      <c r="L125" s="966"/>
      <c r="M125" s="360"/>
      <c r="N125" s="360"/>
      <c r="O125" s="966"/>
      <c r="P125" s="297"/>
      <c r="Q125" s="298"/>
      <c r="R125" s="966"/>
      <c r="S125" s="360"/>
      <c r="T125" s="360"/>
      <c r="U125" s="966"/>
      <c r="V125" s="297"/>
      <c r="W125" s="298"/>
      <c r="X125" s="966"/>
      <c r="Y125" s="360"/>
      <c r="Z125" s="360"/>
      <c r="AA125" s="966"/>
      <c r="AB125" s="297"/>
      <c r="AC125" s="298"/>
      <c r="AD125" s="966"/>
      <c r="AE125" s="360"/>
      <c r="AF125" s="360"/>
      <c r="AG125" s="966"/>
      <c r="AH125" s="301"/>
      <c r="AI125" s="302"/>
      <c r="AJ125" s="966"/>
      <c r="AK125" s="360"/>
      <c r="AL125" s="360"/>
      <c r="AM125" s="966"/>
      <c r="AN125" s="303"/>
      <c r="AO125" s="304"/>
      <c r="AP125" s="966"/>
      <c r="AQ125" s="360"/>
      <c r="AR125" s="360"/>
      <c r="AS125" s="966"/>
      <c r="AT125" s="966"/>
      <c r="AU125" s="966"/>
      <c r="AV125" s="966"/>
      <c r="AW125" s="305"/>
      <c r="AX125" s="306"/>
      <c r="AY125" s="306"/>
      <c r="AZ125" s="306"/>
      <c r="BA125" s="306"/>
      <c r="BB125" s="306"/>
      <c r="BC125" s="306"/>
      <c r="BD125" s="307"/>
      <c r="BE125" s="307"/>
      <c r="BF125" s="413"/>
      <c r="BG125" s="1032"/>
      <c r="BH125" s="309"/>
      <c r="BI125" s="309"/>
      <c r="BJ125" s="4"/>
      <c r="BK125" s="3"/>
      <c r="BL125" s="3"/>
      <c r="BM125" s="6"/>
      <c r="BN125" s="6"/>
      <c r="BO125" s="6"/>
      <c r="BP125" s="6"/>
      <c r="BQ125" s="6"/>
      <c r="BR125" s="6"/>
      <c r="BS125" s="6"/>
    </row>
    <row r="126" spans="1:71" ht="15" customHeight="1">
      <c r="A126" s="268"/>
      <c r="B126" s="290"/>
      <c r="C126" s="291"/>
      <c r="D126" s="292"/>
      <c r="E126" s="312"/>
      <c r="F126" s="450" t="s">
        <v>443</v>
      </c>
      <c r="G126" s="295"/>
      <c r="H126" s="295"/>
      <c r="I126" s="311"/>
      <c r="J126" s="297"/>
      <c r="K126" s="298"/>
      <c r="L126" s="966"/>
      <c r="M126" s="360"/>
      <c r="N126" s="360"/>
      <c r="O126" s="966"/>
      <c r="P126" s="297"/>
      <c r="Q126" s="298"/>
      <c r="R126" s="966"/>
      <c r="S126" s="360"/>
      <c r="T126" s="360"/>
      <c r="U126" s="966"/>
      <c r="V126" s="297"/>
      <c r="W126" s="298"/>
      <c r="X126" s="966"/>
      <c r="Y126" s="360"/>
      <c r="Z126" s="360"/>
      <c r="AA126" s="966"/>
      <c r="AB126" s="297"/>
      <c r="AC126" s="298"/>
      <c r="AD126" s="966"/>
      <c r="AE126" s="360"/>
      <c r="AF126" s="360"/>
      <c r="AG126" s="966"/>
      <c r="AH126" s="301"/>
      <c r="AI126" s="302"/>
      <c r="AJ126" s="966"/>
      <c r="AK126" s="360"/>
      <c r="AL126" s="360"/>
      <c r="AM126" s="966"/>
      <c r="AN126" s="303"/>
      <c r="AO126" s="304"/>
      <c r="AP126" s="966"/>
      <c r="AQ126" s="360"/>
      <c r="AR126" s="360"/>
      <c r="AS126" s="966"/>
      <c r="AT126" s="966"/>
      <c r="AU126" s="966"/>
      <c r="AV126" s="966"/>
      <c r="AW126" s="305"/>
      <c r="AX126" s="306"/>
      <c r="AY126" s="306"/>
      <c r="AZ126" s="306"/>
      <c r="BA126" s="306"/>
      <c r="BB126" s="306"/>
      <c r="BC126" s="306"/>
      <c r="BD126" s="307"/>
      <c r="BE126" s="388"/>
      <c r="BG126" s="966"/>
      <c r="BH126" s="309"/>
      <c r="BI126" s="309"/>
      <c r="BJ126" s="4"/>
      <c r="BK126" s="3"/>
      <c r="BL126" s="3"/>
      <c r="BM126" s="6"/>
      <c r="BN126" s="6"/>
      <c r="BO126" s="6"/>
      <c r="BP126" s="6"/>
      <c r="BQ126" s="6"/>
      <c r="BR126" s="6"/>
      <c r="BS126" s="6"/>
    </row>
    <row r="127" spans="1:71" ht="32.25" customHeight="1">
      <c r="A127" s="231"/>
      <c r="B127" s="290"/>
      <c r="C127" s="231"/>
      <c r="D127" s="292"/>
      <c r="E127" s="312"/>
      <c r="F127" s="310"/>
      <c r="G127" s="295"/>
      <c r="H127" s="295"/>
      <c r="I127" s="311"/>
      <c r="J127" s="297"/>
      <c r="K127" s="298"/>
      <c r="L127" s="966"/>
      <c r="M127" s="360"/>
      <c r="N127" s="360"/>
      <c r="O127" s="966"/>
      <c r="P127" s="297"/>
      <c r="Q127" s="298"/>
      <c r="R127" s="966"/>
      <c r="S127" s="360"/>
      <c r="T127" s="360"/>
      <c r="U127" s="966"/>
      <c r="V127" s="297"/>
      <c r="W127" s="298"/>
      <c r="X127" s="966"/>
      <c r="Y127" s="360"/>
      <c r="Z127" s="360"/>
      <c r="AA127" s="966"/>
      <c r="AB127" s="297"/>
      <c r="AC127" s="298"/>
      <c r="AD127" s="966"/>
      <c r="AE127" s="360"/>
      <c r="AF127" s="360"/>
      <c r="AG127" s="966"/>
      <c r="AH127" s="301"/>
      <c r="AI127" s="302"/>
      <c r="AJ127" s="966"/>
      <c r="AK127" s="367">
        <v>20</v>
      </c>
      <c r="AL127" s="367"/>
      <c r="AM127" s="966"/>
      <c r="AN127" s="303"/>
      <c r="AO127" s="304"/>
      <c r="AP127" s="966"/>
      <c r="AQ127" s="360"/>
      <c r="AR127" s="360"/>
      <c r="AS127" s="966"/>
      <c r="AT127" s="966"/>
      <c r="AU127" s="966"/>
      <c r="AV127" s="966"/>
      <c r="AW127" s="305"/>
      <c r="AX127" s="306"/>
      <c r="AY127" s="306"/>
      <c r="AZ127" s="306"/>
      <c r="BA127" s="306"/>
      <c r="BB127" s="306"/>
      <c r="BC127" s="306"/>
      <c r="BD127" s="307"/>
      <c r="BE127" s="388"/>
      <c r="BF127" s="413"/>
      <c r="BG127" s="966"/>
      <c r="BH127" s="309"/>
      <c r="BI127" s="309"/>
      <c r="BJ127" s="4"/>
      <c r="BK127" s="3"/>
      <c r="BL127" s="3"/>
      <c r="BM127" s="6"/>
      <c r="BN127" s="6"/>
      <c r="BO127" s="6"/>
      <c r="BP127" s="6"/>
      <c r="BQ127" s="6"/>
      <c r="BR127" s="6"/>
      <c r="BS127" s="6"/>
    </row>
    <row r="128" spans="1:71" ht="15" customHeight="1">
      <c r="A128" s="268"/>
      <c r="B128" s="290"/>
      <c r="C128" s="291"/>
      <c r="D128" s="292"/>
      <c r="E128" s="318"/>
      <c r="F128" s="319"/>
      <c r="G128" s="317"/>
      <c r="H128" s="317"/>
      <c r="I128" s="311"/>
      <c r="J128" s="297"/>
      <c r="K128" s="298"/>
      <c r="L128" s="966"/>
      <c r="M128" s="360"/>
      <c r="N128" s="360"/>
      <c r="O128" s="966"/>
      <c r="P128" s="297"/>
      <c r="Q128" s="298"/>
      <c r="R128" s="966"/>
      <c r="S128" s="360"/>
      <c r="T128" s="360"/>
      <c r="U128" s="966"/>
      <c r="V128" s="297"/>
      <c r="W128" s="298"/>
      <c r="X128" s="966"/>
      <c r="Y128" s="360"/>
      <c r="Z128" s="360"/>
      <c r="AA128" s="966"/>
      <c r="AB128" s="297"/>
      <c r="AC128" s="298"/>
      <c r="AD128" s="966"/>
      <c r="AE128" s="360"/>
      <c r="AF128" s="360"/>
      <c r="AG128" s="966"/>
      <c r="AH128" s="301"/>
      <c r="AI128" s="302"/>
      <c r="AJ128" s="966"/>
      <c r="AK128" s="360"/>
      <c r="AL128" s="360"/>
      <c r="AM128" s="966"/>
      <c r="AN128" s="303"/>
      <c r="AO128" s="304"/>
      <c r="AP128" s="966"/>
      <c r="AQ128" s="360"/>
      <c r="AR128" s="360"/>
      <c r="AS128" s="966"/>
      <c r="AT128" s="966"/>
      <c r="AU128" s="966"/>
      <c r="AV128" s="966"/>
      <c r="AW128" s="305"/>
      <c r="AX128" s="306"/>
      <c r="AY128" s="306"/>
      <c r="AZ128" s="306"/>
      <c r="BA128" s="306"/>
      <c r="BB128" s="306"/>
      <c r="BC128" s="306"/>
      <c r="BD128" s="307"/>
      <c r="BE128" s="307"/>
      <c r="BF128" s="413"/>
      <c r="BG128" s="968"/>
      <c r="BH128" s="309"/>
      <c r="BI128" s="309"/>
      <c r="BJ128" s="4"/>
      <c r="BK128" s="3"/>
      <c r="BL128" s="3"/>
      <c r="BM128" s="6"/>
      <c r="BN128" s="6"/>
      <c r="BO128" s="6"/>
      <c r="BP128" s="6"/>
      <c r="BQ128" s="6"/>
      <c r="BR128" s="6"/>
      <c r="BS128" s="6"/>
    </row>
    <row r="129" spans="1:71" ht="15" customHeight="1">
      <c r="A129" s="268"/>
      <c r="B129" s="290"/>
      <c r="C129" s="291"/>
      <c r="D129" s="292"/>
      <c r="E129" s="318"/>
      <c r="F129" s="319"/>
      <c r="G129" s="317"/>
      <c r="H129" s="317"/>
      <c r="I129" s="311"/>
      <c r="J129" s="297"/>
      <c r="K129" s="298"/>
      <c r="L129" s="966"/>
      <c r="M129" s="360"/>
      <c r="N129" s="360"/>
      <c r="O129" s="966"/>
      <c r="P129" s="297"/>
      <c r="Q129" s="298"/>
      <c r="R129" s="966"/>
      <c r="S129" s="360"/>
      <c r="T129" s="360"/>
      <c r="U129" s="966"/>
      <c r="V129" s="297"/>
      <c r="W129" s="298"/>
      <c r="X129" s="966"/>
      <c r="Y129" s="360"/>
      <c r="Z129" s="360"/>
      <c r="AA129" s="966"/>
      <c r="AB129" s="297"/>
      <c r="AC129" s="298"/>
      <c r="AD129" s="966"/>
      <c r="AE129" s="360"/>
      <c r="AF129" s="360"/>
      <c r="AG129" s="966"/>
      <c r="AH129" s="301"/>
      <c r="AI129" s="302"/>
      <c r="AJ129" s="966"/>
      <c r="AK129" s="360"/>
      <c r="AL129" s="360"/>
      <c r="AM129" s="966"/>
      <c r="AN129" s="303"/>
      <c r="AO129" s="304"/>
      <c r="AP129" s="966"/>
      <c r="AQ129" s="360"/>
      <c r="AR129" s="360"/>
      <c r="AS129" s="966"/>
      <c r="AT129" s="966"/>
      <c r="AU129" s="966"/>
      <c r="AV129" s="966"/>
      <c r="AW129" s="305"/>
      <c r="AX129" s="306"/>
      <c r="AY129" s="306"/>
      <c r="AZ129" s="306"/>
      <c r="BA129" s="306"/>
      <c r="BB129" s="306"/>
      <c r="BC129" s="306"/>
      <c r="BD129" s="307"/>
      <c r="BE129" s="307"/>
      <c r="BF129" s="308"/>
      <c r="BG129" s="308"/>
      <c r="BH129" s="309"/>
      <c r="BI129" s="309"/>
      <c r="BJ129" s="4"/>
      <c r="BK129" s="3"/>
      <c r="BL129" s="3"/>
      <c r="BM129" s="6"/>
      <c r="BN129" s="6"/>
      <c r="BO129" s="6"/>
      <c r="BP129" s="6"/>
      <c r="BQ129" s="6"/>
      <c r="BR129" s="6"/>
      <c r="BS129" s="6"/>
    </row>
    <row r="130" spans="1:71" ht="15" customHeight="1">
      <c r="A130" s="268"/>
      <c r="B130" s="320"/>
      <c r="C130" s="321"/>
      <c r="D130" s="322"/>
      <c r="E130" s="323"/>
      <c r="F130" s="324"/>
      <c r="G130" s="317"/>
      <c r="H130" s="317"/>
      <c r="I130" s="326"/>
      <c r="J130" s="398"/>
      <c r="K130" s="399"/>
      <c r="L130" s="971"/>
      <c r="M130" s="371"/>
      <c r="N130" s="371"/>
      <c r="O130" s="971"/>
      <c r="P130" s="398"/>
      <c r="Q130" s="399"/>
      <c r="R130" s="971"/>
      <c r="S130" s="371"/>
      <c r="T130" s="371"/>
      <c r="U130" s="971"/>
      <c r="V130" s="398"/>
      <c r="W130" s="399"/>
      <c r="X130" s="971"/>
      <c r="Y130" s="371"/>
      <c r="Z130" s="371"/>
      <c r="AA130" s="971"/>
      <c r="AB130" s="398"/>
      <c r="AC130" s="399"/>
      <c r="AD130" s="971"/>
      <c r="AE130" s="371"/>
      <c r="AF130" s="371"/>
      <c r="AG130" s="971"/>
      <c r="AH130" s="400"/>
      <c r="AI130" s="401"/>
      <c r="AJ130" s="971"/>
      <c r="AK130" s="371"/>
      <c r="AL130" s="371"/>
      <c r="AM130" s="971"/>
      <c r="AN130" s="402"/>
      <c r="AO130" s="403"/>
      <c r="AP130" s="971"/>
      <c r="AQ130" s="371"/>
      <c r="AR130" s="371"/>
      <c r="AS130" s="971"/>
      <c r="AT130" s="971"/>
      <c r="AU130" s="971"/>
      <c r="AV130" s="971"/>
      <c r="AW130" s="334"/>
      <c r="AX130" s="335"/>
      <c r="AY130" s="335"/>
      <c r="AZ130" s="335"/>
      <c r="BA130" s="335"/>
      <c r="BB130" s="335"/>
      <c r="BC130" s="335"/>
      <c r="BD130" s="336"/>
      <c r="BE130" s="336"/>
      <c r="BF130" s="337"/>
      <c r="BG130" s="337"/>
      <c r="BH130" s="338"/>
      <c r="BI130" s="338"/>
      <c r="BJ130" s="4"/>
      <c r="BK130" s="3"/>
      <c r="BL130" s="3"/>
      <c r="BM130" s="6"/>
      <c r="BN130" s="6"/>
      <c r="BO130" s="6"/>
      <c r="BP130" s="6"/>
      <c r="BQ130" s="6"/>
      <c r="BR130" s="6"/>
      <c r="BS130" s="6"/>
    </row>
    <row r="131" spans="1:71" ht="15" customHeight="1">
      <c r="A131" s="268">
        <f>I131-AT131</f>
        <v>0</v>
      </c>
      <c r="B131" s="290">
        <v>18</v>
      </c>
      <c r="C131" s="269" t="s">
        <v>444</v>
      </c>
      <c r="D131" s="270" t="s">
        <v>445</v>
      </c>
      <c r="E131" s="445" t="s">
        <v>418</v>
      </c>
      <c r="F131" s="310" t="s">
        <v>446</v>
      </c>
      <c r="G131" s="273">
        <v>2</v>
      </c>
      <c r="H131" s="273">
        <v>3</v>
      </c>
      <c r="I131" s="451">
        <v>20</v>
      </c>
      <c r="J131" s="275"/>
      <c r="K131" s="276"/>
      <c r="L131" s="1006">
        <f>SUM(J131:K137)</f>
        <v>0</v>
      </c>
      <c r="M131" s="351"/>
      <c r="N131" s="351"/>
      <c r="O131" s="1007">
        <f>N131+M131+M132+N132+M133+N133+M134+N134+M135+N135+M136+N136+M137+N137</f>
        <v>0</v>
      </c>
      <c r="P131" s="275"/>
      <c r="Q131" s="276"/>
      <c r="R131" s="1008">
        <f>P131+Q131+P132+Q132+P133+Q133+P134+Q134+P135+Q135+P136+Q136+P137+Q137</f>
        <v>0</v>
      </c>
      <c r="S131" s="351"/>
      <c r="T131" s="351"/>
      <c r="U131" s="1009">
        <f>T131+S131+S132+T132+S133+T133+S134+T134+S135+T135+S136+T136+S137+T137</f>
        <v>0</v>
      </c>
      <c r="V131" s="275"/>
      <c r="W131" s="276"/>
      <c r="X131" s="1010">
        <f>W131+V131+V132+W132+V133+W133+V134+W134+V135+W135+V136+W136+V137+W137</f>
        <v>0</v>
      </c>
      <c r="Y131" s="380"/>
      <c r="Z131" s="351"/>
      <c r="AA131" s="1011">
        <f>Z131+Y131+Y132+Z132+Y133+Z133+Y134+Z134+Y135+Z135+Y136+Z136+Y137+Z137</f>
        <v>0</v>
      </c>
      <c r="AB131" s="275"/>
      <c r="AC131" s="276"/>
      <c r="AD131" s="999">
        <f>AC131+AB131+AB132+AC132+AB133+AC133+AB134+AC134+AB135+AC135+AB136+AC136+AB137+AC137</f>
        <v>0</v>
      </c>
      <c r="AE131" s="351"/>
      <c r="AF131" s="351"/>
      <c r="AG131" s="1000">
        <f>AE131+AF131+AE132+AF132+AE133+AF133+AE134+AF134+AE135+AF135+AE136+AF136+AE137+AF137</f>
        <v>0</v>
      </c>
      <c r="AH131" s="279"/>
      <c r="AI131" s="280"/>
      <c r="AJ131" s="1001">
        <f>AI131+AH131+AH132+AI132+AH133+AI133+AH134+AI134+AH135+AI135+AH136+AI136+AH137+AI137</f>
        <v>0</v>
      </c>
      <c r="AK131" s="351"/>
      <c r="AL131" s="351"/>
      <c r="AM131" s="1002">
        <f>AL131+AK131+AK132+AL132+AK133+AL133+AK134+AL134+AK135+AL135+AK136+AL136+AK137+AL136+AL137</f>
        <v>18</v>
      </c>
      <c r="AN131" s="281"/>
      <c r="AO131" s="282"/>
      <c r="AP131" s="1003">
        <f>AN131+AO131+AN132+AO132+AN133+AO133+AN134+AO134+AN135++AO135+AN136+AO136+AN137+AO137</f>
        <v>0</v>
      </c>
      <c r="AQ131" s="351"/>
      <c r="AR131" s="351"/>
      <c r="AS131" s="1004">
        <f>AR131+AQ131+AQ132+AR132+AQ133+AR133+AQ134+AR134+AQ135+AR135+AQ136+AR136+AQ137+AR137</f>
        <v>0</v>
      </c>
      <c r="AT131" s="1005">
        <f>SUM(AU131:BF137)</f>
        <v>20</v>
      </c>
      <c r="AU131" s="974">
        <f>AS131+AP131+AM131+AJ131+AG131+AD131+AA131+X131+U131+R131+O131+L131</f>
        <v>18</v>
      </c>
      <c r="AV131" s="284"/>
      <c r="AW131" s="284"/>
      <c r="AX131" s="285"/>
      <c r="AY131" s="285"/>
      <c r="AZ131" s="285"/>
      <c r="BA131" s="285"/>
      <c r="BB131" s="285"/>
      <c r="BC131" s="285"/>
      <c r="BD131" s="287"/>
      <c r="BE131" s="406"/>
      <c r="BF131" s="413"/>
      <c r="BG131" s="452"/>
      <c r="BH131" s="289"/>
      <c r="BI131" s="289"/>
      <c r="BJ131" s="4"/>
      <c r="BK131" s="3"/>
      <c r="BL131" s="3"/>
      <c r="BM131" s="6"/>
      <c r="BN131" s="6"/>
      <c r="BO131" s="6"/>
      <c r="BP131" s="6"/>
      <c r="BQ131" s="6"/>
      <c r="BR131" s="6"/>
      <c r="BS131" s="6"/>
    </row>
    <row r="132" spans="1:71" ht="15" customHeight="1">
      <c r="A132" s="268"/>
      <c r="B132" s="290"/>
      <c r="C132" s="291"/>
      <c r="D132" s="292"/>
      <c r="E132" s="312" t="s">
        <v>418</v>
      </c>
      <c r="F132" s="310" t="s">
        <v>447</v>
      </c>
      <c r="G132" s="295">
        <v>1</v>
      </c>
      <c r="H132" s="295">
        <v>3</v>
      </c>
      <c r="I132" s="346"/>
      <c r="J132" s="297"/>
      <c r="K132" s="298"/>
      <c r="L132" s="966"/>
      <c r="M132" s="360"/>
      <c r="N132" s="360"/>
      <c r="O132" s="966"/>
      <c r="P132" s="297"/>
      <c r="Q132" s="298"/>
      <c r="R132" s="966"/>
      <c r="S132" s="360"/>
      <c r="T132" s="360"/>
      <c r="U132" s="966"/>
      <c r="V132" s="297"/>
      <c r="W132" s="298"/>
      <c r="X132" s="966"/>
      <c r="Y132" s="367"/>
      <c r="Z132" s="360"/>
      <c r="AA132" s="966"/>
      <c r="AB132" s="297"/>
      <c r="AC132" s="298"/>
      <c r="AD132" s="966"/>
      <c r="AE132" s="360"/>
      <c r="AF132" s="360"/>
      <c r="AG132" s="966"/>
      <c r="AH132" s="301"/>
      <c r="AI132" s="302"/>
      <c r="AJ132" s="966"/>
      <c r="AK132" s="360"/>
      <c r="AL132" s="360"/>
      <c r="AM132" s="966"/>
      <c r="AN132" s="303"/>
      <c r="AO132" s="304"/>
      <c r="AP132" s="966"/>
      <c r="AQ132" s="360"/>
      <c r="AR132" s="360"/>
      <c r="AS132" s="966"/>
      <c r="AT132" s="966"/>
      <c r="AU132" s="966"/>
      <c r="AV132" s="305"/>
      <c r="AW132" s="305"/>
      <c r="AX132" s="306"/>
      <c r="AY132" s="306"/>
      <c r="AZ132" s="306"/>
      <c r="BA132" s="306"/>
      <c r="BB132" s="306"/>
      <c r="BC132" s="306"/>
      <c r="BD132" s="307"/>
      <c r="BE132" s="388"/>
      <c r="BF132" s="452"/>
      <c r="BG132" s="452"/>
      <c r="BH132" s="309"/>
      <c r="BI132" s="309"/>
      <c r="BJ132" s="4"/>
      <c r="BK132" s="3"/>
      <c r="BL132" s="3"/>
      <c r="BM132" s="6"/>
      <c r="BN132" s="6"/>
      <c r="BO132" s="6"/>
      <c r="BP132" s="6"/>
      <c r="BQ132" s="6"/>
      <c r="BR132" s="6"/>
      <c r="BS132" s="6"/>
    </row>
    <row r="133" spans="1:71" ht="24" customHeight="1">
      <c r="A133" s="268"/>
      <c r="B133" s="290"/>
      <c r="C133" s="291"/>
      <c r="D133" s="292"/>
      <c r="E133" s="312" t="s">
        <v>418</v>
      </c>
      <c r="F133" s="310" t="s">
        <v>448</v>
      </c>
      <c r="G133" s="295">
        <v>2</v>
      </c>
      <c r="H133" s="295">
        <v>2</v>
      </c>
      <c r="I133" s="346"/>
      <c r="J133" s="297"/>
      <c r="K133" s="298"/>
      <c r="L133" s="966"/>
      <c r="M133" s="360"/>
      <c r="N133" s="360"/>
      <c r="O133" s="966"/>
      <c r="P133" s="297"/>
      <c r="Q133" s="298"/>
      <c r="R133" s="966"/>
      <c r="S133" s="360"/>
      <c r="T133" s="360"/>
      <c r="U133" s="966"/>
      <c r="V133" s="297"/>
      <c r="W133" s="298"/>
      <c r="X133" s="966"/>
      <c r="Y133" s="360"/>
      <c r="Z133" s="367"/>
      <c r="AA133" s="966"/>
      <c r="AB133" s="297"/>
      <c r="AC133" s="298"/>
      <c r="AD133" s="966"/>
      <c r="AE133" s="360"/>
      <c r="AF133" s="367"/>
      <c r="AG133" s="966"/>
      <c r="AH133" s="301"/>
      <c r="AI133" s="302"/>
      <c r="AJ133" s="966"/>
      <c r="AK133" s="360"/>
      <c r="AL133" s="360"/>
      <c r="AM133" s="966"/>
      <c r="AN133" s="303"/>
      <c r="AO133" s="304"/>
      <c r="AP133" s="966"/>
      <c r="AQ133" s="360"/>
      <c r="AR133" s="360"/>
      <c r="AS133" s="966"/>
      <c r="AT133" s="966"/>
      <c r="AU133" s="966"/>
      <c r="AV133" s="305"/>
      <c r="AW133" s="305"/>
      <c r="AX133" s="306"/>
      <c r="AY133" s="306"/>
      <c r="AZ133" s="306"/>
      <c r="BA133" s="306"/>
      <c r="BB133" s="306"/>
      <c r="BC133" s="306"/>
      <c r="BD133" s="307"/>
      <c r="BE133" s="388"/>
      <c r="BF133" s="452"/>
      <c r="BG133" s="452"/>
      <c r="BH133" s="309"/>
      <c r="BI133" s="309"/>
      <c r="BJ133" s="4"/>
      <c r="BK133" s="3"/>
      <c r="BL133" s="3"/>
      <c r="BM133" s="6"/>
      <c r="BN133" s="6"/>
      <c r="BO133" s="6"/>
      <c r="BP133" s="6"/>
      <c r="BQ133" s="6"/>
      <c r="BR133" s="6"/>
      <c r="BS133" s="6"/>
    </row>
    <row r="134" spans="1:71" ht="15" customHeight="1">
      <c r="A134" s="268"/>
      <c r="B134" s="290"/>
      <c r="C134" s="231"/>
      <c r="D134" s="292"/>
      <c r="E134" s="312" t="s">
        <v>418</v>
      </c>
      <c r="F134" s="310" t="s">
        <v>449</v>
      </c>
      <c r="G134" s="295">
        <v>1</v>
      </c>
      <c r="H134" s="295">
        <v>6</v>
      </c>
      <c r="I134" s="346"/>
      <c r="J134" s="297"/>
      <c r="K134" s="298"/>
      <c r="L134" s="966"/>
      <c r="M134" s="360"/>
      <c r="N134" s="360"/>
      <c r="O134" s="966"/>
      <c r="P134" s="387"/>
      <c r="Q134" s="298"/>
      <c r="R134" s="966"/>
      <c r="S134" s="360"/>
      <c r="T134" s="360"/>
      <c r="U134" s="966"/>
      <c r="V134" s="297"/>
      <c r="W134" s="298"/>
      <c r="X134" s="966"/>
      <c r="Y134" s="360"/>
      <c r="Z134" s="360"/>
      <c r="AA134" s="966"/>
      <c r="AB134" s="297"/>
      <c r="AC134" s="298"/>
      <c r="AD134" s="966"/>
      <c r="AE134" s="360"/>
      <c r="AF134" s="360"/>
      <c r="AG134" s="966"/>
      <c r="AH134" s="301"/>
      <c r="AI134" s="302"/>
      <c r="AJ134" s="966"/>
      <c r="AK134" s="367">
        <v>18</v>
      </c>
      <c r="AL134" s="367"/>
      <c r="AM134" s="966"/>
      <c r="AN134" s="303"/>
      <c r="AO134" s="304"/>
      <c r="AP134" s="966"/>
      <c r="AQ134" s="360"/>
      <c r="AR134" s="360"/>
      <c r="AS134" s="966"/>
      <c r="AT134" s="966"/>
      <c r="AU134" s="966"/>
      <c r="AV134" s="409">
        <v>2</v>
      </c>
      <c r="AW134" s="305"/>
      <c r="AX134" s="306"/>
      <c r="AY134" s="306"/>
      <c r="AZ134" s="306"/>
      <c r="BA134" s="306"/>
      <c r="BB134" s="306"/>
      <c r="BC134" s="306"/>
      <c r="BD134" s="307"/>
      <c r="BE134" s="388"/>
      <c r="BF134" s="452"/>
      <c r="BG134" s="452"/>
      <c r="BH134" s="309"/>
      <c r="BI134" s="309"/>
      <c r="BJ134" s="4"/>
      <c r="BK134" s="3"/>
      <c r="BL134" s="3"/>
      <c r="BM134" s="6"/>
      <c r="BN134" s="6"/>
      <c r="BO134" s="6"/>
      <c r="BP134" s="6"/>
      <c r="BQ134" s="6"/>
      <c r="BR134" s="6"/>
      <c r="BS134" s="6"/>
    </row>
    <row r="135" spans="1:71" ht="15" customHeight="1">
      <c r="A135" s="231"/>
      <c r="B135" s="290"/>
      <c r="C135" s="231"/>
      <c r="D135" s="292"/>
      <c r="E135" s="312"/>
      <c r="F135" s="310"/>
      <c r="G135" s="295"/>
      <c r="H135" s="295"/>
      <c r="I135" s="346"/>
      <c r="J135" s="297"/>
      <c r="K135" s="298"/>
      <c r="L135" s="966"/>
      <c r="M135" s="360"/>
      <c r="N135" s="360"/>
      <c r="O135" s="966"/>
      <c r="P135" s="297"/>
      <c r="Q135" s="298"/>
      <c r="R135" s="966"/>
      <c r="S135" s="360"/>
      <c r="T135" s="360"/>
      <c r="U135" s="966"/>
      <c r="V135" s="297"/>
      <c r="W135" s="298"/>
      <c r="X135" s="966"/>
      <c r="Y135" s="360"/>
      <c r="Z135" s="360"/>
      <c r="AA135" s="966"/>
      <c r="AB135" s="297"/>
      <c r="AC135" s="298"/>
      <c r="AD135" s="966"/>
      <c r="AE135" s="360"/>
      <c r="AF135" s="360"/>
      <c r="AG135" s="966"/>
      <c r="AH135" s="301"/>
      <c r="AI135" s="302"/>
      <c r="AJ135" s="966"/>
      <c r="AK135" s="360"/>
      <c r="AL135" s="360"/>
      <c r="AM135" s="966"/>
      <c r="AN135" s="303"/>
      <c r="AO135" s="304"/>
      <c r="AP135" s="966"/>
      <c r="AQ135" s="360"/>
      <c r="AR135" s="360"/>
      <c r="AS135" s="966"/>
      <c r="AT135" s="966"/>
      <c r="AU135" s="966"/>
      <c r="AV135" s="409"/>
      <c r="AW135" s="305"/>
      <c r="AX135" s="306"/>
      <c r="AY135" s="306"/>
      <c r="AZ135" s="306"/>
      <c r="BA135" s="306"/>
      <c r="BB135" s="306"/>
      <c r="BC135" s="306"/>
      <c r="BD135" s="307"/>
      <c r="BE135" s="307"/>
      <c r="BF135" s="452"/>
      <c r="BG135" s="452"/>
      <c r="BH135" s="309"/>
      <c r="BI135" s="309"/>
      <c r="BJ135" s="4"/>
      <c r="BK135" s="3"/>
      <c r="BL135" s="3"/>
      <c r="BM135" s="6"/>
      <c r="BN135" s="6"/>
      <c r="BO135" s="6"/>
      <c r="BP135" s="6"/>
      <c r="BQ135" s="6"/>
      <c r="BR135" s="6"/>
      <c r="BS135" s="6"/>
    </row>
    <row r="136" spans="1:71" ht="15" customHeight="1">
      <c r="A136" s="268"/>
      <c r="B136" s="290"/>
      <c r="C136" s="291"/>
      <c r="D136" s="292"/>
      <c r="E136" s="312"/>
      <c r="F136" s="310"/>
      <c r="G136" s="295"/>
      <c r="H136" s="295"/>
      <c r="I136" s="346"/>
      <c r="J136" s="297"/>
      <c r="K136" s="298"/>
      <c r="L136" s="966"/>
      <c r="M136" s="360"/>
      <c r="N136" s="360"/>
      <c r="O136" s="966"/>
      <c r="P136" s="297"/>
      <c r="Q136" s="298"/>
      <c r="R136" s="966"/>
      <c r="S136" s="360"/>
      <c r="T136" s="360"/>
      <c r="U136" s="966"/>
      <c r="V136" s="297"/>
      <c r="W136" s="298"/>
      <c r="X136" s="966"/>
      <c r="Y136" s="360"/>
      <c r="Z136" s="360"/>
      <c r="AA136" s="966"/>
      <c r="AB136" s="297"/>
      <c r="AC136" s="298"/>
      <c r="AD136" s="966"/>
      <c r="AE136" s="360"/>
      <c r="AF136" s="360"/>
      <c r="AG136" s="966"/>
      <c r="AH136" s="301"/>
      <c r="AI136" s="302"/>
      <c r="AJ136" s="966"/>
      <c r="AK136" s="360"/>
      <c r="AL136" s="360"/>
      <c r="AM136" s="966"/>
      <c r="AN136" s="303"/>
      <c r="AO136" s="304"/>
      <c r="AP136" s="966"/>
      <c r="AQ136" s="360"/>
      <c r="AR136" s="360"/>
      <c r="AS136" s="966"/>
      <c r="AT136" s="966"/>
      <c r="AU136" s="966"/>
      <c r="AV136" s="305"/>
      <c r="AW136" s="305"/>
      <c r="AX136" s="306"/>
      <c r="AY136" s="306"/>
      <c r="AZ136" s="306"/>
      <c r="BA136" s="306"/>
      <c r="BB136" s="306"/>
      <c r="BC136" s="306"/>
      <c r="BD136" s="307"/>
      <c r="BE136" s="307"/>
      <c r="BF136" s="452"/>
      <c r="BG136" s="452"/>
      <c r="BH136" s="309"/>
      <c r="BI136" s="309"/>
      <c r="BJ136" s="4"/>
      <c r="BK136" s="3"/>
      <c r="BL136" s="3"/>
      <c r="BM136" s="6"/>
      <c r="BN136" s="6"/>
      <c r="BO136" s="6"/>
      <c r="BP136" s="6"/>
      <c r="BQ136" s="6"/>
      <c r="BR136" s="6"/>
      <c r="BS136" s="6"/>
    </row>
    <row r="137" spans="1:71" ht="15" customHeight="1">
      <c r="A137" s="268"/>
      <c r="B137" s="320"/>
      <c r="C137" s="321"/>
      <c r="D137" s="389"/>
      <c r="E137" s="312"/>
      <c r="F137" s="310"/>
      <c r="G137" s="295"/>
      <c r="H137" s="295"/>
      <c r="I137" s="346"/>
      <c r="J137" s="297"/>
      <c r="K137" s="298"/>
      <c r="L137" s="971"/>
      <c r="M137" s="360"/>
      <c r="N137" s="360"/>
      <c r="O137" s="971"/>
      <c r="P137" s="297"/>
      <c r="Q137" s="298"/>
      <c r="R137" s="971"/>
      <c r="S137" s="360"/>
      <c r="T137" s="360"/>
      <c r="U137" s="971"/>
      <c r="V137" s="297"/>
      <c r="W137" s="298"/>
      <c r="X137" s="971"/>
      <c r="Y137" s="360"/>
      <c r="Z137" s="360"/>
      <c r="AA137" s="971"/>
      <c r="AB137" s="297"/>
      <c r="AC137" s="298"/>
      <c r="AD137" s="971"/>
      <c r="AE137" s="360"/>
      <c r="AF137" s="360"/>
      <c r="AG137" s="971"/>
      <c r="AH137" s="301"/>
      <c r="AI137" s="302"/>
      <c r="AJ137" s="971"/>
      <c r="AK137" s="360"/>
      <c r="AL137" s="360"/>
      <c r="AM137" s="971"/>
      <c r="AN137" s="303"/>
      <c r="AO137" s="304"/>
      <c r="AP137" s="971"/>
      <c r="AQ137" s="360"/>
      <c r="AR137" s="360"/>
      <c r="AS137" s="971"/>
      <c r="AT137" s="971"/>
      <c r="AU137" s="971"/>
      <c r="AV137" s="305"/>
      <c r="AW137" s="305"/>
      <c r="AX137" s="306"/>
      <c r="AY137" s="306"/>
      <c r="AZ137" s="306"/>
      <c r="BA137" s="306"/>
      <c r="BB137" s="306"/>
      <c r="BC137" s="306"/>
      <c r="BD137" s="307"/>
      <c r="BE137" s="307"/>
      <c r="BF137" s="453"/>
      <c r="BG137" s="453"/>
      <c r="BH137" s="309"/>
      <c r="BI137" s="309"/>
      <c r="BJ137" s="4"/>
      <c r="BK137" s="3"/>
      <c r="BL137" s="3"/>
      <c r="BM137" s="6"/>
      <c r="BN137" s="6"/>
      <c r="BO137" s="6"/>
      <c r="BP137" s="6"/>
      <c r="BQ137" s="6"/>
      <c r="BR137" s="6"/>
      <c r="BS137" s="6"/>
    </row>
    <row r="138" spans="1:71" ht="15" customHeight="1">
      <c r="A138" s="268">
        <f>I138-AT138</f>
        <v>0</v>
      </c>
      <c r="B138" s="290">
        <v>19</v>
      </c>
      <c r="C138" s="269" t="s">
        <v>450</v>
      </c>
      <c r="D138" s="270" t="s">
        <v>451</v>
      </c>
      <c r="E138" s="271" t="s">
        <v>106</v>
      </c>
      <c r="F138" s="272" t="s">
        <v>452</v>
      </c>
      <c r="G138" s="273">
        <v>2</v>
      </c>
      <c r="H138" s="273">
        <v>4</v>
      </c>
      <c r="I138" s="274">
        <v>24</v>
      </c>
      <c r="J138" s="275"/>
      <c r="K138" s="276"/>
      <c r="L138" s="1006">
        <f>SUM(J138:K144)</f>
        <v>0</v>
      </c>
      <c r="M138" s="351"/>
      <c r="N138" s="351"/>
      <c r="O138" s="1007">
        <f>N138+M138+M139+N139+M140+N140+M141+N141+M142+N142+M143+N143+M144+N144</f>
        <v>0</v>
      </c>
      <c r="P138" s="275"/>
      <c r="Q138" s="276"/>
      <c r="R138" s="1008">
        <f>P138+Q138+P139+Q139+P140+Q140+P141+Q141+P142+Q142+P143+Q143+P144+Q144</f>
        <v>0</v>
      </c>
      <c r="S138" s="351"/>
      <c r="T138" s="351"/>
      <c r="U138" s="1009">
        <f>T138+S138+S139+T139+S140+T140+S141+T141+S142+T142+S143+T143+S144+T144</f>
        <v>12</v>
      </c>
      <c r="V138" s="275"/>
      <c r="W138" s="276"/>
      <c r="X138" s="1010">
        <f>W138+V138+V139+W139+V140+W140+V141+W141+V142+W142+V143+W143+V144+W144</f>
        <v>0</v>
      </c>
      <c r="Y138" s="351"/>
      <c r="Z138" s="351"/>
      <c r="AA138" s="1011">
        <f>Z138+Y138+Y139+Z139+Y140+Z140+Y141+Z141+Y142+Z142+Y143+Z143+Y144+Z144</f>
        <v>0</v>
      </c>
      <c r="AB138" s="410"/>
      <c r="AC138" s="276"/>
      <c r="AD138" s="999">
        <f>AC138+AB138+AB139+AC139+AB140+AC140+AB141+AC141+AB142+AC142+AB143+AC143+AB144+AC144</f>
        <v>12</v>
      </c>
      <c r="AE138" s="351"/>
      <c r="AF138" s="351"/>
      <c r="AG138" s="1000">
        <f>AE138+AF138+AE139+AF139+AE140+AF140+AE141+AF141+AE142+AF142+AE143+AF143+AE144+AF144</f>
        <v>0</v>
      </c>
      <c r="AH138" s="279"/>
      <c r="AI138" s="280"/>
      <c r="AJ138" s="1001">
        <f>AI138+AH138+AH139+AI139+AH140+AI140+AH141+AI141+AH142+AI142+AH143+AI143+AH144+AI144</f>
        <v>0</v>
      </c>
      <c r="AK138" s="351"/>
      <c r="AL138" s="351"/>
      <c r="AM138" s="1002">
        <f>AL138+AK138+AK139+AL139+AK140+AL140+AK141+AL141+AK142+AL142+AK143+AL143+AK144+AL143+AL144</f>
        <v>0</v>
      </c>
      <c r="AN138" s="281"/>
      <c r="AO138" s="282"/>
      <c r="AP138" s="1003">
        <f>AN138+AO138+AN139+AO139+AN140+AO140+AN141+AO141+AN142++AO142+AN143+AO143+AN144+AO144</f>
        <v>0</v>
      </c>
      <c r="AQ138" s="351"/>
      <c r="AR138" s="351"/>
      <c r="AS138" s="1004">
        <f>AR138+AQ138+AQ139+AR139+AQ140+AR140+AQ141+AR141+AQ142+AR142+AQ143+AR143+AQ144+AR144</f>
        <v>0</v>
      </c>
      <c r="AT138" s="1005">
        <f>SUM(AU138:BF144)</f>
        <v>24</v>
      </c>
      <c r="AU138" s="974">
        <f>AS138+AP138+AM138+AJ138+AG138+AD138+AA138+X138+U138+R138+O138+L138</f>
        <v>24</v>
      </c>
      <c r="AV138" s="284"/>
      <c r="AW138" s="284"/>
      <c r="AX138" s="285"/>
      <c r="AY138" s="285"/>
      <c r="AZ138" s="286"/>
      <c r="BA138" s="285"/>
      <c r="BB138" s="285"/>
      <c r="BC138" s="285"/>
      <c r="BD138" s="287"/>
      <c r="BE138" s="287"/>
      <c r="BF138" s="288"/>
      <c r="BG138" s="288"/>
      <c r="BH138" s="289"/>
      <c r="BI138" s="289"/>
      <c r="BJ138" s="4"/>
      <c r="BK138" s="3"/>
      <c r="BL138" s="3"/>
      <c r="BM138" s="6"/>
      <c r="BN138" s="6"/>
      <c r="BO138" s="6"/>
      <c r="BP138" s="6"/>
      <c r="BQ138" s="6"/>
      <c r="BR138" s="6"/>
      <c r="BS138" s="6"/>
    </row>
    <row r="139" spans="1:71" ht="15" customHeight="1">
      <c r="A139" s="268"/>
      <c r="B139" s="290"/>
      <c r="C139" s="291"/>
      <c r="D139" s="292"/>
      <c r="E139" s="445" t="s">
        <v>108</v>
      </c>
      <c r="F139" s="272" t="s">
        <v>452</v>
      </c>
      <c r="G139" s="295">
        <v>1</v>
      </c>
      <c r="H139" s="295">
        <v>4</v>
      </c>
      <c r="I139" s="311"/>
      <c r="J139" s="297"/>
      <c r="K139" s="298"/>
      <c r="L139" s="966"/>
      <c r="M139" s="360"/>
      <c r="N139" s="360"/>
      <c r="O139" s="966"/>
      <c r="P139" s="297"/>
      <c r="Q139" s="298"/>
      <c r="R139" s="966"/>
      <c r="S139" s="360"/>
      <c r="T139" s="360"/>
      <c r="U139" s="966"/>
      <c r="V139" s="297"/>
      <c r="W139" s="298"/>
      <c r="X139" s="966"/>
      <c r="Y139" s="360"/>
      <c r="Z139" s="360"/>
      <c r="AA139" s="966"/>
      <c r="AB139" s="297"/>
      <c r="AC139" s="298"/>
      <c r="AD139" s="966"/>
      <c r="AE139" s="360"/>
      <c r="AF139" s="360"/>
      <c r="AG139" s="966"/>
      <c r="AH139" s="301"/>
      <c r="AI139" s="302"/>
      <c r="AJ139" s="966"/>
      <c r="AK139" s="360"/>
      <c r="AL139" s="360"/>
      <c r="AM139" s="966"/>
      <c r="AN139" s="303"/>
      <c r="AO139" s="304"/>
      <c r="AP139" s="966"/>
      <c r="AQ139" s="360"/>
      <c r="AR139" s="360"/>
      <c r="AS139" s="966"/>
      <c r="AT139" s="966"/>
      <c r="AU139" s="966"/>
      <c r="AV139" s="305"/>
      <c r="AW139" s="305"/>
      <c r="AX139" s="306"/>
      <c r="AY139" s="306"/>
      <c r="AZ139" s="306"/>
      <c r="BA139" s="306"/>
      <c r="BB139" s="306"/>
      <c r="BC139" s="306"/>
      <c r="BD139" s="307"/>
      <c r="BE139" s="307"/>
      <c r="BF139" s="308"/>
      <c r="BG139" s="308"/>
      <c r="BH139" s="309"/>
      <c r="BI139" s="309"/>
      <c r="BJ139" s="4"/>
      <c r="BK139" s="3"/>
      <c r="BL139" s="3"/>
      <c r="BM139" s="6"/>
      <c r="BN139" s="6"/>
      <c r="BO139" s="6"/>
      <c r="BP139" s="6"/>
      <c r="BQ139" s="6"/>
      <c r="BR139" s="6"/>
      <c r="BS139" s="6"/>
    </row>
    <row r="140" spans="1:71" ht="15" customHeight="1">
      <c r="A140" s="268"/>
      <c r="B140" s="290"/>
      <c r="C140" s="291"/>
      <c r="D140" s="292"/>
      <c r="E140" s="312" t="s">
        <v>190</v>
      </c>
      <c r="F140" s="310" t="s">
        <v>452</v>
      </c>
      <c r="G140" s="295">
        <v>3</v>
      </c>
      <c r="H140" s="295">
        <v>4</v>
      </c>
      <c r="I140" s="311"/>
      <c r="J140" s="297"/>
      <c r="K140" s="298"/>
      <c r="L140" s="966"/>
      <c r="M140" s="360"/>
      <c r="N140" s="360"/>
      <c r="O140" s="966"/>
      <c r="P140" s="297"/>
      <c r="Q140" s="298"/>
      <c r="R140" s="966"/>
      <c r="S140" s="360"/>
      <c r="T140" s="360"/>
      <c r="U140" s="966"/>
      <c r="V140" s="297"/>
      <c r="W140" s="298"/>
      <c r="X140" s="966"/>
      <c r="Y140" s="360"/>
      <c r="Z140" s="360"/>
      <c r="AA140" s="966"/>
      <c r="AB140" s="297"/>
      <c r="AC140" s="298"/>
      <c r="AD140" s="966"/>
      <c r="AE140" s="360"/>
      <c r="AF140" s="360"/>
      <c r="AG140" s="966"/>
      <c r="AH140" s="301"/>
      <c r="AI140" s="302"/>
      <c r="AJ140" s="966"/>
      <c r="AK140" s="360"/>
      <c r="AL140" s="360"/>
      <c r="AM140" s="966"/>
      <c r="AN140" s="303"/>
      <c r="AO140" s="304"/>
      <c r="AP140" s="966"/>
      <c r="AQ140" s="360"/>
      <c r="AR140" s="360"/>
      <c r="AS140" s="966"/>
      <c r="AT140" s="966"/>
      <c r="AU140" s="966"/>
      <c r="AV140" s="305"/>
      <c r="AW140" s="305"/>
      <c r="AX140" s="313"/>
      <c r="AY140" s="313"/>
      <c r="AZ140" s="313"/>
      <c r="BA140" s="306"/>
      <c r="BB140" s="306"/>
      <c r="BC140" s="306"/>
      <c r="BD140" s="307"/>
      <c r="BE140" s="307"/>
      <c r="BF140" s="308"/>
      <c r="BG140" s="308"/>
      <c r="BH140" s="309"/>
      <c r="BI140" s="309"/>
      <c r="BJ140" s="4"/>
      <c r="BK140" s="3"/>
      <c r="BL140" s="3"/>
      <c r="BM140" s="6"/>
      <c r="BN140" s="6"/>
      <c r="BO140" s="6"/>
      <c r="BP140" s="6"/>
      <c r="BQ140" s="6"/>
      <c r="BR140" s="6"/>
      <c r="BS140" s="6"/>
    </row>
    <row r="141" spans="1:71" ht="15" customHeight="1">
      <c r="A141" s="231"/>
      <c r="B141" s="290"/>
      <c r="C141" s="231"/>
      <c r="D141" s="292"/>
      <c r="E141" s="318"/>
      <c r="F141" s="310"/>
      <c r="G141" s="295"/>
      <c r="H141" s="295"/>
      <c r="I141" s="311"/>
      <c r="J141" s="297"/>
      <c r="K141" s="298"/>
      <c r="L141" s="966"/>
      <c r="M141" s="360"/>
      <c r="N141" s="360"/>
      <c r="O141" s="966"/>
      <c r="P141" s="297"/>
      <c r="Q141" s="298"/>
      <c r="R141" s="966"/>
      <c r="S141" s="367">
        <v>12</v>
      </c>
      <c r="T141" s="360"/>
      <c r="U141" s="966"/>
      <c r="V141" s="297"/>
      <c r="W141" s="298"/>
      <c r="X141" s="966"/>
      <c r="Y141" s="360"/>
      <c r="Z141" s="360"/>
      <c r="AA141" s="966"/>
      <c r="AB141" s="387">
        <v>12</v>
      </c>
      <c r="AC141" s="298"/>
      <c r="AD141" s="966"/>
      <c r="AE141" s="360"/>
      <c r="AF141" s="360"/>
      <c r="AG141" s="966"/>
      <c r="AH141" s="301"/>
      <c r="AI141" s="302"/>
      <c r="AJ141" s="966"/>
      <c r="AK141" s="360"/>
      <c r="AL141" s="360"/>
      <c r="AM141" s="966"/>
      <c r="AN141" s="303"/>
      <c r="AO141" s="304"/>
      <c r="AP141" s="966"/>
      <c r="AQ141" s="367"/>
      <c r="AR141" s="360"/>
      <c r="AS141" s="966"/>
      <c r="AT141" s="966"/>
      <c r="AU141" s="966"/>
      <c r="AV141" s="305"/>
      <c r="AW141" s="305"/>
      <c r="AX141" s="306"/>
      <c r="AY141" s="306"/>
      <c r="AZ141" s="313"/>
      <c r="BA141" s="306"/>
      <c r="BB141" s="306"/>
      <c r="BC141" s="306"/>
      <c r="BD141" s="307"/>
      <c r="BE141" s="307"/>
      <c r="BF141" s="308"/>
      <c r="BG141" s="308"/>
      <c r="BH141" s="309"/>
      <c r="BI141" s="309"/>
      <c r="BJ141" s="4"/>
      <c r="BK141" s="3"/>
      <c r="BL141" s="3"/>
      <c r="BM141" s="6"/>
      <c r="BN141" s="6"/>
      <c r="BO141" s="6"/>
      <c r="BP141" s="6"/>
      <c r="BQ141" s="6"/>
      <c r="BR141" s="6"/>
      <c r="BS141" s="6"/>
    </row>
    <row r="142" spans="1:71" ht="15" customHeight="1">
      <c r="A142" s="268"/>
      <c r="B142" s="290"/>
      <c r="C142" s="291"/>
      <c r="D142" s="292"/>
      <c r="E142" s="318"/>
      <c r="F142" s="319"/>
      <c r="G142" s="317"/>
      <c r="H142" s="317"/>
      <c r="I142" s="311"/>
      <c r="J142" s="297"/>
      <c r="K142" s="298"/>
      <c r="L142" s="966"/>
      <c r="M142" s="360"/>
      <c r="N142" s="360"/>
      <c r="O142" s="966"/>
      <c r="P142" s="297"/>
      <c r="Q142" s="298"/>
      <c r="R142" s="966"/>
      <c r="S142" s="360"/>
      <c r="T142" s="360"/>
      <c r="U142" s="966"/>
      <c r="V142" s="297"/>
      <c r="W142" s="298"/>
      <c r="X142" s="966"/>
      <c r="Y142" s="360"/>
      <c r="Z142" s="360"/>
      <c r="AA142" s="966"/>
      <c r="AB142" s="297"/>
      <c r="AC142" s="298"/>
      <c r="AD142" s="966"/>
      <c r="AE142" s="360"/>
      <c r="AF142" s="360"/>
      <c r="AG142" s="966"/>
      <c r="AH142" s="301"/>
      <c r="AI142" s="302"/>
      <c r="AJ142" s="966"/>
      <c r="AK142" s="360"/>
      <c r="AL142" s="360"/>
      <c r="AM142" s="966"/>
      <c r="AN142" s="303"/>
      <c r="AO142" s="304"/>
      <c r="AP142" s="966"/>
      <c r="AQ142" s="360"/>
      <c r="AR142" s="360"/>
      <c r="AS142" s="966"/>
      <c r="AT142" s="966"/>
      <c r="AU142" s="966"/>
      <c r="AV142" s="305"/>
      <c r="AW142" s="305"/>
      <c r="AX142" s="306"/>
      <c r="AY142" s="306"/>
      <c r="AZ142" s="306"/>
      <c r="BA142" s="306"/>
      <c r="BB142" s="306"/>
      <c r="BC142" s="306"/>
      <c r="BD142" s="307"/>
      <c r="BE142" s="307"/>
      <c r="BF142" s="308"/>
      <c r="BG142" s="308"/>
      <c r="BH142" s="309"/>
      <c r="BI142" s="309"/>
      <c r="BJ142" s="4"/>
      <c r="BK142" s="3"/>
      <c r="BL142" s="3"/>
      <c r="BM142" s="6"/>
      <c r="BN142" s="6"/>
      <c r="BO142" s="6"/>
      <c r="BP142" s="6"/>
      <c r="BQ142" s="6"/>
      <c r="BR142" s="6"/>
      <c r="BS142" s="6"/>
    </row>
    <row r="143" spans="1:71" ht="15" customHeight="1">
      <c r="A143" s="268"/>
      <c r="B143" s="290"/>
      <c r="C143" s="291"/>
      <c r="D143" s="292"/>
      <c r="E143" s="318"/>
      <c r="F143" s="319"/>
      <c r="G143" s="317"/>
      <c r="H143" s="317"/>
      <c r="I143" s="311"/>
      <c r="J143" s="297"/>
      <c r="K143" s="298"/>
      <c r="L143" s="966"/>
      <c r="M143" s="360"/>
      <c r="N143" s="360"/>
      <c r="O143" s="966"/>
      <c r="P143" s="297"/>
      <c r="Q143" s="298"/>
      <c r="R143" s="966"/>
      <c r="S143" s="360"/>
      <c r="T143" s="360"/>
      <c r="U143" s="966"/>
      <c r="V143" s="297"/>
      <c r="W143" s="298"/>
      <c r="X143" s="966"/>
      <c r="Y143" s="360"/>
      <c r="Z143" s="360"/>
      <c r="AA143" s="966"/>
      <c r="AB143" s="297"/>
      <c r="AC143" s="298"/>
      <c r="AD143" s="966"/>
      <c r="AE143" s="360"/>
      <c r="AF143" s="360"/>
      <c r="AG143" s="966"/>
      <c r="AH143" s="301"/>
      <c r="AI143" s="302"/>
      <c r="AJ143" s="966"/>
      <c r="AK143" s="360"/>
      <c r="AL143" s="360"/>
      <c r="AM143" s="966"/>
      <c r="AN143" s="303"/>
      <c r="AO143" s="304"/>
      <c r="AP143" s="966"/>
      <c r="AQ143" s="360"/>
      <c r="AR143" s="360"/>
      <c r="AS143" s="966"/>
      <c r="AT143" s="966"/>
      <c r="AU143" s="966"/>
      <c r="AV143" s="305"/>
      <c r="AW143" s="305"/>
      <c r="AX143" s="306"/>
      <c r="AY143" s="306"/>
      <c r="AZ143" s="306"/>
      <c r="BA143" s="306"/>
      <c r="BB143" s="306"/>
      <c r="BC143" s="306"/>
      <c r="BD143" s="307"/>
      <c r="BE143" s="307"/>
      <c r="BF143" s="308"/>
      <c r="BG143" s="308"/>
      <c r="BH143" s="309"/>
      <c r="BI143" s="309"/>
      <c r="BJ143" s="4"/>
      <c r="BK143" s="3"/>
      <c r="BL143" s="3"/>
      <c r="BM143" s="6"/>
      <c r="BN143" s="6"/>
      <c r="BO143" s="6"/>
      <c r="BP143" s="6"/>
      <c r="BQ143" s="6"/>
      <c r="BR143" s="6"/>
      <c r="BS143" s="6"/>
    </row>
    <row r="144" spans="1:71" ht="15" customHeight="1">
      <c r="A144" s="268"/>
      <c r="B144" s="320"/>
      <c r="C144" s="321"/>
      <c r="D144" s="322"/>
      <c r="E144" s="390"/>
      <c r="F144" s="391"/>
      <c r="G144" s="454"/>
      <c r="H144" s="454"/>
      <c r="I144" s="326"/>
      <c r="J144" s="398"/>
      <c r="K144" s="399"/>
      <c r="L144" s="971"/>
      <c r="M144" s="371"/>
      <c r="N144" s="371"/>
      <c r="O144" s="971"/>
      <c r="P144" s="398"/>
      <c r="Q144" s="399"/>
      <c r="R144" s="971"/>
      <c r="S144" s="371"/>
      <c r="T144" s="371"/>
      <c r="U144" s="971"/>
      <c r="V144" s="398"/>
      <c r="W144" s="399"/>
      <c r="X144" s="971"/>
      <c r="Y144" s="371"/>
      <c r="Z144" s="371"/>
      <c r="AA144" s="971"/>
      <c r="AB144" s="398"/>
      <c r="AC144" s="399"/>
      <c r="AD144" s="971"/>
      <c r="AE144" s="371"/>
      <c r="AF144" s="371"/>
      <c r="AG144" s="971"/>
      <c r="AH144" s="400"/>
      <c r="AI144" s="401"/>
      <c r="AJ144" s="971"/>
      <c r="AK144" s="371"/>
      <c r="AL144" s="371"/>
      <c r="AM144" s="971"/>
      <c r="AN144" s="402"/>
      <c r="AO144" s="403"/>
      <c r="AP144" s="971"/>
      <c r="AQ144" s="371"/>
      <c r="AR144" s="371"/>
      <c r="AS144" s="971"/>
      <c r="AT144" s="971"/>
      <c r="AU144" s="971"/>
      <c r="AV144" s="334"/>
      <c r="AW144" s="334"/>
      <c r="AX144" s="335"/>
      <c r="AY144" s="335"/>
      <c r="AZ144" s="335"/>
      <c r="BA144" s="335"/>
      <c r="BB144" s="335"/>
      <c r="BC144" s="335"/>
      <c r="BD144" s="336"/>
      <c r="BE144" s="336"/>
      <c r="BF144" s="396"/>
      <c r="BG144" s="396"/>
      <c r="BH144" s="338"/>
      <c r="BI144" s="338"/>
      <c r="BJ144" s="4"/>
      <c r="BK144" s="3"/>
      <c r="BL144" s="3"/>
      <c r="BM144" s="6"/>
      <c r="BN144" s="6"/>
      <c r="BO144" s="6"/>
      <c r="BP144" s="6"/>
      <c r="BQ144" s="6"/>
      <c r="BR144" s="6"/>
      <c r="BS144" s="6"/>
    </row>
    <row r="145" spans="1:71" ht="15" customHeight="1">
      <c r="A145" s="268">
        <f>I145-AT145</f>
        <v>10</v>
      </c>
      <c r="B145" s="290">
        <v>20</v>
      </c>
      <c r="C145" s="269" t="s">
        <v>453</v>
      </c>
      <c r="D145" s="270" t="s">
        <v>454</v>
      </c>
      <c r="E145" s="271"/>
      <c r="F145" s="272"/>
      <c r="G145" s="273"/>
      <c r="H145" s="273"/>
      <c r="I145" s="274">
        <v>10</v>
      </c>
      <c r="J145" s="275"/>
      <c r="K145" s="276"/>
      <c r="L145" s="1006">
        <f>SUM(J145:K151)</f>
        <v>0</v>
      </c>
      <c r="M145" s="351"/>
      <c r="N145" s="351"/>
      <c r="O145" s="1007">
        <f>N145+M145+M146+N146+M147+N147+M148+N148+M149+N149+M150+N150+M151+N151</f>
        <v>0</v>
      </c>
      <c r="P145" s="275"/>
      <c r="Q145" s="276"/>
      <c r="R145" s="1008">
        <f>P145+Q145+P146+Q146+P147+Q147+P148+Q148+P149+Q149+P150+Q150+P151+Q151</f>
        <v>0</v>
      </c>
      <c r="S145" s="351"/>
      <c r="T145" s="351"/>
      <c r="U145" s="1009">
        <f>T145+S145+S146+T146+S147+T147+S148+T148+S149+T149+S150+T150+S151+T151</f>
        <v>0</v>
      </c>
      <c r="V145" s="275"/>
      <c r="W145" s="276"/>
      <c r="X145" s="1010">
        <f>W145+V145+V146+W146+V147+W147+V148+W148+V149+W149+V150+W150+V151+W151</f>
        <v>0</v>
      </c>
      <c r="Y145" s="351"/>
      <c r="Z145" s="351"/>
      <c r="AA145" s="1011">
        <f>Z145+Y145+Y146+Z146+Y147+Z147+Y148+Z148+Y149+Z149+Y150+Z150+Y151+Z151</f>
        <v>0</v>
      </c>
      <c r="AB145" s="275"/>
      <c r="AC145" s="276"/>
      <c r="AD145" s="999">
        <f>AC145+AB145+AB146+AC146+AB147+AC147+AB148+AC148+AB149+AC149+AB150+AC150+AB151+AC151</f>
        <v>0</v>
      </c>
      <c r="AE145" s="351"/>
      <c r="AF145" s="351"/>
      <c r="AG145" s="1000">
        <f>AE145+AF145+AE146+AF146+AE147+AF147+AE148+AF148+AE149+AF149+AE150+AF150+AE151+AF151</f>
        <v>0</v>
      </c>
      <c r="AH145" s="279"/>
      <c r="AI145" s="280"/>
      <c r="AJ145" s="1001">
        <f>AI145+AH145+AH146+AI146+AH147+AI147+AH148+AI148+AH149+AI149+AH150+AI150+AH151+AI151</f>
        <v>0</v>
      </c>
      <c r="AK145" s="351"/>
      <c r="AL145" s="351"/>
      <c r="AM145" s="1002">
        <f>AL145+AK145+AK146+AL146+AK147+AL147+AK148+AL148+AK149+AL149+AK150+AL150+AK151+AL150+AL151</f>
        <v>0</v>
      </c>
      <c r="AN145" s="281"/>
      <c r="AO145" s="282"/>
      <c r="AP145" s="1003">
        <f>AN145+AO145+AN146+AO146+AN147+AO147+AN148+AO148+AN149++AO149+AN150+AO150+AN151+AO151</f>
        <v>0</v>
      </c>
      <c r="AQ145" s="351"/>
      <c r="AR145" s="351"/>
      <c r="AS145" s="1004">
        <f>AR145+AQ145+AQ146+AR146+AQ147+AR147+AQ148+AR148+AQ149+AR149+AQ150+AR150+AQ151+AR151</f>
        <v>0</v>
      </c>
      <c r="AT145" s="1005">
        <f>SUM(AU145:BF151)</f>
        <v>0</v>
      </c>
      <c r="AU145" s="974">
        <f>AS145+AP145+AM145+AJ145+AG145+AD145+AA145+X145+U145+R145+O145+L145</f>
        <v>0</v>
      </c>
      <c r="AV145" s="284"/>
      <c r="AW145" s="284"/>
      <c r="AX145" s="285"/>
      <c r="AY145" s="285"/>
      <c r="AZ145" s="286"/>
      <c r="BA145" s="285"/>
      <c r="BB145" s="285"/>
      <c r="BC145" s="285"/>
      <c r="BD145" s="406"/>
      <c r="BE145" s="287"/>
      <c r="BF145" s="407"/>
      <c r="BG145" s="407"/>
      <c r="BH145" s="289"/>
      <c r="BI145" s="289"/>
      <c r="BJ145" s="4"/>
      <c r="BK145" s="3"/>
      <c r="BL145" s="3"/>
      <c r="BM145" s="6"/>
      <c r="BN145" s="6"/>
      <c r="BO145" s="6"/>
      <c r="BP145" s="6"/>
      <c r="BQ145" s="6"/>
      <c r="BR145" s="6"/>
      <c r="BS145" s="6"/>
    </row>
    <row r="146" spans="1:71" ht="15" customHeight="1">
      <c r="A146" s="268"/>
      <c r="B146" s="290"/>
      <c r="C146" s="291"/>
      <c r="D146" s="292"/>
      <c r="E146" s="318"/>
      <c r="F146" s="310" t="s">
        <v>455</v>
      </c>
      <c r="G146" s="317"/>
      <c r="H146" s="317"/>
      <c r="I146" s="311"/>
      <c r="J146" s="297"/>
      <c r="K146" s="298"/>
      <c r="L146" s="966"/>
      <c r="M146" s="360"/>
      <c r="N146" s="360"/>
      <c r="O146" s="966"/>
      <c r="P146" s="297"/>
      <c r="Q146" s="298"/>
      <c r="R146" s="966"/>
      <c r="S146" s="360"/>
      <c r="T146" s="360"/>
      <c r="U146" s="966"/>
      <c r="V146" s="297"/>
      <c r="W146" s="298"/>
      <c r="X146" s="966"/>
      <c r="Y146" s="360"/>
      <c r="Z146" s="360"/>
      <c r="AA146" s="966"/>
      <c r="AB146" s="297"/>
      <c r="AC146" s="298"/>
      <c r="AD146" s="966"/>
      <c r="AE146" s="360"/>
      <c r="AF146" s="360"/>
      <c r="AG146" s="966"/>
      <c r="AH146" s="301"/>
      <c r="AI146" s="302"/>
      <c r="AJ146" s="966"/>
      <c r="AK146" s="360"/>
      <c r="AL146" s="360"/>
      <c r="AM146" s="966"/>
      <c r="AN146" s="303"/>
      <c r="AO146" s="304"/>
      <c r="AP146" s="966"/>
      <c r="AQ146" s="360"/>
      <c r="AR146" s="360"/>
      <c r="AS146" s="966"/>
      <c r="AT146" s="966"/>
      <c r="AU146" s="966"/>
      <c r="AV146" s="305"/>
      <c r="AW146" s="305"/>
      <c r="AX146" s="306"/>
      <c r="AY146" s="306"/>
      <c r="AZ146" s="306"/>
      <c r="BA146" s="306"/>
      <c r="BB146" s="306"/>
      <c r="BC146" s="306"/>
      <c r="BD146" s="307"/>
      <c r="BE146" s="307"/>
      <c r="BF146" s="455"/>
      <c r="BG146" s="456"/>
      <c r="BH146" s="309"/>
      <c r="BI146" s="309"/>
      <c r="BJ146" s="4"/>
      <c r="BK146" s="3"/>
      <c r="BL146" s="3"/>
      <c r="BM146" s="6"/>
      <c r="BN146" s="6"/>
      <c r="BO146" s="6"/>
      <c r="BP146" s="6"/>
      <c r="BQ146" s="6"/>
      <c r="BR146" s="6"/>
      <c r="BS146" s="6"/>
    </row>
    <row r="147" spans="1:71" ht="15" customHeight="1">
      <c r="A147" s="268"/>
      <c r="B147" s="290"/>
      <c r="C147" s="291"/>
      <c r="D147" s="292"/>
      <c r="E147" s="318"/>
      <c r="F147" s="319"/>
      <c r="G147" s="317"/>
      <c r="H147" s="317"/>
      <c r="I147" s="311"/>
      <c r="J147" s="297"/>
      <c r="K147" s="298"/>
      <c r="L147" s="966"/>
      <c r="M147" s="360"/>
      <c r="N147" s="360"/>
      <c r="O147" s="966"/>
      <c r="P147" s="297"/>
      <c r="Q147" s="298"/>
      <c r="R147" s="966"/>
      <c r="S147" s="360"/>
      <c r="T147" s="360"/>
      <c r="U147" s="966"/>
      <c r="V147" s="297"/>
      <c r="W147" s="298"/>
      <c r="X147" s="966"/>
      <c r="Y147" s="360"/>
      <c r="Z147" s="360"/>
      <c r="AA147" s="966"/>
      <c r="AB147" s="297"/>
      <c r="AC147" s="298"/>
      <c r="AD147" s="966"/>
      <c r="AE147" s="360"/>
      <c r="AF147" s="360"/>
      <c r="AG147" s="966"/>
      <c r="AH147" s="301"/>
      <c r="AI147" s="302"/>
      <c r="AJ147" s="966"/>
      <c r="AK147" s="360"/>
      <c r="AL147" s="360"/>
      <c r="AM147" s="966"/>
      <c r="AN147" s="303"/>
      <c r="AO147" s="304"/>
      <c r="AP147" s="966"/>
      <c r="AQ147" s="360"/>
      <c r="AR147" s="360"/>
      <c r="AS147" s="966"/>
      <c r="AT147" s="966"/>
      <c r="AU147" s="966"/>
      <c r="AV147" s="305"/>
      <c r="AW147" s="305"/>
      <c r="AX147" s="306"/>
      <c r="AY147" s="306"/>
      <c r="AZ147" s="306"/>
      <c r="BA147" s="306"/>
      <c r="BB147" s="306"/>
      <c r="BC147" s="306"/>
      <c r="BD147" s="307"/>
      <c r="BE147" s="307"/>
      <c r="BF147" s="314"/>
      <c r="BG147" s="308"/>
      <c r="BH147" s="309"/>
      <c r="BI147" s="309"/>
      <c r="BJ147" s="4"/>
      <c r="BK147" s="3"/>
      <c r="BL147" s="3"/>
      <c r="BM147" s="6"/>
      <c r="BN147" s="6"/>
      <c r="BO147" s="6"/>
      <c r="BP147" s="6"/>
      <c r="BQ147" s="6"/>
      <c r="BR147" s="6"/>
      <c r="BS147" s="6"/>
    </row>
    <row r="148" spans="1:71" ht="15" customHeight="1">
      <c r="A148" s="231"/>
      <c r="B148" s="290"/>
      <c r="C148" s="231"/>
      <c r="D148" s="292"/>
      <c r="E148" s="318"/>
      <c r="F148" s="319"/>
      <c r="G148" s="317"/>
      <c r="H148" s="317"/>
      <c r="I148" s="311"/>
      <c r="J148" s="297"/>
      <c r="K148" s="298"/>
      <c r="L148" s="966"/>
      <c r="M148" s="360"/>
      <c r="N148" s="360"/>
      <c r="O148" s="966"/>
      <c r="P148" s="297"/>
      <c r="Q148" s="298"/>
      <c r="R148" s="966"/>
      <c r="S148" s="360"/>
      <c r="T148" s="360"/>
      <c r="U148" s="966"/>
      <c r="V148" s="297"/>
      <c r="W148" s="298"/>
      <c r="X148" s="966"/>
      <c r="Y148" s="360"/>
      <c r="Z148" s="360"/>
      <c r="AA148" s="966"/>
      <c r="AB148" s="297"/>
      <c r="AC148" s="298"/>
      <c r="AD148" s="966"/>
      <c r="AE148" s="360"/>
      <c r="AF148" s="360"/>
      <c r="AG148" s="966"/>
      <c r="AH148" s="301"/>
      <c r="AI148" s="302"/>
      <c r="AJ148" s="966"/>
      <c r="AK148" s="360"/>
      <c r="AL148" s="360"/>
      <c r="AM148" s="966"/>
      <c r="AN148" s="303"/>
      <c r="AO148" s="304"/>
      <c r="AP148" s="966"/>
      <c r="AQ148" s="360"/>
      <c r="AR148" s="360"/>
      <c r="AS148" s="966"/>
      <c r="AT148" s="966"/>
      <c r="AU148" s="966"/>
      <c r="AV148" s="305"/>
      <c r="AW148" s="305"/>
      <c r="AX148" s="306"/>
      <c r="AY148" s="306"/>
      <c r="AZ148" s="306"/>
      <c r="BA148" s="306"/>
      <c r="BB148" s="306"/>
      <c r="BC148" s="306"/>
      <c r="BD148" s="307"/>
      <c r="BE148" s="388"/>
      <c r="BF148" s="308"/>
      <c r="BG148" s="308"/>
      <c r="BH148" s="309"/>
      <c r="BI148" s="309"/>
      <c r="BJ148" s="4"/>
      <c r="BK148" s="3"/>
      <c r="BL148" s="3"/>
      <c r="BM148" s="6"/>
      <c r="BN148" s="6"/>
      <c r="BO148" s="6"/>
      <c r="BP148" s="6"/>
      <c r="BQ148" s="6"/>
      <c r="BR148" s="6"/>
      <c r="BS148" s="6"/>
    </row>
    <row r="149" spans="1:71" ht="15" customHeight="1">
      <c r="A149" s="268"/>
      <c r="B149" s="290"/>
      <c r="C149" s="291"/>
      <c r="D149" s="292"/>
      <c r="E149" s="318"/>
      <c r="F149" s="319"/>
      <c r="G149" s="317"/>
      <c r="H149" s="317"/>
      <c r="I149" s="311"/>
      <c r="J149" s="297"/>
      <c r="K149" s="298"/>
      <c r="L149" s="966"/>
      <c r="M149" s="360"/>
      <c r="N149" s="360"/>
      <c r="O149" s="966"/>
      <c r="P149" s="297"/>
      <c r="Q149" s="298"/>
      <c r="R149" s="966"/>
      <c r="S149" s="360"/>
      <c r="T149" s="360"/>
      <c r="U149" s="966"/>
      <c r="V149" s="297"/>
      <c r="W149" s="298"/>
      <c r="X149" s="966"/>
      <c r="Y149" s="360"/>
      <c r="Z149" s="360"/>
      <c r="AA149" s="966"/>
      <c r="AB149" s="297"/>
      <c r="AC149" s="298"/>
      <c r="AD149" s="966"/>
      <c r="AE149" s="360"/>
      <c r="AF149" s="360"/>
      <c r="AG149" s="966"/>
      <c r="AH149" s="301"/>
      <c r="AI149" s="302"/>
      <c r="AJ149" s="966"/>
      <c r="AK149" s="360"/>
      <c r="AL149" s="360"/>
      <c r="AM149" s="966"/>
      <c r="AN149" s="303"/>
      <c r="AO149" s="304"/>
      <c r="AP149" s="966"/>
      <c r="AQ149" s="360"/>
      <c r="AR149" s="360"/>
      <c r="AS149" s="966"/>
      <c r="AT149" s="966"/>
      <c r="AU149" s="966"/>
      <c r="AV149" s="305"/>
      <c r="AW149" s="305"/>
      <c r="AX149" s="306"/>
      <c r="AY149" s="306"/>
      <c r="AZ149" s="306"/>
      <c r="BA149" s="306"/>
      <c r="BB149" s="306"/>
      <c r="BC149" s="306"/>
      <c r="BD149" s="307"/>
      <c r="BE149" s="307"/>
      <c r="BF149" s="457"/>
      <c r="BG149" s="457"/>
      <c r="BH149" s="309"/>
      <c r="BI149" s="309"/>
      <c r="BJ149" s="4"/>
      <c r="BK149" s="3"/>
      <c r="BL149" s="3"/>
      <c r="BM149" s="6"/>
      <c r="BN149" s="6"/>
      <c r="BO149" s="6"/>
      <c r="BP149" s="6"/>
      <c r="BQ149" s="6"/>
      <c r="BR149" s="6"/>
      <c r="BS149" s="6"/>
    </row>
    <row r="150" spans="1:71" ht="15" customHeight="1">
      <c r="A150" s="268"/>
      <c r="B150" s="290"/>
      <c r="C150" s="291"/>
      <c r="D150" s="292"/>
      <c r="E150" s="318"/>
      <c r="F150" s="319"/>
      <c r="G150" s="317"/>
      <c r="H150" s="317"/>
      <c r="I150" s="311"/>
      <c r="J150" s="297"/>
      <c r="K150" s="298"/>
      <c r="L150" s="966"/>
      <c r="M150" s="360"/>
      <c r="N150" s="360"/>
      <c r="O150" s="966"/>
      <c r="P150" s="297"/>
      <c r="Q150" s="298"/>
      <c r="R150" s="966"/>
      <c r="S150" s="360"/>
      <c r="T150" s="360"/>
      <c r="U150" s="966"/>
      <c r="V150" s="297"/>
      <c r="W150" s="298"/>
      <c r="X150" s="966"/>
      <c r="Y150" s="360"/>
      <c r="Z150" s="360"/>
      <c r="AA150" s="966"/>
      <c r="AB150" s="297"/>
      <c r="AC150" s="298"/>
      <c r="AD150" s="966"/>
      <c r="AE150" s="360"/>
      <c r="AF150" s="360"/>
      <c r="AG150" s="966"/>
      <c r="AH150" s="301"/>
      <c r="AI150" s="302"/>
      <c r="AJ150" s="966"/>
      <c r="AK150" s="360"/>
      <c r="AL150" s="360"/>
      <c r="AM150" s="966"/>
      <c r="AN150" s="303"/>
      <c r="AO150" s="304"/>
      <c r="AP150" s="966"/>
      <c r="AQ150" s="360"/>
      <c r="AR150" s="360"/>
      <c r="AS150" s="966"/>
      <c r="AT150" s="966"/>
      <c r="AU150" s="966"/>
      <c r="AV150" s="305"/>
      <c r="AW150" s="305"/>
      <c r="AX150" s="306"/>
      <c r="AY150" s="306"/>
      <c r="AZ150" s="306"/>
      <c r="BA150" s="306"/>
      <c r="BB150" s="306"/>
      <c r="BC150" s="306"/>
      <c r="BD150" s="307"/>
      <c r="BE150" s="307"/>
      <c r="BF150" s="308"/>
      <c r="BG150" s="308"/>
      <c r="BH150" s="309"/>
      <c r="BI150" s="309"/>
      <c r="BJ150" s="4"/>
      <c r="BK150" s="3"/>
      <c r="BL150" s="3"/>
      <c r="BM150" s="6"/>
      <c r="BN150" s="6"/>
      <c r="BO150" s="6"/>
      <c r="BP150" s="6"/>
      <c r="BQ150" s="6"/>
      <c r="BR150" s="6"/>
      <c r="BS150" s="6"/>
    </row>
    <row r="151" spans="1:71" ht="15" customHeight="1">
      <c r="A151" s="268"/>
      <c r="B151" s="320"/>
      <c r="C151" s="321"/>
      <c r="D151" s="292"/>
      <c r="E151" s="390"/>
      <c r="F151" s="391"/>
      <c r="G151" s="454"/>
      <c r="H151" s="454"/>
      <c r="I151" s="311"/>
      <c r="J151" s="297"/>
      <c r="K151" s="298"/>
      <c r="L151" s="971"/>
      <c r="M151" s="360"/>
      <c r="N151" s="360"/>
      <c r="O151" s="971"/>
      <c r="P151" s="297"/>
      <c r="Q151" s="298"/>
      <c r="R151" s="971"/>
      <c r="S151" s="360"/>
      <c r="T151" s="360"/>
      <c r="U151" s="971"/>
      <c r="V151" s="297"/>
      <c r="W151" s="298"/>
      <c r="X151" s="971"/>
      <c r="Y151" s="360"/>
      <c r="Z151" s="360"/>
      <c r="AA151" s="971"/>
      <c r="AB151" s="297"/>
      <c r="AC151" s="298"/>
      <c r="AD151" s="971"/>
      <c r="AE151" s="360"/>
      <c r="AF151" s="360"/>
      <c r="AG151" s="971"/>
      <c r="AH151" s="301"/>
      <c r="AI151" s="302"/>
      <c r="AJ151" s="971"/>
      <c r="AK151" s="360"/>
      <c r="AL151" s="360"/>
      <c r="AM151" s="971"/>
      <c r="AN151" s="303"/>
      <c r="AO151" s="304"/>
      <c r="AP151" s="971"/>
      <c r="AQ151" s="360"/>
      <c r="AR151" s="360"/>
      <c r="AS151" s="971"/>
      <c r="AT151" s="971"/>
      <c r="AU151" s="971"/>
      <c r="AV151" s="305"/>
      <c r="AW151" s="305"/>
      <c r="AX151" s="306"/>
      <c r="AY151" s="306"/>
      <c r="AZ151" s="306"/>
      <c r="BA151" s="306"/>
      <c r="BB151" s="306"/>
      <c r="BC151" s="306"/>
      <c r="BD151" s="307"/>
      <c r="BE151" s="388"/>
      <c r="BF151" s="308"/>
      <c r="BG151" s="308"/>
      <c r="BH151" s="309"/>
      <c r="BI151" s="309"/>
      <c r="BJ151" s="4"/>
      <c r="BK151" s="3"/>
      <c r="BL151" s="3"/>
      <c r="BM151" s="6"/>
      <c r="BN151" s="6"/>
      <c r="BO151" s="6"/>
      <c r="BP151" s="6"/>
      <c r="BQ151" s="6"/>
      <c r="BR151" s="6"/>
      <c r="BS151" s="6"/>
    </row>
    <row r="152" spans="1:71" ht="15" customHeight="1">
      <c r="A152" s="268">
        <f>I152-AT152</f>
        <v>18</v>
      </c>
      <c r="B152" s="290">
        <v>21</v>
      </c>
      <c r="C152" s="269" t="s">
        <v>456</v>
      </c>
      <c r="D152" s="270" t="s">
        <v>457</v>
      </c>
      <c r="E152" s="271"/>
      <c r="F152" s="272"/>
      <c r="G152" s="458"/>
      <c r="H152" s="458"/>
      <c r="I152" s="274">
        <v>18</v>
      </c>
      <c r="J152" s="275"/>
      <c r="K152" s="276"/>
      <c r="L152" s="1006">
        <f>SUM(J152:K158)</f>
        <v>0</v>
      </c>
      <c r="M152" s="351"/>
      <c r="N152" s="351"/>
      <c r="O152" s="1007">
        <f>N152+M152+M153+N153+M154+N154+M155+N155+M156+N156+M157+N157+M158+N158</f>
        <v>0</v>
      </c>
      <c r="P152" s="275"/>
      <c r="Q152" s="276"/>
      <c r="R152" s="1008">
        <f>P152+Q152+P153+Q153+P154+Q154+P155+Q155+P156+Q156+P157+Q157+P158+Q158</f>
        <v>0</v>
      </c>
      <c r="S152" s="351"/>
      <c r="T152" s="351"/>
      <c r="U152" s="1009">
        <f>T152+S152+S153+T153+S154+T154+S155+T155+S156+T156+S157+T157+S158+T158</f>
        <v>0</v>
      </c>
      <c r="V152" s="275"/>
      <c r="W152" s="276"/>
      <c r="X152" s="1010">
        <f>W152+V152+V153+W153+V154+W154+V155+W155+V156+W156+V157+W157+V158+W158</f>
        <v>0</v>
      </c>
      <c r="Y152" s="351"/>
      <c r="Z152" s="351"/>
      <c r="AA152" s="1011">
        <f>Z152+Y152+Y153+Z153+Y154+Z154+Y155+Z155+Y156+Z156+Y157+Z157+Y158+Z158</f>
        <v>0</v>
      </c>
      <c r="AB152" s="275"/>
      <c r="AC152" s="276"/>
      <c r="AD152" s="999">
        <f>AC152+AB152+AB153+AC153+AB154+AC154+AB155+AC155+AB156+AC156+AB157+AC157+AB158+AC158</f>
        <v>0</v>
      </c>
      <c r="AE152" s="351"/>
      <c r="AF152" s="351"/>
      <c r="AG152" s="1000">
        <f>AE152+AF152+AE153+AF153+AE154+AF154+AE155+AF155+AE156+AF156+AE157+AF157+AE158+AF158</f>
        <v>0</v>
      </c>
      <c r="AH152" s="279"/>
      <c r="AI152" s="280"/>
      <c r="AJ152" s="1001">
        <f>AI152+AH152+AH153+AI153+AH154+AI154+AH155+AI155+AH156+AI156+AH157+AI157+AH158+AI158</f>
        <v>0</v>
      </c>
      <c r="AK152" s="351"/>
      <c r="AL152" s="351"/>
      <c r="AM152" s="1002">
        <f>AL152+AK152+AK153+AL153+AK154+AL154+AK155+AL155+AK156+AL156+AK157+AL157+AK158+AL157+AL158</f>
        <v>0</v>
      </c>
      <c r="AN152" s="281"/>
      <c r="AO152" s="282"/>
      <c r="AP152" s="1003">
        <f>AN152+AO152+AN153+AO153+AN154+AO154+AN155+AO155+AN156++AO156+AN157+AO157+AN158+AO158</f>
        <v>0</v>
      </c>
      <c r="AQ152" s="351"/>
      <c r="AR152" s="351"/>
      <c r="AS152" s="1004">
        <f>AR152+AQ152+AQ153+AR153+AQ154+AR154+AQ155+AR155+AQ156+AR156+AQ157+AR157+AQ158+AR158</f>
        <v>0</v>
      </c>
      <c r="AT152" s="1005">
        <f>SUM(AU152:BF158)</f>
        <v>0</v>
      </c>
      <c r="AU152" s="974">
        <f>AS152+AP152+AM152+AJ152+AG152+AD152+AA152+X152+U152+R152+O152+L152</f>
        <v>0</v>
      </c>
      <c r="AV152" s="284"/>
      <c r="AW152" s="284"/>
      <c r="AX152" s="285"/>
      <c r="AY152" s="285"/>
      <c r="AZ152" s="285"/>
      <c r="BA152" s="285"/>
      <c r="BB152" s="285"/>
      <c r="BC152" s="285"/>
      <c r="BD152" s="406"/>
      <c r="BE152" s="406"/>
      <c r="BF152" s="407"/>
      <c r="BG152" s="407"/>
      <c r="BH152" s="289"/>
      <c r="BI152" s="289"/>
      <c r="BJ152" s="4"/>
      <c r="BK152" s="3"/>
      <c r="BL152" s="3"/>
      <c r="BM152" s="6"/>
      <c r="BN152" s="6"/>
      <c r="BO152" s="6"/>
      <c r="BP152" s="6"/>
      <c r="BQ152" s="6"/>
      <c r="BR152" s="6"/>
      <c r="BS152" s="6"/>
    </row>
    <row r="153" spans="1:71" ht="15" customHeight="1">
      <c r="A153" s="268"/>
      <c r="B153" s="290"/>
      <c r="C153" s="291"/>
      <c r="D153" s="357" t="s">
        <v>0</v>
      </c>
      <c r="E153" s="318"/>
      <c r="F153" s="310" t="s">
        <v>458</v>
      </c>
      <c r="G153" s="317"/>
      <c r="H153" s="317"/>
      <c r="I153" s="311"/>
      <c r="J153" s="297"/>
      <c r="K153" s="298"/>
      <c r="L153" s="966"/>
      <c r="M153" s="360"/>
      <c r="N153" s="360"/>
      <c r="O153" s="966"/>
      <c r="P153" s="297"/>
      <c r="Q153" s="298"/>
      <c r="R153" s="966"/>
      <c r="S153" s="360"/>
      <c r="T153" s="360"/>
      <c r="U153" s="966"/>
      <c r="V153" s="297"/>
      <c r="W153" s="298"/>
      <c r="X153" s="966"/>
      <c r="Y153" s="360"/>
      <c r="Z153" s="360"/>
      <c r="AA153" s="966"/>
      <c r="AB153" s="297"/>
      <c r="AC153" s="298"/>
      <c r="AD153" s="966"/>
      <c r="AE153" s="360"/>
      <c r="AF153" s="360"/>
      <c r="AG153" s="966"/>
      <c r="AH153" s="301"/>
      <c r="AI153" s="302"/>
      <c r="AJ153" s="966"/>
      <c r="AK153" s="360"/>
      <c r="AL153" s="360"/>
      <c r="AM153" s="966"/>
      <c r="AN153" s="303"/>
      <c r="AO153" s="304"/>
      <c r="AP153" s="966"/>
      <c r="AQ153" s="360"/>
      <c r="AR153" s="360"/>
      <c r="AS153" s="966"/>
      <c r="AT153" s="966"/>
      <c r="AU153" s="966"/>
      <c r="AV153" s="305"/>
      <c r="AW153" s="305"/>
      <c r="AX153" s="306"/>
      <c r="AY153" s="306"/>
      <c r="AZ153" s="306"/>
      <c r="BA153" s="306"/>
      <c r="BB153" s="306"/>
      <c r="BC153" s="306"/>
      <c r="BD153" s="307"/>
      <c r="BE153" s="307"/>
      <c r="BF153" s="308"/>
      <c r="BG153" s="308"/>
      <c r="BH153" s="309"/>
      <c r="BI153" s="309"/>
      <c r="BJ153" s="4"/>
      <c r="BK153" s="3"/>
      <c r="BL153" s="3"/>
      <c r="BM153" s="6"/>
      <c r="BN153" s="6"/>
      <c r="BO153" s="6"/>
      <c r="BP153" s="6"/>
      <c r="BQ153" s="6"/>
      <c r="BR153" s="6"/>
      <c r="BS153" s="6"/>
    </row>
    <row r="154" spans="1:71" ht="15" customHeight="1">
      <c r="A154" s="268"/>
      <c r="B154" s="290"/>
      <c r="C154" s="291"/>
      <c r="D154" s="292"/>
      <c r="E154" s="318"/>
      <c r="F154" s="319"/>
      <c r="G154" s="317"/>
      <c r="H154" s="317"/>
      <c r="I154" s="311"/>
      <c r="J154" s="297"/>
      <c r="K154" s="298"/>
      <c r="L154" s="966"/>
      <c r="M154" s="360"/>
      <c r="N154" s="360"/>
      <c r="O154" s="966"/>
      <c r="P154" s="297"/>
      <c r="Q154" s="298"/>
      <c r="R154" s="966"/>
      <c r="S154" s="360"/>
      <c r="T154" s="360"/>
      <c r="U154" s="966"/>
      <c r="V154" s="297"/>
      <c r="W154" s="298"/>
      <c r="X154" s="966"/>
      <c r="Y154" s="360"/>
      <c r="Z154" s="360"/>
      <c r="AA154" s="966"/>
      <c r="AB154" s="297"/>
      <c r="AC154" s="298"/>
      <c r="AD154" s="966"/>
      <c r="AE154" s="360"/>
      <c r="AF154" s="360"/>
      <c r="AG154" s="966"/>
      <c r="AH154" s="301"/>
      <c r="AI154" s="302"/>
      <c r="AJ154" s="966"/>
      <c r="AK154" s="360"/>
      <c r="AL154" s="360"/>
      <c r="AM154" s="966"/>
      <c r="AN154" s="303"/>
      <c r="AO154" s="304"/>
      <c r="AP154" s="966"/>
      <c r="AQ154" s="360"/>
      <c r="AR154" s="360"/>
      <c r="AS154" s="966"/>
      <c r="AT154" s="966"/>
      <c r="AU154" s="966"/>
      <c r="AV154" s="305"/>
      <c r="AW154" s="305"/>
      <c r="AX154" s="306"/>
      <c r="AY154" s="306"/>
      <c r="AZ154" s="306"/>
      <c r="BA154" s="306"/>
      <c r="BB154" s="306"/>
      <c r="BC154" s="306"/>
      <c r="BD154" s="307"/>
      <c r="BE154" s="388"/>
      <c r="BF154" s="314"/>
      <c r="BG154" s="314"/>
      <c r="BH154" s="309"/>
      <c r="BI154" s="309"/>
      <c r="BJ154" s="4"/>
      <c r="BK154" s="3"/>
      <c r="BL154" s="3"/>
      <c r="BM154" s="6"/>
      <c r="BN154" s="6"/>
      <c r="BO154" s="6"/>
      <c r="BP154" s="6"/>
      <c r="BQ154" s="6"/>
      <c r="BR154" s="6"/>
      <c r="BS154" s="6"/>
    </row>
    <row r="155" spans="1:71" ht="15" customHeight="1">
      <c r="A155" s="231"/>
      <c r="B155" s="290"/>
      <c r="C155" s="231"/>
      <c r="D155" s="292"/>
      <c r="E155" s="318"/>
      <c r="F155" s="319"/>
      <c r="G155" s="317"/>
      <c r="H155" s="317"/>
      <c r="I155" s="311"/>
      <c r="J155" s="297"/>
      <c r="K155" s="298"/>
      <c r="L155" s="966"/>
      <c r="M155" s="360"/>
      <c r="N155" s="360"/>
      <c r="O155" s="966"/>
      <c r="P155" s="297"/>
      <c r="Q155" s="298"/>
      <c r="R155" s="966"/>
      <c r="S155" s="360"/>
      <c r="T155" s="360"/>
      <c r="U155" s="966"/>
      <c r="V155" s="297"/>
      <c r="W155" s="298"/>
      <c r="X155" s="966"/>
      <c r="Y155" s="360"/>
      <c r="Z155" s="360"/>
      <c r="AA155" s="966"/>
      <c r="AB155" s="297"/>
      <c r="AC155" s="298"/>
      <c r="AD155" s="966"/>
      <c r="AE155" s="360"/>
      <c r="AF155" s="360"/>
      <c r="AG155" s="966"/>
      <c r="AH155" s="301"/>
      <c r="AI155" s="302"/>
      <c r="AJ155" s="966"/>
      <c r="AK155" s="360"/>
      <c r="AL155" s="360"/>
      <c r="AM155" s="966"/>
      <c r="AN155" s="303"/>
      <c r="AO155" s="304"/>
      <c r="AP155" s="966"/>
      <c r="AQ155" s="360"/>
      <c r="AR155" s="360"/>
      <c r="AS155" s="966"/>
      <c r="AT155" s="966"/>
      <c r="AU155" s="966"/>
      <c r="AV155" s="305"/>
      <c r="AW155" s="305"/>
      <c r="AX155" s="306"/>
      <c r="AY155" s="306"/>
      <c r="AZ155" s="306"/>
      <c r="BA155" s="306"/>
      <c r="BB155" s="306"/>
      <c r="BC155" s="306"/>
      <c r="BD155" s="388"/>
      <c r="BE155" s="388"/>
      <c r="BF155" s="459"/>
      <c r="BG155" s="460"/>
      <c r="BH155" s="309"/>
      <c r="BI155" s="309"/>
      <c r="BJ155" s="4"/>
      <c r="BK155" s="3"/>
      <c r="BL155" s="3"/>
      <c r="BM155" s="6"/>
      <c r="BN155" s="6"/>
      <c r="BO155" s="6"/>
      <c r="BP155" s="6"/>
      <c r="BQ155" s="6"/>
      <c r="BR155" s="6"/>
      <c r="BS155" s="6"/>
    </row>
    <row r="156" spans="1:71" ht="15" customHeight="1">
      <c r="A156" s="268"/>
      <c r="B156" s="290"/>
      <c r="C156" s="291"/>
      <c r="D156" s="292"/>
      <c r="E156" s="318"/>
      <c r="F156" s="319"/>
      <c r="G156" s="317"/>
      <c r="H156" s="317"/>
      <c r="I156" s="311"/>
      <c r="J156" s="297"/>
      <c r="K156" s="298"/>
      <c r="L156" s="966"/>
      <c r="M156" s="360"/>
      <c r="N156" s="360"/>
      <c r="O156" s="966"/>
      <c r="P156" s="297"/>
      <c r="Q156" s="298"/>
      <c r="R156" s="966"/>
      <c r="S156" s="360"/>
      <c r="T156" s="360"/>
      <c r="U156" s="966"/>
      <c r="V156" s="297"/>
      <c r="W156" s="298"/>
      <c r="X156" s="966"/>
      <c r="Y156" s="360"/>
      <c r="Z156" s="360"/>
      <c r="AA156" s="966"/>
      <c r="AB156" s="297"/>
      <c r="AC156" s="298"/>
      <c r="AD156" s="966"/>
      <c r="AE156" s="360"/>
      <c r="AF156" s="360"/>
      <c r="AG156" s="966"/>
      <c r="AH156" s="301"/>
      <c r="AI156" s="302"/>
      <c r="AJ156" s="966"/>
      <c r="AK156" s="360"/>
      <c r="AL156" s="360"/>
      <c r="AM156" s="966"/>
      <c r="AN156" s="303"/>
      <c r="AO156" s="304"/>
      <c r="AP156" s="966"/>
      <c r="AQ156" s="360"/>
      <c r="AR156" s="360"/>
      <c r="AS156" s="966"/>
      <c r="AT156" s="966"/>
      <c r="AU156" s="966"/>
      <c r="AV156" s="305"/>
      <c r="AW156" s="305"/>
      <c r="AX156" s="306"/>
      <c r="AY156" s="306"/>
      <c r="AZ156" s="306"/>
      <c r="BA156" s="306"/>
      <c r="BB156" s="306"/>
      <c r="BC156" s="306"/>
      <c r="BD156" s="307"/>
      <c r="BE156" s="307"/>
      <c r="BF156" s="308"/>
      <c r="BG156" s="308"/>
      <c r="BH156" s="309"/>
      <c r="BI156" s="309"/>
      <c r="BJ156" s="4"/>
      <c r="BK156" s="3"/>
      <c r="BL156" s="3"/>
      <c r="BM156" s="6"/>
      <c r="BN156" s="6"/>
      <c r="BO156" s="6"/>
      <c r="BP156" s="6"/>
      <c r="BQ156" s="6"/>
      <c r="BR156" s="6"/>
      <c r="BS156" s="6"/>
    </row>
    <row r="157" spans="1:71" ht="15" customHeight="1">
      <c r="A157" s="268"/>
      <c r="B157" s="290"/>
      <c r="C157" s="291"/>
      <c r="D157" s="292"/>
      <c r="E157" s="318"/>
      <c r="F157" s="319"/>
      <c r="G157" s="317"/>
      <c r="H157" s="317"/>
      <c r="I157" s="311"/>
      <c r="J157" s="297"/>
      <c r="K157" s="298"/>
      <c r="L157" s="966"/>
      <c r="M157" s="360"/>
      <c r="N157" s="360"/>
      <c r="O157" s="966"/>
      <c r="P157" s="297"/>
      <c r="Q157" s="298"/>
      <c r="R157" s="966"/>
      <c r="S157" s="360"/>
      <c r="T157" s="360"/>
      <c r="U157" s="966"/>
      <c r="V157" s="297"/>
      <c r="W157" s="298"/>
      <c r="X157" s="966"/>
      <c r="Y157" s="360"/>
      <c r="Z157" s="360"/>
      <c r="AA157" s="966"/>
      <c r="AB157" s="297"/>
      <c r="AC157" s="298"/>
      <c r="AD157" s="966"/>
      <c r="AE157" s="360"/>
      <c r="AF157" s="360"/>
      <c r="AG157" s="966"/>
      <c r="AH157" s="301"/>
      <c r="AI157" s="302"/>
      <c r="AJ157" s="966"/>
      <c r="AK157" s="360"/>
      <c r="AL157" s="360"/>
      <c r="AM157" s="966"/>
      <c r="AN157" s="303"/>
      <c r="AO157" s="304"/>
      <c r="AP157" s="966"/>
      <c r="AQ157" s="360"/>
      <c r="AR157" s="360"/>
      <c r="AS157" s="966"/>
      <c r="AT157" s="966"/>
      <c r="AU157" s="966"/>
      <c r="AV157" s="305"/>
      <c r="AW157" s="305"/>
      <c r="AX157" s="306"/>
      <c r="AY157" s="306"/>
      <c r="AZ157" s="306"/>
      <c r="BA157" s="306"/>
      <c r="BB157" s="306"/>
      <c r="BC157" s="306"/>
      <c r="BD157" s="307"/>
      <c r="BE157" s="307"/>
      <c r="BF157" s="308"/>
      <c r="BG157" s="308"/>
      <c r="BH157" s="309"/>
      <c r="BI157" s="309"/>
      <c r="BJ157" s="4"/>
      <c r="BK157" s="3"/>
      <c r="BL157" s="3"/>
      <c r="BM157" s="6"/>
      <c r="BN157" s="6"/>
      <c r="BO157" s="6"/>
      <c r="BP157" s="6"/>
      <c r="BQ157" s="6"/>
      <c r="BR157" s="6"/>
      <c r="BS157" s="6"/>
    </row>
    <row r="158" spans="1:71" ht="15" customHeight="1">
      <c r="A158" s="268"/>
      <c r="B158" s="320"/>
      <c r="C158" s="321"/>
      <c r="D158" s="322"/>
      <c r="E158" s="323"/>
      <c r="F158" s="324"/>
      <c r="G158" s="368"/>
      <c r="H158" s="368"/>
      <c r="I158" s="326"/>
      <c r="J158" s="398"/>
      <c r="K158" s="399"/>
      <c r="L158" s="971"/>
      <c r="M158" s="371"/>
      <c r="N158" s="371"/>
      <c r="O158" s="971"/>
      <c r="P158" s="398"/>
      <c r="Q158" s="399"/>
      <c r="R158" s="971"/>
      <c r="S158" s="371"/>
      <c r="T158" s="371"/>
      <c r="U158" s="971"/>
      <c r="V158" s="398"/>
      <c r="W158" s="399"/>
      <c r="X158" s="971"/>
      <c r="Y158" s="371"/>
      <c r="Z158" s="371"/>
      <c r="AA158" s="971"/>
      <c r="AB158" s="398"/>
      <c r="AC158" s="399"/>
      <c r="AD158" s="971"/>
      <c r="AE158" s="371"/>
      <c r="AF158" s="371"/>
      <c r="AG158" s="971"/>
      <c r="AH158" s="400"/>
      <c r="AI158" s="401"/>
      <c r="AJ158" s="971"/>
      <c r="AK158" s="371"/>
      <c r="AL158" s="371"/>
      <c r="AM158" s="971"/>
      <c r="AN158" s="402"/>
      <c r="AO158" s="403"/>
      <c r="AP158" s="971"/>
      <c r="AQ158" s="371"/>
      <c r="AR158" s="371"/>
      <c r="AS158" s="971"/>
      <c r="AT158" s="971"/>
      <c r="AU158" s="971"/>
      <c r="AV158" s="334"/>
      <c r="AW158" s="334"/>
      <c r="AX158" s="335"/>
      <c r="AY158" s="335"/>
      <c r="AZ158" s="335"/>
      <c r="BA158" s="335"/>
      <c r="BB158" s="335"/>
      <c r="BC158" s="335"/>
      <c r="BD158" s="336"/>
      <c r="BE158" s="336"/>
      <c r="BF158" s="337"/>
      <c r="BG158" s="337"/>
      <c r="BH158" s="338"/>
      <c r="BI158" s="338"/>
      <c r="BJ158" s="4"/>
      <c r="BK158" s="3"/>
      <c r="BL158" s="3"/>
      <c r="BM158" s="6"/>
      <c r="BN158" s="6"/>
      <c r="BO158" s="6"/>
      <c r="BP158" s="6"/>
      <c r="BQ158" s="6"/>
      <c r="BR158" s="6"/>
      <c r="BS158" s="6"/>
    </row>
    <row r="159" spans="1:71" ht="15" customHeight="1">
      <c r="A159" s="268">
        <f>I159-AT159</f>
        <v>-19</v>
      </c>
      <c r="B159" s="290">
        <v>22</v>
      </c>
      <c r="C159" s="269" t="s">
        <v>459</v>
      </c>
      <c r="D159" s="270" t="s">
        <v>460</v>
      </c>
      <c r="E159" s="271" t="s">
        <v>401</v>
      </c>
      <c r="F159" s="272" t="s">
        <v>189</v>
      </c>
      <c r="G159" s="273">
        <v>2</v>
      </c>
      <c r="H159" s="273">
        <v>4</v>
      </c>
      <c r="I159" s="343">
        <v>20</v>
      </c>
      <c r="J159" s="275"/>
      <c r="K159" s="276"/>
      <c r="L159" s="1006">
        <f>SUM(J159:K165)</f>
        <v>0</v>
      </c>
      <c r="M159" s="351"/>
      <c r="N159" s="351"/>
      <c r="O159" s="1007">
        <f>N159+M159+M160+N160+M161+N161+M162+N162+M163+N163+M164+N164+M165+N165</f>
        <v>0</v>
      </c>
      <c r="P159" s="275"/>
      <c r="Q159" s="276"/>
      <c r="R159" s="1008">
        <f>P159+Q159+P160+Q160+P161+Q161+P162+Q162+P163+Q163+P164+Q164+P165+Q165</f>
        <v>0</v>
      </c>
      <c r="S159" s="351"/>
      <c r="T159" s="351"/>
      <c r="U159" s="1009">
        <f>T159+S159+S160+T160+S161+T161+S162+T162+S163+T163+S164+T164+S165+T165</f>
        <v>0</v>
      </c>
      <c r="V159" s="275"/>
      <c r="W159" s="276"/>
      <c r="X159" s="1010">
        <f>W159+V159+V160+W160+V161+W161+V162+W162+V163+W163+V164+W164+V165+W165</f>
        <v>0</v>
      </c>
      <c r="Y159" s="351"/>
      <c r="Z159" s="351"/>
      <c r="AA159" s="1011">
        <f>Z159+Y159+Y160+Z160+Y161+Z161+Y162+Z162+Y163+Z163+Y164+Z164+Y165+Z165</f>
        <v>0</v>
      </c>
      <c r="AB159" s="275"/>
      <c r="AC159" s="276"/>
      <c r="AD159" s="999">
        <f>AC159+AB159+AB160+AC160+AB161+AC161+AB162+AC162+AB163+AC163+AB164+AC164+AB165+AC165</f>
        <v>0</v>
      </c>
      <c r="AE159" s="351"/>
      <c r="AF159" s="351"/>
      <c r="AG159" s="1000">
        <f>AE159+AF159+AE160+AF160+AE161+AF161+AE162+AF162+AE163+AF163+AE164+AF164+AE165+AF165</f>
        <v>39</v>
      </c>
      <c r="AH159" s="279"/>
      <c r="AI159" s="280"/>
      <c r="AJ159" s="1001">
        <f>AI159+AH159+AH160+AI160+AH161+AI161+AH162+AI162+AH163+AI163+AH164+AI164+AH165+AI165</f>
        <v>0</v>
      </c>
      <c r="AK159" s="351"/>
      <c r="AL159" s="351"/>
      <c r="AM159" s="1002">
        <f>AL159+AK159+AK160+AL160+AK161+AL161+AK162+AL162+AK163+AL163+AK164+AL164+AK165+AL164+AL165</f>
        <v>0</v>
      </c>
      <c r="AN159" s="281"/>
      <c r="AO159" s="282"/>
      <c r="AP159" s="1003">
        <f>AN159+AO159+AN160+AO160+AN161+AO161+AN162+AO162+AN163++AO163+AN164+AO164+AN165+AO165</f>
        <v>0</v>
      </c>
      <c r="AQ159" s="351"/>
      <c r="AR159" s="351"/>
      <c r="AS159" s="1004">
        <f>AR159+AQ159+AQ160+AR160+AQ161+AR161+AQ162+AR162+AQ163+AR163+AQ164+AR164+AQ165+AR165</f>
        <v>0</v>
      </c>
      <c r="AT159" s="1005">
        <f>SUM(AU159:BF165)</f>
        <v>39</v>
      </c>
      <c r="AU159" s="974">
        <f>AS159+AP159+AM159+AJ159+AG159+AD159+AA159+X159+U159+R159+O159+L159</f>
        <v>39</v>
      </c>
      <c r="AV159" s="284"/>
      <c r="AW159" s="284"/>
      <c r="AX159" s="285"/>
      <c r="AY159" s="285"/>
      <c r="AZ159" s="285"/>
      <c r="BA159" s="285"/>
      <c r="BB159" s="285"/>
      <c r="BC159" s="285"/>
      <c r="BD159" s="287"/>
      <c r="BE159" s="287"/>
      <c r="BF159" s="288"/>
      <c r="BG159" s="288"/>
      <c r="BH159" s="289"/>
      <c r="BI159" s="289"/>
      <c r="BJ159" s="4"/>
      <c r="BK159" s="3"/>
      <c r="BL159" s="3"/>
      <c r="BM159" s="6"/>
      <c r="BN159" s="6"/>
      <c r="BO159" s="6"/>
      <c r="BP159" s="6"/>
      <c r="BQ159" s="6"/>
      <c r="BR159" s="6"/>
      <c r="BS159" s="6"/>
    </row>
    <row r="160" spans="1:71" ht="20.25" customHeight="1">
      <c r="A160" s="268"/>
      <c r="B160" s="290"/>
      <c r="C160" s="291"/>
      <c r="D160" s="292"/>
      <c r="E160" s="312" t="s">
        <v>461</v>
      </c>
      <c r="F160" s="310" t="s">
        <v>462</v>
      </c>
      <c r="G160" s="295">
        <v>3</v>
      </c>
      <c r="H160" s="295">
        <v>4</v>
      </c>
      <c r="I160" s="346"/>
      <c r="J160" s="297"/>
      <c r="K160" s="298"/>
      <c r="L160" s="966"/>
      <c r="M160" s="360"/>
      <c r="N160" s="360"/>
      <c r="O160" s="966"/>
      <c r="P160" s="297"/>
      <c r="Q160" s="298"/>
      <c r="R160" s="966"/>
      <c r="S160" s="360"/>
      <c r="T160" s="360"/>
      <c r="U160" s="966"/>
      <c r="V160" s="297"/>
      <c r="W160" s="298"/>
      <c r="X160" s="966"/>
      <c r="Y160" s="360"/>
      <c r="Z160" s="360"/>
      <c r="AA160" s="966"/>
      <c r="AB160" s="297"/>
      <c r="AC160" s="298"/>
      <c r="AD160" s="966"/>
      <c r="AE160" s="367">
        <v>12</v>
      </c>
      <c r="AF160" s="367">
        <v>27</v>
      </c>
      <c r="AG160" s="966"/>
      <c r="AH160" s="301"/>
      <c r="AI160" s="302"/>
      <c r="AJ160" s="966"/>
      <c r="AK160" s="360"/>
      <c r="AL160" s="360"/>
      <c r="AM160" s="966"/>
      <c r="AN160" s="303"/>
      <c r="AO160" s="304"/>
      <c r="AP160" s="966"/>
      <c r="AQ160" s="360"/>
      <c r="AR160" s="360"/>
      <c r="AS160" s="966"/>
      <c r="AT160" s="966"/>
      <c r="AU160" s="966"/>
      <c r="AV160" s="305"/>
      <c r="AW160" s="305"/>
      <c r="AX160" s="306"/>
      <c r="AY160" s="306"/>
      <c r="AZ160" s="306"/>
      <c r="BA160" s="306"/>
      <c r="BB160" s="306"/>
      <c r="BC160" s="306"/>
      <c r="BD160" s="307"/>
      <c r="BE160" s="307"/>
      <c r="BF160" s="308"/>
      <c r="BG160" s="308"/>
      <c r="BH160" s="309"/>
      <c r="BI160" s="309"/>
      <c r="BJ160" s="4"/>
      <c r="BK160" s="3"/>
      <c r="BL160" s="3"/>
      <c r="BM160" s="6"/>
      <c r="BN160" s="6"/>
      <c r="BO160" s="6"/>
      <c r="BP160" s="6"/>
      <c r="BQ160" s="6"/>
      <c r="BR160" s="6"/>
      <c r="BS160" s="6"/>
    </row>
    <row r="161" spans="1:71" ht="15" customHeight="1">
      <c r="A161" s="268"/>
      <c r="B161" s="290"/>
      <c r="C161" s="291"/>
      <c r="D161" s="292"/>
      <c r="E161" s="312" t="s">
        <v>461</v>
      </c>
      <c r="F161" s="310" t="s">
        <v>463</v>
      </c>
      <c r="G161" s="295">
        <v>3</v>
      </c>
      <c r="H161" s="295">
        <v>5</v>
      </c>
      <c r="I161" s="346"/>
      <c r="J161" s="297"/>
      <c r="K161" s="298"/>
      <c r="L161" s="966"/>
      <c r="M161" s="360"/>
      <c r="N161" s="360"/>
      <c r="O161" s="966"/>
      <c r="P161" s="297"/>
      <c r="Q161" s="298"/>
      <c r="R161" s="966"/>
      <c r="S161" s="360"/>
      <c r="T161" s="360"/>
      <c r="U161" s="966"/>
      <c r="V161" s="297"/>
      <c r="W161" s="298"/>
      <c r="X161" s="966"/>
      <c r="Y161" s="360"/>
      <c r="Z161" s="360"/>
      <c r="AA161" s="966"/>
      <c r="AB161" s="297"/>
      <c r="AC161" s="298"/>
      <c r="AD161" s="966"/>
      <c r="AE161" s="360"/>
      <c r="AF161" s="360"/>
      <c r="AG161" s="966"/>
      <c r="AH161" s="301"/>
      <c r="AI161" s="302"/>
      <c r="AJ161" s="966"/>
      <c r="AK161" s="360"/>
      <c r="AL161" s="360"/>
      <c r="AM161" s="966"/>
      <c r="AN161" s="303"/>
      <c r="AO161" s="304"/>
      <c r="AP161" s="966"/>
      <c r="AQ161" s="360"/>
      <c r="AR161" s="360"/>
      <c r="AS161" s="966"/>
      <c r="AT161" s="966"/>
      <c r="AU161" s="966"/>
      <c r="AV161" s="305"/>
      <c r="AW161" s="305"/>
      <c r="AX161" s="306"/>
      <c r="AY161" s="306"/>
      <c r="AZ161" s="306"/>
      <c r="BA161" s="306"/>
      <c r="BB161" s="306"/>
      <c r="BC161" s="306"/>
      <c r="BD161" s="307"/>
      <c r="BE161" s="307"/>
      <c r="BF161" s="308"/>
      <c r="BG161" s="308"/>
      <c r="BH161" s="309"/>
      <c r="BI161" s="309"/>
      <c r="BJ161" s="4"/>
      <c r="BK161" s="3"/>
      <c r="BL161" s="3"/>
      <c r="BM161" s="6"/>
      <c r="BN161" s="6"/>
      <c r="BO161" s="6"/>
      <c r="BP161" s="6"/>
      <c r="BQ161" s="6"/>
      <c r="BR161" s="6"/>
      <c r="BS161" s="6"/>
    </row>
    <row r="162" spans="1:71" ht="15" customHeight="1">
      <c r="A162" s="231"/>
      <c r="B162" s="290"/>
      <c r="C162" s="231"/>
      <c r="D162" s="292"/>
      <c r="E162" s="312" t="s">
        <v>401</v>
      </c>
      <c r="F162" s="310" t="s">
        <v>189</v>
      </c>
      <c r="G162" s="295">
        <v>1</v>
      </c>
      <c r="H162" s="295">
        <v>4</v>
      </c>
      <c r="I162" s="346"/>
      <c r="J162" s="297"/>
      <c r="K162" s="298"/>
      <c r="L162" s="966"/>
      <c r="M162" s="360"/>
      <c r="N162" s="360"/>
      <c r="O162" s="966"/>
      <c r="P162" s="297"/>
      <c r="Q162" s="298"/>
      <c r="R162" s="966"/>
      <c r="S162" s="360"/>
      <c r="T162" s="360"/>
      <c r="U162" s="966"/>
      <c r="V162" s="297"/>
      <c r="W162" s="298"/>
      <c r="X162" s="966"/>
      <c r="Y162" s="360"/>
      <c r="Z162" s="360"/>
      <c r="AA162" s="966"/>
      <c r="AB162" s="297"/>
      <c r="AC162" s="298"/>
      <c r="AD162" s="966"/>
      <c r="AE162" s="367"/>
      <c r="AF162" s="367"/>
      <c r="AG162" s="966"/>
      <c r="AH162" s="301"/>
      <c r="AI162" s="302"/>
      <c r="AJ162" s="966"/>
      <c r="AK162" s="360"/>
      <c r="AL162" s="360"/>
      <c r="AM162" s="966"/>
      <c r="AN162" s="303"/>
      <c r="AO162" s="304"/>
      <c r="AP162" s="966"/>
      <c r="AQ162" s="360"/>
      <c r="AR162" s="360"/>
      <c r="AS162" s="966"/>
      <c r="AT162" s="966"/>
      <c r="AU162" s="966"/>
      <c r="AV162" s="305"/>
      <c r="AW162" s="305"/>
      <c r="AX162" s="306"/>
      <c r="AY162" s="313"/>
      <c r="AZ162" s="313"/>
      <c r="BA162" s="306"/>
      <c r="BB162" s="306"/>
      <c r="BC162" s="306"/>
      <c r="BD162" s="307"/>
      <c r="BE162" s="307"/>
      <c r="BF162" s="308"/>
      <c r="BG162" s="308"/>
      <c r="BH162" s="309"/>
      <c r="BI162" s="309"/>
      <c r="BJ162" s="4"/>
      <c r="BK162" s="3"/>
      <c r="BL162" s="3"/>
      <c r="BM162" s="6"/>
      <c r="BN162" s="6"/>
      <c r="BO162" s="6"/>
      <c r="BP162" s="6"/>
      <c r="BQ162" s="6"/>
      <c r="BR162" s="6"/>
      <c r="BS162" s="6"/>
    </row>
    <row r="163" spans="1:71" ht="15" customHeight="1">
      <c r="A163" s="268"/>
      <c r="B163" s="290"/>
      <c r="C163" s="291"/>
      <c r="D163" s="292"/>
      <c r="E163" s="318"/>
      <c r="F163" s="319"/>
      <c r="G163" s="317"/>
      <c r="H163" s="317"/>
      <c r="I163" s="346"/>
      <c r="J163" s="297"/>
      <c r="K163" s="298"/>
      <c r="L163" s="966"/>
      <c r="M163" s="360"/>
      <c r="N163" s="360"/>
      <c r="O163" s="966"/>
      <c r="P163" s="297"/>
      <c r="Q163" s="298"/>
      <c r="R163" s="966"/>
      <c r="S163" s="360"/>
      <c r="T163" s="360"/>
      <c r="U163" s="966"/>
      <c r="V163" s="297"/>
      <c r="W163" s="298"/>
      <c r="X163" s="966"/>
      <c r="Y163" s="360"/>
      <c r="Z163" s="360"/>
      <c r="AA163" s="966"/>
      <c r="AB163" s="297"/>
      <c r="AC163" s="298"/>
      <c r="AD163" s="966"/>
      <c r="AE163" s="360"/>
      <c r="AF163" s="360"/>
      <c r="AG163" s="966"/>
      <c r="AH163" s="301"/>
      <c r="AI163" s="302"/>
      <c r="AJ163" s="966"/>
      <c r="AK163" s="360"/>
      <c r="AL163" s="360"/>
      <c r="AM163" s="966"/>
      <c r="AN163" s="303"/>
      <c r="AO163" s="304"/>
      <c r="AP163" s="966"/>
      <c r="AQ163" s="360"/>
      <c r="AR163" s="360"/>
      <c r="AS163" s="966"/>
      <c r="AT163" s="966"/>
      <c r="AU163" s="966"/>
      <c r="AV163" s="305"/>
      <c r="AW163" s="305"/>
      <c r="AX163" s="306"/>
      <c r="AY163" s="306"/>
      <c r="AZ163" s="306"/>
      <c r="BA163" s="306"/>
      <c r="BB163" s="306"/>
      <c r="BC163" s="306"/>
      <c r="BD163" s="307"/>
      <c r="BE163" s="307"/>
      <c r="BF163" s="308"/>
      <c r="BG163" s="308"/>
      <c r="BH163" s="309"/>
      <c r="BI163" s="309"/>
      <c r="BJ163" s="4"/>
      <c r="BK163" s="3"/>
      <c r="BL163" s="3"/>
      <c r="BM163" s="6"/>
      <c r="BN163" s="6"/>
      <c r="BO163" s="6"/>
      <c r="BP163" s="6"/>
      <c r="BQ163" s="6"/>
      <c r="BR163" s="6"/>
      <c r="BS163" s="6"/>
    </row>
    <row r="164" spans="1:71" ht="15" customHeight="1">
      <c r="A164" s="268"/>
      <c r="B164" s="290"/>
      <c r="C164" s="291"/>
      <c r="D164" s="292"/>
      <c r="E164" s="318"/>
      <c r="F164" s="319"/>
      <c r="G164" s="317"/>
      <c r="H164" s="317"/>
      <c r="I164" s="346"/>
      <c r="J164" s="297"/>
      <c r="K164" s="298"/>
      <c r="L164" s="966"/>
      <c r="M164" s="360"/>
      <c r="N164" s="360"/>
      <c r="O164" s="966"/>
      <c r="P164" s="297"/>
      <c r="Q164" s="298"/>
      <c r="R164" s="966"/>
      <c r="S164" s="360"/>
      <c r="T164" s="360"/>
      <c r="U164" s="966"/>
      <c r="V164" s="297"/>
      <c r="W164" s="298"/>
      <c r="X164" s="966"/>
      <c r="Y164" s="360"/>
      <c r="Z164" s="360"/>
      <c r="AA164" s="966"/>
      <c r="AB164" s="297"/>
      <c r="AC164" s="298"/>
      <c r="AD164" s="966"/>
      <c r="AE164" s="360"/>
      <c r="AF164" s="360"/>
      <c r="AG164" s="966"/>
      <c r="AH164" s="301"/>
      <c r="AI164" s="302"/>
      <c r="AJ164" s="966"/>
      <c r="AK164" s="360"/>
      <c r="AL164" s="360"/>
      <c r="AM164" s="966"/>
      <c r="AN164" s="303"/>
      <c r="AO164" s="304"/>
      <c r="AP164" s="966"/>
      <c r="AQ164" s="360"/>
      <c r="AR164" s="360"/>
      <c r="AS164" s="966"/>
      <c r="AT164" s="966"/>
      <c r="AU164" s="966"/>
      <c r="AV164" s="305"/>
      <c r="AW164" s="305"/>
      <c r="AX164" s="306"/>
      <c r="AY164" s="306"/>
      <c r="AZ164" s="306"/>
      <c r="BA164" s="306"/>
      <c r="BB164" s="306"/>
      <c r="BC164" s="306"/>
      <c r="BD164" s="307"/>
      <c r="BE164" s="307"/>
      <c r="BF164" s="308"/>
      <c r="BG164" s="308"/>
      <c r="BH164" s="309"/>
      <c r="BI164" s="309"/>
      <c r="BJ164" s="4"/>
      <c r="BK164" s="3"/>
      <c r="BL164" s="3"/>
      <c r="BM164" s="6"/>
      <c r="BN164" s="6"/>
      <c r="BO164" s="6"/>
      <c r="BP164" s="6"/>
      <c r="BQ164" s="6"/>
      <c r="BR164" s="6"/>
      <c r="BS164" s="6"/>
    </row>
    <row r="165" spans="1:71" ht="15" customHeight="1">
      <c r="A165" s="268"/>
      <c r="B165" s="320"/>
      <c r="C165" s="321"/>
      <c r="D165" s="322"/>
      <c r="E165" s="323"/>
      <c r="F165" s="324"/>
      <c r="G165" s="317"/>
      <c r="H165" s="317"/>
      <c r="I165" s="347"/>
      <c r="J165" s="398"/>
      <c r="K165" s="399"/>
      <c r="L165" s="971"/>
      <c r="M165" s="371"/>
      <c r="N165" s="371"/>
      <c r="O165" s="971"/>
      <c r="P165" s="398"/>
      <c r="Q165" s="399"/>
      <c r="R165" s="971"/>
      <c r="S165" s="371"/>
      <c r="T165" s="371"/>
      <c r="U165" s="971"/>
      <c r="V165" s="398"/>
      <c r="W165" s="399"/>
      <c r="X165" s="971"/>
      <c r="Y165" s="371"/>
      <c r="Z165" s="371"/>
      <c r="AA165" s="971"/>
      <c r="AB165" s="398"/>
      <c r="AC165" s="399"/>
      <c r="AD165" s="971"/>
      <c r="AE165" s="371"/>
      <c r="AF165" s="371"/>
      <c r="AG165" s="971"/>
      <c r="AH165" s="400"/>
      <c r="AI165" s="401"/>
      <c r="AJ165" s="971"/>
      <c r="AK165" s="371"/>
      <c r="AL165" s="371"/>
      <c r="AM165" s="971"/>
      <c r="AN165" s="402"/>
      <c r="AO165" s="403"/>
      <c r="AP165" s="971"/>
      <c r="AQ165" s="371"/>
      <c r="AR165" s="371"/>
      <c r="AS165" s="971"/>
      <c r="AT165" s="971"/>
      <c r="AU165" s="971"/>
      <c r="AV165" s="334"/>
      <c r="AW165" s="334"/>
      <c r="AX165" s="335"/>
      <c r="AY165" s="335"/>
      <c r="AZ165" s="335"/>
      <c r="BA165" s="335"/>
      <c r="BB165" s="335"/>
      <c r="BC165" s="335"/>
      <c r="BD165" s="336"/>
      <c r="BE165" s="336"/>
      <c r="BF165" s="337"/>
      <c r="BG165" s="337"/>
      <c r="BH165" s="338"/>
      <c r="BI165" s="338"/>
      <c r="BJ165" s="4"/>
      <c r="BK165" s="3"/>
      <c r="BL165" s="3"/>
      <c r="BM165" s="6"/>
      <c r="BN165" s="6"/>
      <c r="BO165" s="6"/>
      <c r="BP165" s="6"/>
      <c r="BQ165" s="6"/>
      <c r="BR165" s="6"/>
      <c r="BS165" s="6"/>
    </row>
    <row r="166" spans="1:71" ht="15" customHeight="1">
      <c r="A166" s="268">
        <f>I166-AT166</f>
        <v>0</v>
      </c>
      <c r="B166" s="290">
        <v>23</v>
      </c>
      <c r="C166" s="269" t="s">
        <v>464</v>
      </c>
      <c r="D166" s="270" t="s">
        <v>465</v>
      </c>
      <c r="E166" s="461" t="s">
        <v>180</v>
      </c>
      <c r="F166" s="462" t="s">
        <v>466</v>
      </c>
      <c r="G166" s="273">
        <v>5</v>
      </c>
      <c r="H166" s="273">
        <v>5</v>
      </c>
      <c r="I166" s="430">
        <v>29</v>
      </c>
      <c r="J166" s="275"/>
      <c r="K166" s="276"/>
      <c r="L166" s="1006">
        <f>SUM(J166:K172)</f>
        <v>0</v>
      </c>
      <c r="M166" s="351"/>
      <c r="N166" s="351"/>
      <c r="O166" s="1007">
        <f>N166+M166+M167+N167+M168+N168+M169+N169+M170+N170+M171+N171+M172+N172</f>
        <v>0</v>
      </c>
      <c r="P166" s="275"/>
      <c r="Q166" s="276"/>
      <c r="R166" s="1008">
        <f>P166+Q166+P167+Q167+P168+Q168+P169+Q169+P170+Q170+P171+Q171+P172+Q172</f>
        <v>0</v>
      </c>
      <c r="S166" s="351"/>
      <c r="T166" s="351"/>
      <c r="U166" s="1009">
        <f>T166+S166+S167+T167+S168+T168+S169+T169+S170+T170+S171+T171+S172+T172</f>
        <v>0</v>
      </c>
      <c r="V166" s="275"/>
      <c r="W166" s="276"/>
      <c r="X166" s="1010">
        <f>W166+V166+V167+W167+V168+W168+V169+W169+V170+W170+V171+W171+V172+W172</f>
        <v>0</v>
      </c>
      <c r="Y166" s="380"/>
      <c r="Z166" s="351"/>
      <c r="AA166" s="1011">
        <f>Z166+Y166+Y167+Z167+Y168+Z168+Y169+Z169+Y170+Z170+Y171+Z171+Y172+Z172</f>
        <v>0</v>
      </c>
      <c r="AB166" s="275"/>
      <c r="AC166" s="276"/>
      <c r="AD166" s="999">
        <f>AC166+AB166+AB167+AC167+AB168+AC168+AB169+AC169+AB170+AC170+AB171+AC171+AB172+AC172</f>
        <v>0</v>
      </c>
      <c r="AE166" s="351"/>
      <c r="AF166" s="351"/>
      <c r="AG166" s="1000">
        <f>AE166+AF166+AE167+AF167+AE168+AF168+AE169+AF169+AE170+AF170+AE171+AF171+AE172+AF172</f>
        <v>0</v>
      </c>
      <c r="AH166" s="279"/>
      <c r="AI166" s="280"/>
      <c r="AJ166" s="1001">
        <f>AI166+AH166+AH167+AI167+AH168+AI168+AH169+AI169+AH170+AI170+AH171+AI171+AH172+AI172</f>
        <v>0</v>
      </c>
      <c r="AK166" s="351"/>
      <c r="AL166" s="351"/>
      <c r="AM166" s="1002">
        <f>AL166+AK166+AK167+AL167+AK168+AL168+AK169+AL169+AK170+AL170+AK171+AL171+AK172+AL171+AL172</f>
        <v>0</v>
      </c>
      <c r="AN166" s="437">
        <v>25</v>
      </c>
      <c r="AO166" s="282"/>
      <c r="AP166" s="1003">
        <f>AN166+AO166+AN167+AO167+AN168+AO168+AN169+AO169+AN170++AO170+AN171+AO171+AN172+AO172</f>
        <v>25</v>
      </c>
      <c r="AQ166" s="351"/>
      <c r="AR166" s="351"/>
      <c r="AS166" s="1004">
        <f>AR166+AQ166+AQ167+AR167+AQ168+AR168+AQ169+AR169+AQ170+AR170+AQ171+AR171+AQ172+AR172</f>
        <v>0</v>
      </c>
      <c r="AT166" s="1005">
        <f>SUM(AU166:BF172)</f>
        <v>29</v>
      </c>
      <c r="AU166" s="974">
        <f>AS166+AP166+AM166+AJ166+AG166+AD166+AA166+X166+U166+R166+O166+L166</f>
        <v>25</v>
      </c>
      <c r="AV166" s="284"/>
      <c r="AW166" s="63"/>
      <c r="AX166" s="285"/>
      <c r="AY166" s="286"/>
      <c r="AZ166" s="285"/>
      <c r="BA166" s="285"/>
      <c r="BB166" s="285"/>
      <c r="BC166" s="285"/>
      <c r="BD166" s="287"/>
      <c r="BE166" s="287"/>
      <c r="BF166" s="288"/>
      <c r="BG166" s="288"/>
      <c r="BH166" s="289"/>
      <c r="BI166" s="289"/>
      <c r="BJ166" s="4"/>
      <c r="BK166" s="3"/>
      <c r="BL166" s="3"/>
      <c r="BM166" s="6"/>
      <c r="BN166" s="6"/>
      <c r="BO166" s="6"/>
      <c r="BP166" s="6"/>
      <c r="BQ166" s="6"/>
      <c r="BR166" s="6"/>
      <c r="BS166" s="6"/>
    </row>
    <row r="167" spans="1:71" ht="15" customHeight="1">
      <c r="A167" s="268"/>
      <c r="B167" s="290"/>
      <c r="C167" s="291"/>
      <c r="D167" s="292"/>
      <c r="E167" s="435"/>
      <c r="F167" s="436"/>
      <c r="G167" s="295"/>
      <c r="H167" s="295"/>
      <c r="I167" s="311"/>
      <c r="J167" s="297"/>
      <c r="K167" s="298"/>
      <c r="L167" s="966"/>
      <c r="M167" s="360"/>
      <c r="N167" s="360"/>
      <c r="O167" s="966"/>
      <c r="P167" s="297"/>
      <c r="Q167" s="298"/>
      <c r="R167" s="966"/>
      <c r="S167" s="360"/>
      <c r="T167" s="360"/>
      <c r="U167" s="966"/>
      <c r="V167" s="297"/>
      <c r="W167" s="298"/>
      <c r="X167" s="966"/>
      <c r="Y167" s="367"/>
      <c r="Z167" s="360"/>
      <c r="AA167" s="966"/>
      <c r="AB167" s="297"/>
      <c r="AC167" s="298"/>
      <c r="AD167" s="966"/>
      <c r="AE167" s="360"/>
      <c r="AF167" s="360"/>
      <c r="AG167" s="966"/>
      <c r="AH167" s="301"/>
      <c r="AI167" s="302"/>
      <c r="AJ167" s="966"/>
      <c r="AK167" s="360"/>
      <c r="AL167" s="360"/>
      <c r="AM167" s="966"/>
      <c r="AN167" s="422"/>
      <c r="AO167" s="439"/>
      <c r="AP167" s="966"/>
      <c r="AQ167" s="360"/>
      <c r="AR167" s="360"/>
      <c r="AS167" s="966"/>
      <c r="AT167" s="966"/>
      <c r="AU167" s="966"/>
      <c r="AV167" s="463">
        <v>4</v>
      </c>
      <c r="AW167" s="305"/>
      <c r="AX167" s="306"/>
      <c r="AY167" s="313"/>
      <c r="AZ167" s="306"/>
      <c r="BA167" s="306"/>
      <c r="BB167" s="306"/>
      <c r="BC167" s="306"/>
      <c r="BD167" s="307"/>
      <c r="BE167" s="307"/>
      <c r="BF167" s="308"/>
      <c r="BG167" s="308"/>
      <c r="BH167" s="309"/>
      <c r="BI167" s="309"/>
      <c r="BJ167" s="4"/>
      <c r="BK167" s="3"/>
      <c r="BL167" s="3"/>
      <c r="BM167" s="6"/>
      <c r="BN167" s="6"/>
      <c r="BO167" s="6"/>
      <c r="BP167" s="6"/>
      <c r="BQ167" s="6"/>
      <c r="BR167" s="6"/>
      <c r="BS167" s="6"/>
    </row>
    <row r="168" spans="1:71" ht="15" customHeight="1">
      <c r="A168" s="268"/>
      <c r="B168" s="290"/>
      <c r="C168" s="291"/>
      <c r="D168" s="292"/>
      <c r="E168" s="312"/>
      <c r="F168" s="310"/>
      <c r="G168" s="295"/>
      <c r="H168" s="295"/>
      <c r="I168" s="311"/>
      <c r="J168" s="297"/>
      <c r="K168" s="298"/>
      <c r="L168" s="966"/>
      <c r="M168" s="360"/>
      <c r="N168" s="360"/>
      <c r="O168" s="966"/>
      <c r="P168" s="387"/>
      <c r="Q168" s="298"/>
      <c r="R168" s="966"/>
      <c r="S168" s="360"/>
      <c r="T168" s="360"/>
      <c r="U168" s="966"/>
      <c r="V168" s="297"/>
      <c r="W168" s="298"/>
      <c r="X168" s="966"/>
      <c r="Y168" s="367"/>
      <c r="Z168" s="360"/>
      <c r="AA168" s="966"/>
      <c r="AB168" s="297"/>
      <c r="AC168" s="298"/>
      <c r="AD168" s="966"/>
      <c r="AE168" s="360"/>
      <c r="AF168" s="360"/>
      <c r="AG168" s="966"/>
      <c r="AH168" s="301"/>
      <c r="AI168" s="302"/>
      <c r="AJ168" s="966"/>
      <c r="AK168" s="360"/>
      <c r="AL168" s="360"/>
      <c r="AM168" s="966"/>
      <c r="AN168" s="303"/>
      <c r="AO168" s="439"/>
      <c r="AP168" s="966"/>
      <c r="AQ168" s="360"/>
      <c r="AR168" s="360"/>
      <c r="AS168" s="966"/>
      <c r="AT168" s="966"/>
      <c r="AU168" s="966"/>
      <c r="AV168" s="409"/>
      <c r="AW168" s="305"/>
      <c r="AX168" s="306"/>
      <c r="AY168" s="313"/>
      <c r="AZ168" s="306"/>
      <c r="BA168" s="306"/>
      <c r="BB168" s="306"/>
      <c r="BC168" s="306"/>
      <c r="BD168" s="307"/>
      <c r="BE168" s="307"/>
      <c r="BF168" s="308"/>
      <c r="BG168" s="308"/>
      <c r="BH168" s="309"/>
      <c r="BI168" s="309"/>
      <c r="BJ168" s="4"/>
      <c r="BK168" s="3"/>
      <c r="BL168" s="3"/>
      <c r="BM168" s="6"/>
      <c r="BN168" s="6"/>
      <c r="BO168" s="6"/>
      <c r="BP168" s="6"/>
      <c r="BQ168" s="6"/>
      <c r="BR168" s="6"/>
      <c r="BS168" s="6"/>
    </row>
    <row r="169" spans="1:71" ht="15" customHeight="1">
      <c r="A169" s="231"/>
      <c r="B169" s="290"/>
      <c r="C169" s="231"/>
      <c r="D169" s="292"/>
      <c r="E169" s="312"/>
      <c r="F169" s="464"/>
      <c r="G169" s="295"/>
      <c r="H169" s="295"/>
      <c r="I169" s="311"/>
      <c r="J169" s="297"/>
      <c r="K169" s="298"/>
      <c r="L169" s="966"/>
      <c r="M169" s="360"/>
      <c r="N169" s="360"/>
      <c r="O169" s="966"/>
      <c r="P169" s="297"/>
      <c r="Q169" s="298"/>
      <c r="R169" s="966"/>
      <c r="S169" s="360"/>
      <c r="T169" s="360"/>
      <c r="U169" s="966"/>
      <c r="V169" s="297"/>
      <c r="W169" s="298"/>
      <c r="X169" s="966"/>
      <c r="Y169" s="360"/>
      <c r="Z169" s="360"/>
      <c r="AA169" s="966"/>
      <c r="AB169" s="297"/>
      <c r="AC169" s="298"/>
      <c r="AD169" s="966"/>
      <c r="AE169" s="360"/>
      <c r="AF169" s="360"/>
      <c r="AG169" s="966"/>
      <c r="AH169" s="301"/>
      <c r="AI169" s="302"/>
      <c r="AJ169" s="966"/>
      <c r="AK169" s="360"/>
      <c r="AL169" s="360"/>
      <c r="AM169" s="966"/>
      <c r="AN169" s="422"/>
      <c r="AO169" s="304"/>
      <c r="AP169" s="966"/>
      <c r="AQ169" s="360"/>
      <c r="AR169" s="360"/>
      <c r="AS169" s="966"/>
      <c r="AT169" s="966"/>
      <c r="AU169" s="966"/>
      <c r="AV169" s="409"/>
      <c r="AW169" s="305"/>
      <c r="AX169" s="306"/>
      <c r="AY169" s="313"/>
      <c r="AZ169" s="313"/>
      <c r="BA169" s="306"/>
      <c r="BB169" s="306"/>
      <c r="BC169" s="306"/>
      <c r="BD169" s="307"/>
      <c r="BE169" s="388"/>
      <c r="BF169" s="314"/>
      <c r="BG169" s="314"/>
      <c r="BH169" s="309"/>
      <c r="BI169" s="309"/>
      <c r="BJ169" s="4"/>
      <c r="BK169" s="3"/>
      <c r="BL169" s="3"/>
      <c r="BM169" s="6"/>
      <c r="BN169" s="6"/>
      <c r="BO169" s="6"/>
      <c r="BP169" s="6"/>
      <c r="BQ169" s="6"/>
      <c r="BR169" s="6"/>
      <c r="BS169" s="6"/>
    </row>
    <row r="170" spans="1:71" ht="15" customHeight="1">
      <c r="A170" s="268"/>
      <c r="B170" s="290"/>
      <c r="C170" s="291"/>
      <c r="D170" s="292"/>
      <c r="E170" s="318"/>
      <c r="F170" s="465"/>
      <c r="G170" s="295"/>
      <c r="H170" s="295"/>
      <c r="I170" s="311"/>
      <c r="J170" s="297"/>
      <c r="K170" s="298"/>
      <c r="L170" s="966"/>
      <c r="M170" s="360"/>
      <c r="N170" s="360"/>
      <c r="O170" s="966"/>
      <c r="P170" s="297"/>
      <c r="Q170" s="298"/>
      <c r="R170" s="966"/>
      <c r="S170" s="360"/>
      <c r="T170" s="360"/>
      <c r="U170" s="966"/>
      <c r="V170" s="297"/>
      <c r="W170" s="298"/>
      <c r="X170" s="966"/>
      <c r="Y170" s="360"/>
      <c r="Z170" s="360"/>
      <c r="AA170" s="966"/>
      <c r="AB170" s="297"/>
      <c r="AC170" s="298"/>
      <c r="AD170" s="966"/>
      <c r="AE170" s="360"/>
      <c r="AF170" s="360"/>
      <c r="AG170" s="966"/>
      <c r="AH170" s="421"/>
      <c r="AI170" s="302"/>
      <c r="AJ170" s="966"/>
      <c r="AK170" s="360"/>
      <c r="AL170" s="360"/>
      <c r="AM170" s="966"/>
      <c r="AN170" s="303"/>
      <c r="AO170" s="439"/>
      <c r="AP170" s="966"/>
      <c r="AQ170" s="360"/>
      <c r="AR170" s="360"/>
      <c r="AS170" s="966"/>
      <c r="AT170" s="966"/>
      <c r="AU170" s="966"/>
      <c r="AV170" s="305"/>
      <c r="AW170" s="305"/>
      <c r="AX170" s="306"/>
      <c r="AY170" s="306"/>
      <c r="AZ170" s="306"/>
      <c r="BA170" s="306"/>
      <c r="BB170" s="306"/>
      <c r="BC170" s="306"/>
      <c r="BD170" s="307"/>
      <c r="BE170" s="307"/>
      <c r="BF170" s="308"/>
      <c r="BH170" s="309"/>
      <c r="BI170" s="309"/>
      <c r="BJ170" s="4"/>
      <c r="BK170" s="3"/>
      <c r="BL170" s="3"/>
      <c r="BM170" s="6"/>
      <c r="BN170" s="6"/>
      <c r="BO170" s="6"/>
      <c r="BP170" s="6"/>
      <c r="BQ170" s="6"/>
      <c r="BR170" s="6"/>
      <c r="BS170" s="6"/>
    </row>
    <row r="171" spans="1:71" ht="15" customHeight="1">
      <c r="A171" s="268"/>
      <c r="B171" s="290"/>
      <c r="C171" s="291"/>
      <c r="D171" s="292"/>
      <c r="E171" s="318"/>
      <c r="F171" s="466"/>
      <c r="G171" s="295"/>
      <c r="H171" s="295"/>
      <c r="I171" s="311"/>
      <c r="J171" s="297"/>
      <c r="K171" s="298"/>
      <c r="L171" s="966"/>
      <c r="M171" s="360"/>
      <c r="N171" s="360"/>
      <c r="O171" s="966"/>
      <c r="P171" s="297"/>
      <c r="Q171" s="298"/>
      <c r="R171" s="966"/>
      <c r="S171" s="360"/>
      <c r="T171" s="360"/>
      <c r="U171" s="966"/>
      <c r="V171" s="297"/>
      <c r="W171" s="298"/>
      <c r="X171" s="966"/>
      <c r="Y171" s="360"/>
      <c r="Z171" s="360"/>
      <c r="AA171" s="966"/>
      <c r="AB171" s="297"/>
      <c r="AC171" s="298"/>
      <c r="AD171" s="966"/>
      <c r="AE171" s="360"/>
      <c r="AF171" s="360"/>
      <c r="AG171" s="966"/>
      <c r="AH171" s="301"/>
      <c r="AI171" s="302"/>
      <c r="AJ171" s="966"/>
      <c r="AK171" s="360"/>
      <c r="AL171" s="360"/>
      <c r="AM171" s="966"/>
      <c r="AN171" s="303"/>
      <c r="AO171" s="439"/>
      <c r="AP171" s="966"/>
      <c r="AQ171" s="360"/>
      <c r="AR171" s="360"/>
      <c r="AS171" s="966"/>
      <c r="AT171" s="966"/>
      <c r="AU171" s="966"/>
      <c r="AV171" s="305"/>
      <c r="AW171" s="305"/>
      <c r="AX171" s="306"/>
      <c r="AY171" s="306"/>
      <c r="AZ171" s="306"/>
      <c r="BA171" s="306"/>
      <c r="BB171" s="306"/>
      <c r="BC171" s="306"/>
      <c r="BD171" s="307"/>
      <c r="BE171" s="307"/>
      <c r="BF171" s="308"/>
      <c r="BG171" s="308"/>
      <c r="BH171" s="309"/>
      <c r="BI171" s="309"/>
      <c r="BJ171" s="4"/>
      <c r="BK171" s="3"/>
      <c r="BL171" s="3"/>
      <c r="BM171" s="6"/>
      <c r="BN171" s="6"/>
      <c r="BO171" s="6"/>
      <c r="BP171" s="6"/>
      <c r="BQ171" s="6"/>
      <c r="BR171" s="6"/>
      <c r="BS171" s="6"/>
    </row>
    <row r="172" spans="1:71" ht="15" customHeight="1">
      <c r="A172" s="268"/>
      <c r="B172" s="320"/>
      <c r="C172" s="321"/>
      <c r="D172" s="322"/>
      <c r="E172" s="323"/>
      <c r="F172" s="438"/>
      <c r="G172" s="295"/>
      <c r="H172" s="295"/>
      <c r="I172" s="326"/>
      <c r="J172" s="398"/>
      <c r="K172" s="399"/>
      <c r="L172" s="971"/>
      <c r="M172" s="371"/>
      <c r="N172" s="371"/>
      <c r="O172" s="971"/>
      <c r="P172" s="398"/>
      <c r="Q172" s="399"/>
      <c r="R172" s="971"/>
      <c r="S172" s="371"/>
      <c r="T172" s="371"/>
      <c r="U172" s="971"/>
      <c r="V172" s="398"/>
      <c r="W172" s="399"/>
      <c r="X172" s="971"/>
      <c r="Y172" s="371"/>
      <c r="Z172" s="371"/>
      <c r="AA172" s="971"/>
      <c r="AB172" s="398"/>
      <c r="AC172" s="399"/>
      <c r="AD172" s="971"/>
      <c r="AE172" s="371"/>
      <c r="AF172" s="371"/>
      <c r="AG172" s="971"/>
      <c r="AH172" s="467"/>
      <c r="AI172" s="401"/>
      <c r="AJ172" s="971"/>
      <c r="AK172" s="371"/>
      <c r="AL172" s="371"/>
      <c r="AM172" s="971"/>
      <c r="AN172" s="402"/>
      <c r="AO172" s="403"/>
      <c r="AP172" s="971"/>
      <c r="AQ172" s="371"/>
      <c r="AR172" s="371"/>
      <c r="AS172" s="971"/>
      <c r="AT172" s="971"/>
      <c r="AU172" s="971"/>
      <c r="AV172" s="334"/>
      <c r="AW172" s="334"/>
      <c r="AX172" s="335"/>
      <c r="AY172" s="335"/>
      <c r="AZ172" s="335"/>
      <c r="BA172" s="335"/>
      <c r="BB172" s="335"/>
      <c r="BC172" s="335"/>
      <c r="BD172" s="336"/>
      <c r="BE172" s="336"/>
      <c r="BF172" s="337"/>
      <c r="BG172" s="337"/>
      <c r="BH172" s="338"/>
      <c r="BI172" s="338"/>
      <c r="BJ172" s="4"/>
      <c r="BK172" s="3"/>
      <c r="BL172" s="3"/>
      <c r="BM172" s="6"/>
      <c r="BN172" s="6"/>
      <c r="BO172" s="6"/>
      <c r="BP172" s="6"/>
      <c r="BQ172" s="6"/>
      <c r="BR172" s="6"/>
      <c r="BS172" s="6"/>
    </row>
    <row r="173" spans="1:71" ht="15" customHeight="1">
      <c r="A173" s="268">
        <f>I173-AT173</f>
        <v>0</v>
      </c>
      <c r="B173" s="290">
        <v>24</v>
      </c>
      <c r="C173" s="269" t="s">
        <v>467</v>
      </c>
      <c r="D173" s="270" t="s">
        <v>468</v>
      </c>
      <c r="E173" s="271" t="s">
        <v>190</v>
      </c>
      <c r="F173" s="272" t="s">
        <v>386</v>
      </c>
      <c r="G173" s="273">
        <v>2</v>
      </c>
      <c r="H173" s="273">
        <v>4</v>
      </c>
      <c r="I173" s="343">
        <v>28</v>
      </c>
      <c r="J173" s="275"/>
      <c r="K173" s="276"/>
      <c r="L173" s="1006">
        <f>SUM(J173:K179)</f>
        <v>4</v>
      </c>
      <c r="M173" s="351"/>
      <c r="N173" s="351"/>
      <c r="O173" s="1007">
        <f>N173+M173+M174+N174+M175+N175+M176+N176+M177+N177+M178+N178+M179+N179</f>
        <v>0</v>
      </c>
      <c r="P173" s="275"/>
      <c r="Q173" s="276"/>
      <c r="R173" s="1008">
        <f>P173+Q173+P174+Q174+P175+Q175+P176+Q176+P177+Q177+P178+Q178+P179+Q179</f>
        <v>0</v>
      </c>
      <c r="S173" s="351"/>
      <c r="T173" s="351"/>
      <c r="U173" s="1009">
        <f>T173+S173+S174+T174+S175+T175+S176+T176+S177+T177+S178+T178+S179+T179</f>
        <v>20</v>
      </c>
      <c r="V173" s="275"/>
      <c r="W173" s="276"/>
      <c r="X173" s="1010">
        <f>W173+V173+V174+W174+V175+W175+V176+W176+V177+W177+V178+W178+V179+W179</f>
        <v>0</v>
      </c>
      <c r="Y173" s="351"/>
      <c r="Z173" s="351"/>
      <c r="AA173" s="1011">
        <f>Z173+Y173+Y174+Z174+Y175+Z175+Y176+Z176+Y177+Z177+Y178+Z178+Y179+Z179</f>
        <v>0</v>
      </c>
      <c r="AB173" s="275"/>
      <c r="AC173" s="276"/>
      <c r="AD173" s="999">
        <f>AC173+AB173+AB174+AC174+AB175+AC175+AB176+AC176+AB177+AC177+AB178+AC178+AB179+AC179</f>
        <v>0</v>
      </c>
      <c r="AE173" s="351"/>
      <c r="AF173" s="351"/>
      <c r="AG173" s="1000">
        <f>AE173+AF173+AE174+AF174+AE175+AF175+AE176+AF176+AE177+AF177+AE178+AF178+AE179+AF179</f>
        <v>0</v>
      </c>
      <c r="AH173" s="279"/>
      <c r="AI173" s="280"/>
      <c r="AJ173" s="1001">
        <f>AI173+AH173+AH174+AI174+AH175+AI175+AH176+AI176+AH177+AI177+AH178+AI178+AH179+AI179</f>
        <v>0</v>
      </c>
      <c r="AK173" s="351"/>
      <c r="AL173" s="351"/>
      <c r="AM173" s="1002">
        <f>AL173+AK173+AK174+AL174+AK175+AL175+AK176+AL176+AK177+AL177+AK178+AL178+AK179+AL178+AL179</f>
        <v>0</v>
      </c>
      <c r="AN173" s="281"/>
      <c r="AO173" s="282"/>
      <c r="AP173" s="1003">
        <f>AN173+AO173+AN174+AO174+AN175+AO175+AN176+AO176+AN177++AO177+AN178+AO178+AN179+AO179</f>
        <v>4</v>
      </c>
      <c r="AQ173" s="351"/>
      <c r="AR173" s="351"/>
      <c r="AS173" s="1004">
        <f>AR173+AQ173+AQ174+AR174+AQ175+AR175+AQ176+AR176+AQ177+AR177+AQ178+AR178+AQ179+AR179</f>
        <v>0</v>
      </c>
      <c r="AT173" s="1005">
        <f>SUM(AU173:BF179)</f>
        <v>28</v>
      </c>
      <c r="AU173" s="974">
        <f>AS173+AP173+AM173+AJ173+AG173+AD173+AA173+X173+U173+R173+O173+L173</f>
        <v>28</v>
      </c>
      <c r="AV173" s="284"/>
      <c r="AW173" s="284"/>
      <c r="AX173" s="285"/>
      <c r="AY173" s="285"/>
      <c r="AZ173" s="285"/>
      <c r="BA173" s="285"/>
      <c r="BB173" s="285"/>
      <c r="BC173" s="285"/>
      <c r="BD173" s="287"/>
      <c r="BE173" s="287"/>
      <c r="BF173" s="288"/>
      <c r="BG173" s="288"/>
      <c r="BH173" s="289"/>
      <c r="BI173" s="289"/>
      <c r="BJ173" s="4"/>
      <c r="BK173" s="3"/>
      <c r="BL173" s="3"/>
      <c r="BM173" s="6"/>
      <c r="BN173" s="6"/>
      <c r="BO173" s="6"/>
      <c r="BP173" s="6"/>
      <c r="BQ173" s="6"/>
      <c r="BR173" s="6"/>
      <c r="BS173" s="6"/>
    </row>
    <row r="174" spans="1:71" ht="15" customHeight="1">
      <c r="A174" s="268"/>
      <c r="B174" s="290"/>
      <c r="C174" s="291"/>
      <c r="D174" s="292"/>
      <c r="E174" s="445" t="s">
        <v>190</v>
      </c>
      <c r="F174" s="310" t="s">
        <v>385</v>
      </c>
      <c r="G174" s="295">
        <v>2</v>
      </c>
      <c r="H174" s="295">
        <v>4</v>
      </c>
      <c r="I174" s="346"/>
      <c r="J174" s="297"/>
      <c r="K174" s="298"/>
      <c r="L174" s="966"/>
      <c r="M174" s="360"/>
      <c r="N174" s="360"/>
      <c r="O174" s="966"/>
      <c r="P174" s="297"/>
      <c r="Q174" s="298"/>
      <c r="R174" s="966"/>
      <c r="S174" s="360"/>
      <c r="T174" s="360"/>
      <c r="U174" s="966"/>
      <c r="V174" s="297"/>
      <c r="W174" s="298"/>
      <c r="X174" s="966"/>
      <c r="Y174" s="360"/>
      <c r="Z174" s="360"/>
      <c r="AA174" s="966"/>
      <c r="AB174" s="297"/>
      <c r="AC174" s="298"/>
      <c r="AD174" s="966"/>
      <c r="AE174" s="360"/>
      <c r="AF174" s="360"/>
      <c r="AG174" s="966"/>
      <c r="AH174" s="301"/>
      <c r="AI174" s="302"/>
      <c r="AJ174" s="966"/>
      <c r="AK174" s="360"/>
      <c r="AL174" s="360"/>
      <c r="AM174" s="966"/>
      <c r="AN174" s="303"/>
      <c r="AO174" s="304"/>
      <c r="AP174" s="966"/>
      <c r="AQ174" s="360"/>
      <c r="AR174" s="360"/>
      <c r="AS174" s="966"/>
      <c r="AT174" s="966"/>
      <c r="AU174" s="966"/>
      <c r="AV174" s="305"/>
      <c r="AW174" s="305"/>
      <c r="AX174" s="306"/>
      <c r="AY174" s="306"/>
      <c r="AZ174" s="306"/>
      <c r="BA174" s="306"/>
      <c r="BB174" s="306"/>
      <c r="BC174" s="306"/>
      <c r="BD174" s="307"/>
      <c r="BE174" s="307"/>
      <c r="BF174" s="308"/>
      <c r="BG174" s="308"/>
      <c r="BH174" s="309"/>
      <c r="BI174" s="309"/>
      <c r="BJ174" s="4"/>
      <c r="BK174" s="3"/>
      <c r="BL174" s="3"/>
      <c r="BM174" s="6"/>
      <c r="BN174" s="6"/>
      <c r="BO174" s="6"/>
      <c r="BP174" s="6"/>
      <c r="BQ174" s="6"/>
      <c r="BR174" s="6"/>
      <c r="BS174" s="6"/>
    </row>
    <row r="175" spans="1:71" ht="15" customHeight="1">
      <c r="A175" s="268"/>
      <c r="B175" s="290"/>
      <c r="C175" s="291"/>
      <c r="D175" s="292"/>
      <c r="E175" s="445" t="s">
        <v>390</v>
      </c>
      <c r="F175" s="310" t="s">
        <v>469</v>
      </c>
      <c r="G175" s="295">
        <v>1</v>
      </c>
      <c r="H175" s="295">
        <v>4</v>
      </c>
      <c r="I175" s="346"/>
      <c r="J175" s="297"/>
      <c r="K175" s="298"/>
      <c r="L175" s="966"/>
      <c r="M175" s="360"/>
      <c r="N175" s="360"/>
      <c r="O175" s="966"/>
      <c r="P175" s="297"/>
      <c r="Q175" s="298"/>
      <c r="R175" s="966"/>
      <c r="S175" s="360"/>
      <c r="T175" s="360"/>
      <c r="U175" s="966"/>
      <c r="V175" s="297"/>
      <c r="W175" s="298"/>
      <c r="X175" s="966"/>
      <c r="Y175" s="360"/>
      <c r="Z175" s="360"/>
      <c r="AA175" s="966"/>
      <c r="AB175" s="297"/>
      <c r="AC175" s="298"/>
      <c r="AD175" s="966"/>
      <c r="AE175" s="360"/>
      <c r="AF175" s="360"/>
      <c r="AG175" s="966"/>
      <c r="AH175" s="301"/>
      <c r="AI175" s="302"/>
      <c r="AJ175" s="966"/>
      <c r="AK175" s="360"/>
      <c r="AL175" s="360"/>
      <c r="AM175" s="966"/>
      <c r="AN175" s="303"/>
      <c r="AO175" s="304"/>
      <c r="AP175" s="966"/>
      <c r="AQ175" s="360"/>
      <c r="AR175" s="360"/>
      <c r="AS175" s="966"/>
      <c r="AT175" s="966"/>
      <c r="AU175" s="966"/>
      <c r="AV175" s="305"/>
      <c r="AW175" s="305"/>
      <c r="AX175" s="306"/>
      <c r="AY175" s="306"/>
      <c r="AZ175" s="306"/>
      <c r="BA175" s="306"/>
      <c r="BB175" s="306"/>
      <c r="BC175" s="306"/>
      <c r="BD175" s="307"/>
      <c r="BE175" s="307"/>
      <c r="BF175" s="308"/>
      <c r="BG175" s="308"/>
      <c r="BH175" s="309"/>
      <c r="BI175" s="309"/>
      <c r="BJ175" s="4"/>
      <c r="BK175" s="3"/>
      <c r="BL175" s="3"/>
      <c r="BM175" s="6"/>
      <c r="BN175" s="6"/>
      <c r="BO175" s="6"/>
      <c r="BP175" s="6"/>
      <c r="BQ175" s="6"/>
      <c r="BR175" s="6"/>
      <c r="BS175" s="6"/>
    </row>
    <row r="176" spans="1:71" ht="15" customHeight="1">
      <c r="A176" s="231"/>
      <c r="B176" s="290"/>
      <c r="C176" s="231"/>
      <c r="D176" s="292"/>
      <c r="E176" s="468" t="s">
        <v>370</v>
      </c>
      <c r="F176" s="310" t="s">
        <v>470</v>
      </c>
      <c r="G176" s="295">
        <v>1</v>
      </c>
      <c r="H176" s="295">
        <v>4</v>
      </c>
      <c r="I176" s="346"/>
      <c r="J176" s="297">
        <f>H176*G176</f>
        <v>4</v>
      </c>
      <c r="K176" s="298"/>
      <c r="L176" s="966"/>
      <c r="M176" s="360"/>
      <c r="N176" s="360"/>
      <c r="O176" s="966"/>
      <c r="P176" s="297"/>
      <c r="Q176" s="298"/>
      <c r="R176" s="966"/>
      <c r="S176" s="367">
        <v>16</v>
      </c>
      <c r="T176" s="367">
        <v>4</v>
      </c>
      <c r="U176" s="966"/>
      <c r="V176" s="297"/>
      <c r="W176" s="298"/>
      <c r="X176" s="966"/>
      <c r="Y176" s="360"/>
      <c r="Z176" s="360"/>
      <c r="AA176" s="966"/>
      <c r="AB176" s="297"/>
      <c r="AC176" s="298"/>
      <c r="AD176" s="966"/>
      <c r="AE176" s="360"/>
      <c r="AF176" s="360"/>
      <c r="AG176" s="966"/>
      <c r="AH176" s="301"/>
      <c r="AI176" s="302"/>
      <c r="AJ176" s="966"/>
      <c r="AK176" s="360"/>
      <c r="AL176" s="360"/>
      <c r="AM176" s="966"/>
      <c r="AN176" s="422">
        <v>4</v>
      </c>
      <c r="AO176" s="304"/>
      <c r="AP176" s="966"/>
      <c r="AQ176" s="367"/>
      <c r="AR176" s="367"/>
      <c r="AS176" s="966"/>
      <c r="AT176" s="966"/>
      <c r="AU176" s="966"/>
      <c r="AV176" s="305"/>
      <c r="AW176" s="305"/>
      <c r="AX176" s="306"/>
      <c r="AY176" s="306"/>
      <c r="AZ176" s="306"/>
      <c r="BA176" s="306"/>
      <c r="BB176" s="306"/>
      <c r="BC176" s="306"/>
      <c r="BD176" s="307"/>
      <c r="BE176" s="388"/>
      <c r="BF176" s="314"/>
      <c r="BG176" s="314"/>
      <c r="BH176" s="309"/>
      <c r="BI176" s="309"/>
      <c r="BJ176" s="4"/>
      <c r="BK176" s="3"/>
      <c r="BL176" s="3"/>
      <c r="BM176" s="6"/>
      <c r="BN176" s="6"/>
      <c r="BO176" s="6"/>
      <c r="BP176" s="6"/>
      <c r="BQ176" s="6"/>
      <c r="BR176" s="6"/>
      <c r="BS176" s="6"/>
    </row>
    <row r="177" spans="1:71" ht="15" customHeight="1">
      <c r="A177" s="268"/>
      <c r="B177" s="290"/>
      <c r="C177" s="291"/>
      <c r="D177" s="292"/>
      <c r="E177" s="312" t="s">
        <v>180</v>
      </c>
      <c r="F177" s="310" t="s">
        <v>385</v>
      </c>
      <c r="G177" s="295">
        <v>1</v>
      </c>
      <c r="H177" s="295">
        <v>4</v>
      </c>
      <c r="I177" s="346"/>
      <c r="J177" s="297"/>
      <c r="K177" s="298"/>
      <c r="L177" s="966"/>
      <c r="M177" s="360"/>
      <c r="N177" s="360"/>
      <c r="O177" s="966"/>
      <c r="P177" s="297"/>
      <c r="Q177" s="298"/>
      <c r="R177" s="966"/>
      <c r="S177" s="360"/>
      <c r="T177" s="360"/>
      <c r="U177" s="966"/>
      <c r="V177" s="297"/>
      <c r="W177" s="298"/>
      <c r="X177" s="966"/>
      <c r="Y177" s="360"/>
      <c r="Z177" s="360"/>
      <c r="AA177" s="966"/>
      <c r="AB177" s="297"/>
      <c r="AC177" s="298"/>
      <c r="AD177" s="966"/>
      <c r="AE177" s="360"/>
      <c r="AF177" s="360"/>
      <c r="AG177" s="966"/>
      <c r="AH177" s="301"/>
      <c r="AI177" s="302"/>
      <c r="AJ177" s="966"/>
      <c r="AK177" s="360"/>
      <c r="AL177" s="360"/>
      <c r="AM177" s="966"/>
      <c r="AN177" s="303"/>
      <c r="AO177" s="304"/>
      <c r="AP177" s="966"/>
      <c r="AQ177" s="360"/>
      <c r="AR177" s="360"/>
      <c r="AS177" s="966"/>
      <c r="AT177" s="966"/>
      <c r="AU177" s="966"/>
      <c r="AV177" s="305"/>
      <c r="AW177" s="305"/>
      <c r="AX177" s="306"/>
      <c r="AY177" s="306"/>
      <c r="AZ177" s="306"/>
      <c r="BA177" s="306"/>
      <c r="BB177" s="306"/>
      <c r="BC177" s="306"/>
      <c r="BD177" s="307"/>
      <c r="BE177" s="307"/>
      <c r="BF177" s="308"/>
      <c r="BG177" s="308"/>
      <c r="BH177" s="309"/>
      <c r="BI177" s="309"/>
      <c r="BJ177" s="4"/>
      <c r="BK177" s="3"/>
      <c r="BL177" s="3"/>
      <c r="BM177" s="6"/>
      <c r="BN177" s="6"/>
      <c r="BO177" s="6"/>
      <c r="BP177" s="6"/>
      <c r="BQ177" s="6"/>
      <c r="BR177" s="6"/>
      <c r="BS177" s="6"/>
    </row>
    <row r="178" spans="1:71" ht="15" customHeight="1">
      <c r="A178" s="268"/>
      <c r="B178" s="290"/>
      <c r="C178" s="291"/>
      <c r="D178" s="292"/>
      <c r="E178" s="312"/>
      <c r="F178" s="310"/>
      <c r="G178" s="295"/>
      <c r="H178" s="295"/>
      <c r="I178" s="346"/>
      <c r="J178" s="297"/>
      <c r="K178" s="298"/>
      <c r="L178" s="966"/>
      <c r="M178" s="360"/>
      <c r="N178" s="360"/>
      <c r="O178" s="966"/>
      <c r="P178" s="297"/>
      <c r="Q178" s="298"/>
      <c r="R178" s="966"/>
      <c r="S178" s="360"/>
      <c r="T178" s="360"/>
      <c r="U178" s="966"/>
      <c r="V178" s="297"/>
      <c r="W178" s="298"/>
      <c r="X178" s="966"/>
      <c r="Y178" s="360"/>
      <c r="Z178" s="360"/>
      <c r="AA178" s="966"/>
      <c r="AB178" s="297"/>
      <c r="AC178" s="298"/>
      <c r="AD178" s="966"/>
      <c r="AE178" s="360"/>
      <c r="AF178" s="360"/>
      <c r="AG178" s="966"/>
      <c r="AH178" s="301"/>
      <c r="AI178" s="302"/>
      <c r="AJ178" s="966"/>
      <c r="AK178" s="360"/>
      <c r="AL178" s="360"/>
      <c r="AM178" s="966"/>
      <c r="AN178" s="303"/>
      <c r="AO178" s="304"/>
      <c r="AP178" s="966"/>
      <c r="AQ178" s="360"/>
      <c r="AR178" s="360"/>
      <c r="AS178" s="966"/>
      <c r="AT178" s="966"/>
      <c r="AU178" s="966"/>
      <c r="AV178" s="305"/>
      <c r="AW178" s="305"/>
      <c r="AX178" s="306"/>
      <c r="AY178" s="306"/>
      <c r="AZ178" s="306"/>
      <c r="BA178" s="306"/>
      <c r="BB178" s="306"/>
      <c r="BC178" s="306"/>
      <c r="BD178" s="307"/>
      <c r="BE178" s="307"/>
      <c r="BF178" s="308"/>
      <c r="BG178" s="308"/>
      <c r="BH178" s="309"/>
      <c r="BI178" s="309"/>
      <c r="BJ178" s="4"/>
      <c r="BK178" s="3"/>
      <c r="BL178" s="3"/>
      <c r="BM178" s="6"/>
      <c r="BN178" s="6"/>
      <c r="BO178" s="6"/>
      <c r="BP178" s="6"/>
      <c r="BQ178" s="6"/>
      <c r="BR178" s="6"/>
      <c r="BS178" s="6"/>
    </row>
    <row r="179" spans="1:71" ht="15" customHeight="1">
      <c r="A179" s="268"/>
      <c r="B179" s="320"/>
      <c r="C179" s="321"/>
      <c r="D179" s="322"/>
      <c r="E179" s="323"/>
      <c r="F179" s="324"/>
      <c r="G179" s="317"/>
      <c r="H179" s="317"/>
      <c r="I179" s="347"/>
      <c r="J179" s="398"/>
      <c r="K179" s="399"/>
      <c r="L179" s="971"/>
      <c r="M179" s="371"/>
      <c r="N179" s="371"/>
      <c r="O179" s="971"/>
      <c r="P179" s="398"/>
      <c r="Q179" s="399"/>
      <c r="R179" s="971"/>
      <c r="S179" s="371"/>
      <c r="T179" s="371"/>
      <c r="U179" s="971"/>
      <c r="V179" s="398"/>
      <c r="W179" s="399"/>
      <c r="X179" s="971"/>
      <c r="Y179" s="371"/>
      <c r="Z179" s="371"/>
      <c r="AA179" s="971"/>
      <c r="AB179" s="398"/>
      <c r="AC179" s="399"/>
      <c r="AD179" s="971"/>
      <c r="AE179" s="371"/>
      <c r="AF179" s="371"/>
      <c r="AG179" s="971"/>
      <c r="AH179" s="400"/>
      <c r="AI179" s="401"/>
      <c r="AJ179" s="971"/>
      <c r="AK179" s="371"/>
      <c r="AL179" s="371"/>
      <c r="AM179" s="971"/>
      <c r="AN179" s="402"/>
      <c r="AO179" s="403"/>
      <c r="AP179" s="971"/>
      <c r="AQ179" s="371"/>
      <c r="AR179" s="371"/>
      <c r="AS179" s="971"/>
      <c r="AT179" s="971"/>
      <c r="AU179" s="971"/>
      <c r="AV179" s="334"/>
      <c r="AW179" s="334"/>
      <c r="AX179" s="335"/>
      <c r="AY179" s="335"/>
      <c r="AZ179" s="335"/>
      <c r="BA179" s="335"/>
      <c r="BB179" s="335"/>
      <c r="BC179" s="335"/>
      <c r="BD179" s="336"/>
      <c r="BE179" s="336"/>
      <c r="BF179" s="337"/>
      <c r="BG179" s="337"/>
      <c r="BH179" s="338"/>
      <c r="BI179" s="338"/>
      <c r="BJ179" s="4"/>
      <c r="BK179" s="3"/>
      <c r="BL179" s="3"/>
      <c r="BM179" s="6"/>
      <c r="BN179" s="6"/>
      <c r="BO179" s="6"/>
      <c r="BP179" s="6"/>
      <c r="BQ179" s="6"/>
      <c r="BR179" s="6"/>
      <c r="BS179" s="6"/>
    </row>
    <row r="180" spans="1:71" ht="15" customHeight="1">
      <c r="A180" s="268">
        <f>I180-AT180</f>
        <v>0</v>
      </c>
      <c r="B180" s="290">
        <v>25</v>
      </c>
      <c r="C180" s="269" t="s">
        <v>471</v>
      </c>
      <c r="D180" s="270" t="s">
        <v>472</v>
      </c>
      <c r="E180" s="271" t="s">
        <v>106</v>
      </c>
      <c r="F180" s="272" t="s">
        <v>466</v>
      </c>
      <c r="G180" s="273">
        <v>1</v>
      </c>
      <c r="H180" s="273">
        <v>2</v>
      </c>
      <c r="I180" s="274">
        <v>16</v>
      </c>
      <c r="J180" s="275"/>
      <c r="K180" s="276"/>
      <c r="L180" s="1006">
        <f>SUM(J180:K186)</f>
        <v>0</v>
      </c>
      <c r="M180" s="351"/>
      <c r="N180" s="351"/>
      <c r="O180" s="1007">
        <f>N180+M180+M181+N181+M182+N182+M183+N183+M184+N184+M185+N185+M186+N186</f>
        <v>0</v>
      </c>
      <c r="P180" s="275"/>
      <c r="Q180" s="276"/>
      <c r="R180" s="1008">
        <f>P180+Q180+P181+Q181+P182+Q182+P183+Q183+P184+Q184+P185+Q185+P186+Q186</f>
        <v>0</v>
      </c>
      <c r="S180" s="351"/>
      <c r="T180" s="351"/>
      <c r="U180" s="1009">
        <f>T180+S180+S181+T181+S182+T182+S183+T183+S184+T184+S185+T185+S186+T186</f>
        <v>0</v>
      </c>
      <c r="V180" s="275"/>
      <c r="W180" s="276"/>
      <c r="X180" s="1010">
        <f>W180+V180+V181+W181+V182+W182+V183+W183+V184+W184+V185+W185+V186+W186</f>
        <v>0</v>
      </c>
      <c r="Y180" s="351"/>
      <c r="Z180" s="351"/>
      <c r="AA180" s="1011">
        <f>Z180+Y180+Y181+Z181+Y182+Z182+Y183+Z183+Y184+Z184+Y185+Z185+Y186+Z186</f>
        <v>0</v>
      </c>
      <c r="AB180" s="275"/>
      <c r="AC180" s="276"/>
      <c r="AD180" s="999">
        <f>AC180+AB180+AB181+AC181+AB182+AC182+AB183+AC183+AB184+AC184+AB185+AC185+AB186+AC186</f>
        <v>10</v>
      </c>
      <c r="AE180" s="351"/>
      <c r="AF180" s="351"/>
      <c r="AG180" s="1000">
        <f>AE180+AF180+AE181+AF181+AE182+AF182+AE183+AF183+AE184+AF184+AE185+AF185+AE186+AF186</f>
        <v>0</v>
      </c>
      <c r="AH180" s="279"/>
      <c r="AI180" s="280"/>
      <c r="AJ180" s="1001">
        <f>AI180+AH180+AH181+AI181+AH182+AI182+AH183+AI183+AH184+AI184+AH185+AI185+AH186+AI186</f>
        <v>0</v>
      </c>
      <c r="AK180" s="351"/>
      <c r="AL180" s="351"/>
      <c r="AM180" s="1002">
        <f>AL180+AK180+AK181+AL181+AK182+AL182+AK183+AL183+AK184+AL184+AK185+AL185+AK186+AL185+AL186</f>
        <v>0</v>
      </c>
      <c r="AN180" s="281"/>
      <c r="AO180" s="282"/>
      <c r="AP180" s="1003">
        <f>AN180+AO180+AN181+AO181+AN182+AO182+AN183+AO183+AN184++AO184+AN185+AO185+AN186+AO186</f>
        <v>0</v>
      </c>
      <c r="AQ180" s="351"/>
      <c r="AR180" s="351"/>
      <c r="AS180" s="1004">
        <f>AR180+AQ180+AQ181+AR181+AQ182+AR182+AQ183+AR183+AQ184+AR184+AQ185+AR185+AQ186+AR186</f>
        <v>0</v>
      </c>
      <c r="AT180" s="1005">
        <f>SUM(AU180:BF186)</f>
        <v>16</v>
      </c>
      <c r="AU180" s="974">
        <f>AS180+AP180+AM180+AJ180+AG180+AD180+AA180+X180+U180+R180+O180+L180</f>
        <v>10</v>
      </c>
      <c r="AV180" s="63"/>
      <c r="AW180" s="284"/>
      <c r="AX180" s="285"/>
      <c r="AY180" s="285"/>
      <c r="AZ180" s="286"/>
      <c r="BA180" s="285"/>
      <c r="BB180" s="285"/>
      <c r="BC180" s="285"/>
      <c r="BD180" s="287"/>
      <c r="BE180" s="287"/>
      <c r="BF180" s="288"/>
      <c r="BG180" s="288"/>
      <c r="BH180" s="418"/>
      <c r="BI180" s="289"/>
      <c r="BJ180" s="4"/>
      <c r="BK180" s="3"/>
      <c r="BL180" s="3"/>
      <c r="BM180" s="6"/>
      <c r="BN180" s="6"/>
      <c r="BO180" s="6"/>
      <c r="BP180" s="6"/>
      <c r="BQ180" s="6"/>
      <c r="BR180" s="6"/>
      <c r="BS180" s="6"/>
    </row>
    <row r="181" spans="1:71" ht="15" customHeight="1">
      <c r="A181" s="268"/>
      <c r="B181" s="290"/>
      <c r="C181" s="291"/>
      <c r="D181" s="292"/>
      <c r="E181" s="312" t="s">
        <v>106</v>
      </c>
      <c r="F181" s="310" t="s">
        <v>402</v>
      </c>
      <c r="G181" s="295">
        <v>1</v>
      </c>
      <c r="H181" s="295">
        <v>5</v>
      </c>
      <c r="I181" s="311"/>
      <c r="J181" s="297"/>
      <c r="K181" s="298"/>
      <c r="L181" s="966"/>
      <c r="M181" s="360"/>
      <c r="N181" s="360"/>
      <c r="O181" s="966"/>
      <c r="P181" s="297"/>
      <c r="Q181" s="298"/>
      <c r="R181" s="966"/>
      <c r="S181" s="360"/>
      <c r="T181" s="360"/>
      <c r="U181" s="966"/>
      <c r="V181" s="297"/>
      <c r="W181" s="298"/>
      <c r="X181" s="966"/>
      <c r="Y181" s="360"/>
      <c r="Z181" s="360"/>
      <c r="AA181" s="966"/>
      <c r="AB181" s="297"/>
      <c r="AC181" s="298"/>
      <c r="AD181" s="966"/>
      <c r="AE181" s="360"/>
      <c r="AF181" s="360"/>
      <c r="AG181" s="966"/>
      <c r="AH181" s="301"/>
      <c r="AI181" s="302"/>
      <c r="AJ181" s="966"/>
      <c r="AK181" s="360"/>
      <c r="AL181" s="360"/>
      <c r="AM181" s="966"/>
      <c r="AN181" s="303"/>
      <c r="AO181" s="304"/>
      <c r="AP181" s="966"/>
      <c r="AQ181" s="360"/>
      <c r="AR181" s="360"/>
      <c r="AS181" s="966"/>
      <c r="AT181" s="966"/>
      <c r="AU181" s="966"/>
      <c r="AV181" s="305"/>
      <c r="AW181" s="305"/>
      <c r="AX181" s="306"/>
      <c r="AY181" s="306"/>
      <c r="AZ181" s="306"/>
      <c r="BA181" s="306"/>
      <c r="BB181" s="306"/>
      <c r="BC181" s="306"/>
      <c r="BD181" s="307"/>
      <c r="BE181" s="388"/>
      <c r="BF181" s="431"/>
      <c r="BG181" s="407"/>
      <c r="BH181" s="231"/>
      <c r="BI181" s="309"/>
      <c r="BJ181" s="4"/>
      <c r="BK181" s="3"/>
      <c r="BL181" s="3"/>
      <c r="BM181" s="6"/>
      <c r="BN181" s="6"/>
      <c r="BO181" s="6"/>
      <c r="BP181" s="6"/>
      <c r="BQ181" s="6"/>
      <c r="BR181" s="6"/>
      <c r="BS181" s="6"/>
    </row>
    <row r="182" spans="1:71" ht="15" customHeight="1">
      <c r="A182" s="268"/>
      <c r="B182" s="290"/>
      <c r="C182" s="291"/>
      <c r="D182" s="292"/>
      <c r="E182" s="312" t="s">
        <v>106</v>
      </c>
      <c r="F182" s="310" t="s">
        <v>473</v>
      </c>
      <c r="G182" s="295">
        <v>1</v>
      </c>
      <c r="H182" s="295">
        <v>3</v>
      </c>
      <c r="I182" s="311"/>
      <c r="J182" s="297"/>
      <c r="K182" s="298"/>
      <c r="L182" s="966"/>
      <c r="M182" s="360"/>
      <c r="N182" s="360"/>
      <c r="O182" s="966"/>
      <c r="P182" s="297"/>
      <c r="Q182" s="298"/>
      <c r="R182" s="966"/>
      <c r="S182" s="360"/>
      <c r="T182" s="360"/>
      <c r="U182" s="966"/>
      <c r="V182" s="297"/>
      <c r="W182" s="298"/>
      <c r="X182" s="966"/>
      <c r="Y182" s="360"/>
      <c r="Z182" s="360"/>
      <c r="AA182" s="966"/>
      <c r="AB182" s="297"/>
      <c r="AC182" s="298"/>
      <c r="AD182" s="966"/>
      <c r="AE182" s="360"/>
      <c r="AF182" s="360"/>
      <c r="AG182" s="966"/>
      <c r="AH182" s="301"/>
      <c r="AI182" s="302"/>
      <c r="AJ182" s="966"/>
      <c r="AK182" s="360"/>
      <c r="AL182" s="360"/>
      <c r="AM182" s="966"/>
      <c r="AN182" s="303"/>
      <c r="AO182" s="304"/>
      <c r="AP182" s="966"/>
      <c r="AQ182" s="360"/>
      <c r="AR182" s="360"/>
      <c r="AS182" s="966"/>
      <c r="AT182" s="966"/>
      <c r="AU182" s="966"/>
      <c r="AV182" s="305"/>
      <c r="AW182" s="305"/>
      <c r="AX182" s="306"/>
      <c r="AY182" s="306"/>
      <c r="AZ182" s="306"/>
      <c r="BA182" s="306"/>
      <c r="BB182" s="306"/>
      <c r="BC182" s="306"/>
      <c r="BD182" s="307"/>
      <c r="BE182" s="307"/>
      <c r="BF182" s="308"/>
      <c r="BG182" s="308"/>
      <c r="BH182" s="309"/>
      <c r="BI182" s="309"/>
      <c r="BJ182" s="4"/>
      <c r="BK182" s="3"/>
      <c r="BL182" s="3"/>
      <c r="BM182" s="6"/>
      <c r="BN182" s="6"/>
      <c r="BO182" s="6"/>
      <c r="BP182" s="6"/>
      <c r="BQ182" s="6"/>
      <c r="BR182" s="6"/>
      <c r="BS182" s="6"/>
    </row>
    <row r="183" spans="1:71" ht="15" customHeight="1">
      <c r="A183" s="231"/>
      <c r="B183" s="290"/>
      <c r="C183" s="231"/>
      <c r="D183" s="292"/>
      <c r="E183" s="312"/>
      <c r="F183" s="310"/>
      <c r="G183" s="295"/>
      <c r="H183" s="295"/>
      <c r="I183" s="311"/>
      <c r="J183" s="297"/>
      <c r="K183" s="298"/>
      <c r="L183" s="966"/>
      <c r="M183" s="360"/>
      <c r="N183" s="360"/>
      <c r="O183" s="966"/>
      <c r="P183" s="297"/>
      <c r="Q183" s="298"/>
      <c r="R183" s="966"/>
      <c r="S183" s="360"/>
      <c r="T183" s="360"/>
      <c r="U183" s="966"/>
      <c r="V183" s="297"/>
      <c r="W183" s="298"/>
      <c r="X183" s="966"/>
      <c r="Y183" s="367"/>
      <c r="Z183" s="360"/>
      <c r="AA183" s="966"/>
      <c r="AB183" s="387">
        <v>10</v>
      </c>
      <c r="AC183" s="298"/>
      <c r="AD183" s="966"/>
      <c r="AE183" s="360"/>
      <c r="AF183" s="360"/>
      <c r="AG183" s="966"/>
      <c r="AH183" s="301"/>
      <c r="AI183" s="302"/>
      <c r="AJ183" s="966"/>
      <c r="AK183" s="360"/>
      <c r="AL183" s="360"/>
      <c r="AM183" s="966"/>
      <c r="AN183" s="303"/>
      <c r="AO183" s="304"/>
      <c r="AP183" s="966"/>
      <c r="AQ183" s="367"/>
      <c r="AR183" s="360"/>
      <c r="AS183" s="966"/>
      <c r="AT183" s="966"/>
      <c r="AU183" s="966"/>
      <c r="AV183" s="409">
        <v>6</v>
      </c>
      <c r="AW183" s="305"/>
      <c r="AX183" s="306"/>
      <c r="AY183" s="313"/>
      <c r="AZ183" s="306"/>
      <c r="BA183" s="306"/>
      <c r="BB183" s="306"/>
      <c r="BC183" s="306"/>
      <c r="BD183" s="307"/>
      <c r="BE183" s="307"/>
      <c r="BF183" s="308"/>
      <c r="BG183" s="308"/>
      <c r="BH183" s="309"/>
      <c r="BI183" s="309"/>
      <c r="BJ183" s="4"/>
      <c r="BK183" s="3"/>
      <c r="BL183" s="3"/>
      <c r="BM183" s="6"/>
      <c r="BN183" s="6"/>
      <c r="BO183" s="6"/>
      <c r="BP183" s="6"/>
      <c r="BQ183" s="6"/>
      <c r="BR183" s="6"/>
      <c r="BS183" s="6"/>
    </row>
    <row r="184" spans="1:71" ht="15" customHeight="1">
      <c r="A184" s="268"/>
      <c r="B184" s="290"/>
      <c r="C184" s="291"/>
      <c r="D184" s="292"/>
      <c r="E184" s="312"/>
      <c r="F184" s="310"/>
      <c r="G184" s="295"/>
      <c r="H184" s="295"/>
      <c r="I184" s="311"/>
      <c r="J184" s="297"/>
      <c r="K184" s="298"/>
      <c r="L184" s="966"/>
      <c r="M184" s="360"/>
      <c r="N184" s="360"/>
      <c r="O184" s="966"/>
      <c r="P184" s="297"/>
      <c r="Q184" s="298"/>
      <c r="R184" s="966"/>
      <c r="S184" s="360"/>
      <c r="T184" s="360"/>
      <c r="U184" s="966"/>
      <c r="V184" s="297"/>
      <c r="W184" s="298"/>
      <c r="X184" s="966"/>
      <c r="Y184" s="360"/>
      <c r="Z184" s="360"/>
      <c r="AA184" s="966"/>
      <c r="AB184" s="297"/>
      <c r="AC184" s="298"/>
      <c r="AD184" s="966"/>
      <c r="AE184" s="360"/>
      <c r="AF184" s="360"/>
      <c r="AG184" s="966"/>
      <c r="AH184" s="301"/>
      <c r="AI184" s="302"/>
      <c r="AJ184" s="966"/>
      <c r="AK184" s="360"/>
      <c r="AL184" s="360"/>
      <c r="AM184" s="966"/>
      <c r="AN184" s="303"/>
      <c r="AO184" s="304"/>
      <c r="AP184" s="966"/>
      <c r="AQ184" s="360"/>
      <c r="AR184" s="360"/>
      <c r="AS184" s="966"/>
      <c r="AT184" s="966"/>
      <c r="AU184" s="966"/>
      <c r="AV184" s="305"/>
      <c r="AW184" s="305"/>
      <c r="AX184" s="306"/>
      <c r="AY184" s="306"/>
      <c r="AZ184" s="306"/>
      <c r="BA184" s="306"/>
      <c r="BB184" s="306"/>
      <c r="BC184" s="306"/>
      <c r="BD184" s="307"/>
      <c r="BE184" s="307"/>
      <c r="BF184" s="308"/>
      <c r="BG184" s="308"/>
      <c r="BH184" s="309"/>
      <c r="BI184" s="309"/>
      <c r="BJ184" s="4"/>
      <c r="BK184" s="3"/>
      <c r="BL184" s="3"/>
      <c r="BM184" s="6"/>
      <c r="BN184" s="6"/>
      <c r="BO184" s="6"/>
      <c r="BP184" s="6"/>
      <c r="BQ184" s="6"/>
      <c r="BR184" s="6"/>
      <c r="BS184" s="6"/>
    </row>
    <row r="185" spans="1:71" ht="15" customHeight="1">
      <c r="A185" s="268"/>
      <c r="B185" s="290"/>
      <c r="C185" s="291"/>
      <c r="D185" s="292"/>
      <c r="E185" s="318"/>
      <c r="F185" s="319"/>
      <c r="G185" s="317"/>
      <c r="H185" s="317"/>
      <c r="I185" s="311"/>
      <c r="J185" s="297"/>
      <c r="K185" s="298"/>
      <c r="L185" s="966"/>
      <c r="M185" s="360"/>
      <c r="N185" s="360"/>
      <c r="O185" s="966"/>
      <c r="P185" s="297"/>
      <c r="Q185" s="298"/>
      <c r="R185" s="966"/>
      <c r="S185" s="360"/>
      <c r="T185" s="360"/>
      <c r="U185" s="966"/>
      <c r="V185" s="297"/>
      <c r="W185" s="298"/>
      <c r="X185" s="966"/>
      <c r="Y185" s="360"/>
      <c r="Z185" s="360"/>
      <c r="AA185" s="966"/>
      <c r="AB185" s="297"/>
      <c r="AC185" s="298"/>
      <c r="AD185" s="966"/>
      <c r="AE185" s="360"/>
      <c r="AF185" s="360"/>
      <c r="AG185" s="966"/>
      <c r="AH185" s="301"/>
      <c r="AI185" s="302"/>
      <c r="AJ185" s="966"/>
      <c r="AK185" s="360"/>
      <c r="AL185" s="360"/>
      <c r="AM185" s="966"/>
      <c r="AN185" s="303"/>
      <c r="AO185" s="304"/>
      <c r="AP185" s="966"/>
      <c r="AQ185" s="360"/>
      <c r="AR185" s="360"/>
      <c r="AS185" s="966"/>
      <c r="AT185" s="966"/>
      <c r="AU185" s="966"/>
      <c r="AV185" s="305"/>
      <c r="AW185" s="305"/>
      <c r="AX185" s="306"/>
      <c r="AY185" s="306"/>
      <c r="AZ185" s="306"/>
      <c r="BA185" s="306"/>
      <c r="BB185" s="306"/>
      <c r="BC185" s="306"/>
      <c r="BD185" s="307"/>
      <c r="BE185" s="307"/>
      <c r="BF185" s="308"/>
      <c r="BG185" s="308"/>
      <c r="BH185" s="309"/>
      <c r="BI185" s="309"/>
      <c r="BJ185" s="4"/>
      <c r="BK185" s="3"/>
      <c r="BL185" s="3"/>
      <c r="BM185" s="6"/>
      <c r="BN185" s="6"/>
      <c r="BO185" s="6"/>
      <c r="BP185" s="6"/>
      <c r="BQ185" s="6"/>
      <c r="BR185" s="6"/>
      <c r="BS185" s="6"/>
    </row>
    <row r="186" spans="1:71" ht="15" customHeight="1">
      <c r="A186" s="268"/>
      <c r="B186" s="320"/>
      <c r="C186" s="321"/>
      <c r="D186" s="322"/>
      <c r="E186" s="323"/>
      <c r="F186" s="324"/>
      <c r="G186" s="317"/>
      <c r="H186" s="317"/>
      <c r="I186" s="326"/>
      <c r="J186" s="398"/>
      <c r="K186" s="399"/>
      <c r="L186" s="971"/>
      <c r="M186" s="371"/>
      <c r="N186" s="371"/>
      <c r="O186" s="971"/>
      <c r="P186" s="398"/>
      <c r="Q186" s="399"/>
      <c r="R186" s="971"/>
      <c r="S186" s="371"/>
      <c r="T186" s="371"/>
      <c r="U186" s="971"/>
      <c r="V186" s="398"/>
      <c r="W186" s="399"/>
      <c r="X186" s="971"/>
      <c r="Y186" s="371"/>
      <c r="Z186" s="371"/>
      <c r="AA186" s="971"/>
      <c r="AB186" s="398"/>
      <c r="AC186" s="399"/>
      <c r="AD186" s="971"/>
      <c r="AE186" s="371"/>
      <c r="AF186" s="371"/>
      <c r="AG186" s="971"/>
      <c r="AH186" s="400"/>
      <c r="AI186" s="401"/>
      <c r="AJ186" s="971"/>
      <c r="AK186" s="371"/>
      <c r="AL186" s="371"/>
      <c r="AM186" s="971"/>
      <c r="AN186" s="402"/>
      <c r="AO186" s="403"/>
      <c r="AP186" s="971"/>
      <c r="AQ186" s="371"/>
      <c r="AR186" s="371"/>
      <c r="AS186" s="971"/>
      <c r="AT186" s="971"/>
      <c r="AU186" s="971"/>
      <c r="AV186" s="334"/>
      <c r="AW186" s="334"/>
      <c r="AX186" s="335"/>
      <c r="AY186" s="335"/>
      <c r="AZ186" s="335"/>
      <c r="BA186" s="335"/>
      <c r="BB186" s="335"/>
      <c r="BC186" s="335"/>
      <c r="BD186" s="336"/>
      <c r="BE186" s="336"/>
      <c r="BF186" s="337"/>
      <c r="BG186" s="337"/>
      <c r="BH186" s="338"/>
      <c r="BI186" s="338"/>
      <c r="BJ186" s="4"/>
      <c r="BK186" s="3"/>
      <c r="BL186" s="3"/>
      <c r="BM186" s="6"/>
      <c r="BN186" s="6"/>
      <c r="BO186" s="6"/>
      <c r="BP186" s="6"/>
      <c r="BQ186" s="6"/>
      <c r="BR186" s="6"/>
      <c r="BS186" s="6"/>
    </row>
    <row r="187" spans="1:71" ht="15" customHeight="1">
      <c r="A187" s="268">
        <f>I187-AT187</f>
        <v>-1</v>
      </c>
      <c r="B187" s="290">
        <v>26</v>
      </c>
      <c r="C187" s="269" t="s">
        <v>474</v>
      </c>
      <c r="D187" s="270" t="s">
        <v>475</v>
      </c>
      <c r="E187" s="271" t="s">
        <v>72</v>
      </c>
      <c r="F187" s="272" t="s">
        <v>75</v>
      </c>
      <c r="G187" s="273">
        <v>1</v>
      </c>
      <c r="H187" s="273">
        <v>4</v>
      </c>
      <c r="I187" s="274">
        <v>16</v>
      </c>
      <c r="J187" s="275"/>
      <c r="K187" s="276"/>
      <c r="L187" s="1006">
        <f>SUM(J187:K193)</f>
        <v>0</v>
      </c>
      <c r="M187" s="351"/>
      <c r="N187" s="351"/>
      <c r="O187" s="1007">
        <f>N187+M187+M188+N188+M189+N189+M190+N190+M191+N191+M192+N192+M193+N193</f>
        <v>0</v>
      </c>
      <c r="P187" s="410">
        <v>4</v>
      </c>
      <c r="Q187" s="276"/>
      <c r="R187" s="1008">
        <f>P187+Q187+P188+Q188+P189+Q189+P190+Q190+P191+Q191+P192+Q192+P193+Q193</f>
        <v>4</v>
      </c>
      <c r="S187" s="351"/>
      <c r="T187" s="351"/>
      <c r="U187" s="1009">
        <f>T187+S187+S188+T188+S189+T189+S190+T190+S191+T191+S192+T192+S193+T193</f>
        <v>13</v>
      </c>
      <c r="V187" s="275"/>
      <c r="W187" s="276"/>
      <c r="X187" s="1010">
        <f>W187+V187+V188+W188+V189+W189+V190+W190+V191+W191+V192+W192+V193+W193</f>
        <v>0</v>
      </c>
      <c r="Y187" s="351"/>
      <c r="Z187" s="351"/>
      <c r="AA187" s="1011">
        <f>Z187+Y187+Y188+Z188+Y189+Z189+Y190+Z190+Y191+Z191+Y192+Z192+Y193+Z193</f>
        <v>0</v>
      </c>
      <c r="AB187" s="275"/>
      <c r="AC187" s="276"/>
      <c r="AD187" s="999">
        <f>AC187+AB187+AB188+AC188+AB189+AC189+AB190+AC190+AB191+AC191+AB192+AC192+AB193+AC193</f>
        <v>0</v>
      </c>
      <c r="AE187" s="351"/>
      <c r="AF187" s="351"/>
      <c r="AG187" s="1000">
        <f>AE187+AF187+AE188+AF188+AE189+AF189+AE190+AF190+AE191+AF191+AE192+AF192+AE193+AF193</f>
        <v>0</v>
      </c>
      <c r="AH187" s="279"/>
      <c r="AI187" s="280"/>
      <c r="AJ187" s="1001">
        <f>AI187+AH187+AH188+AI188+AH189+AI189+AH190+AI190+AH191+AI191+AH192+AI192+AH193+AI193</f>
        <v>0</v>
      </c>
      <c r="AK187" s="351"/>
      <c r="AL187" s="351"/>
      <c r="AM187" s="1002">
        <f>AL187+AK187+AK188+AL188+AK189+AL189+AK190+AL190+AK191+AL191+AK192+AL192+AK193+AL192+AL193</f>
        <v>0</v>
      </c>
      <c r="AN187" s="281"/>
      <c r="AO187" s="282"/>
      <c r="AP187" s="1003">
        <f>AN187+AO187+AN188+AO188+AN189+AO189+AN190+AO190+AN191++AO191+AN192+AO192+AN193+AO193</f>
        <v>0</v>
      </c>
      <c r="AQ187" s="351"/>
      <c r="AR187" s="351"/>
      <c r="AS187" s="1004">
        <f>AR187+AQ187+AQ188+AR188+AQ189+AR189+AQ190+AR190+AQ191+AR191+AQ192+AR192+AQ193+AR193</f>
        <v>0</v>
      </c>
      <c r="AT187" s="1005">
        <f>SUM(AU187:BF193)</f>
        <v>17</v>
      </c>
      <c r="AU187" s="974">
        <f>AS187+AP187+AM187+AJ187+AG187+AD187+AA187+X187+U187+R187+O187+L187</f>
        <v>17</v>
      </c>
      <c r="AV187" s="284"/>
      <c r="AW187" s="284"/>
      <c r="AX187" s="285"/>
      <c r="AY187" s="285"/>
      <c r="AZ187" s="285"/>
      <c r="BA187" s="285"/>
      <c r="BB187" s="285"/>
      <c r="BC187" s="285"/>
      <c r="BD187" s="287"/>
      <c r="BE187" s="287"/>
      <c r="BF187" s="288"/>
      <c r="BG187" s="288"/>
      <c r="BH187" s="289"/>
      <c r="BI187" s="289"/>
      <c r="BJ187" s="4"/>
      <c r="BK187" s="3"/>
      <c r="BL187" s="3"/>
      <c r="BM187" s="6"/>
      <c r="BN187" s="6"/>
      <c r="BO187" s="6"/>
      <c r="BP187" s="6"/>
      <c r="BQ187" s="6"/>
      <c r="BR187" s="6"/>
      <c r="BS187" s="6"/>
    </row>
    <row r="188" spans="1:71" ht="15" customHeight="1">
      <c r="A188" s="268"/>
      <c r="B188" s="290"/>
      <c r="C188" s="291"/>
      <c r="D188" s="292"/>
      <c r="E188" s="312" t="s">
        <v>190</v>
      </c>
      <c r="F188" s="310" t="s">
        <v>75</v>
      </c>
      <c r="G188" s="295">
        <v>2</v>
      </c>
      <c r="H188" s="295">
        <v>4</v>
      </c>
      <c r="I188" s="311"/>
      <c r="J188" s="297"/>
      <c r="K188" s="298"/>
      <c r="L188" s="966"/>
      <c r="M188" s="360"/>
      <c r="N188" s="360"/>
      <c r="O188" s="966"/>
      <c r="P188" s="297"/>
      <c r="Q188" s="298"/>
      <c r="R188" s="966"/>
      <c r="S188" s="360"/>
      <c r="T188" s="360"/>
      <c r="U188" s="966"/>
      <c r="V188" s="297"/>
      <c r="W188" s="298"/>
      <c r="X188" s="966"/>
      <c r="Y188" s="360"/>
      <c r="Z188" s="360"/>
      <c r="AA188" s="966"/>
      <c r="AB188" s="297"/>
      <c r="AC188" s="298"/>
      <c r="AD188" s="966"/>
      <c r="AE188" s="360"/>
      <c r="AF188" s="360"/>
      <c r="AG188" s="966"/>
      <c r="AH188" s="301"/>
      <c r="AI188" s="302"/>
      <c r="AJ188" s="966"/>
      <c r="AK188" s="360"/>
      <c r="AL188" s="360"/>
      <c r="AM188" s="966"/>
      <c r="AN188" s="303"/>
      <c r="AO188" s="304"/>
      <c r="AP188" s="966"/>
      <c r="AQ188" s="360"/>
      <c r="AR188" s="360"/>
      <c r="AS188" s="966"/>
      <c r="AT188" s="966"/>
      <c r="AU188" s="966"/>
      <c r="AV188" s="305"/>
      <c r="AW188" s="305"/>
      <c r="AX188" s="306"/>
      <c r="AY188" s="306"/>
      <c r="AZ188" s="306"/>
      <c r="BA188" s="306"/>
      <c r="BB188" s="306"/>
      <c r="BC188" s="306"/>
      <c r="BD188" s="307"/>
      <c r="BE188" s="307"/>
      <c r="BF188" s="308"/>
      <c r="BG188" s="308"/>
      <c r="BH188" s="309"/>
      <c r="BI188" s="309"/>
      <c r="BJ188" s="4"/>
      <c r="BK188" s="3"/>
      <c r="BL188" s="3"/>
      <c r="BM188" s="6"/>
      <c r="BN188" s="6"/>
      <c r="BO188" s="6"/>
      <c r="BP188" s="6"/>
      <c r="BQ188" s="6"/>
      <c r="BR188" s="6"/>
      <c r="BS188" s="6"/>
    </row>
    <row r="189" spans="1:71" ht="15" customHeight="1">
      <c r="A189" s="268"/>
      <c r="B189" s="290"/>
      <c r="C189" s="291"/>
      <c r="D189" s="292"/>
      <c r="E189" s="312" t="s">
        <v>390</v>
      </c>
      <c r="F189" s="310" t="s">
        <v>476</v>
      </c>
      <c r="G189" s="295">
        <v>1</v>
      </c>
      <c r="H189" s="295">
        <v>5</v>
      </c>
      <c r="I189" s="311"/>
      <c r="J189" s="297"/>
      <c r="K189" s="298"/>
      <c r="L189" s="966"/>
      <c r="M189" s="360"/>
      <c r="N189" s="360"/>
      <c r="O189" s="966"/>
      <c r="P189" s="297"/>
      <c r="Q189" s="298"/>
      <c r="R189" s="966"/>
      <c r="S189" s="360"/>
      <c r="T189" s="360"/>
      <c r="U189" s="966"/>
      <c r="V189" s="297"/>
      <c r="W189" s="298"/>
      <c r="X189" s="966"/>
      <c r="Y189" s="360"/>
      <c r="Z189" s="360"/>
      <c r="AA189" s="966"/>
      <c r="AB189" s="297"/>
      <c r="AC189" s="298"/>
      <c r="AD189" s="966"/>
      <c r="AE189" s="360"/>
      <c r="AF189" s="360"/>
      <c r="AG189" s="966"/>
      <c r="AH189" s="301"/>
      <c r="AI189" s="302"/>
      <c r="AJ189" s="966"/>
      <c r="AK189" s="360"/>
      <c r="AL189" s="360"/>
      <c r="AM189" s="966"/>
      <c r="AN189" s="303"/>
      <c r="AO189" s="304"/>
      <c r="AP189" s="966"/>
      <c r="AQ189" s="360"/>
      <c r="AR189" s="360"/>
      <c r="AS189" s="966"/>
      <c r="AT189" s="966"/>
      <c r="AU189" s="966"/>
      <c r="AV189" s="305"/>
      <c r="AW189" s="305"/>
      <c r="AX189" s="306"/>
      <c r="AY189" s="306"/>
      <c r="AZ189" s="306"/>
      <c r="BA189" s="306"/>
      <c r="BB189" s="306"/>
      <c r="BC189" s="306"/>
      <c r="BD189" s="307"/>
      <c r="BE189" s="307"/>
      <c r="BF189" s="308"/>
      <c r="BG189" s="308"/>
      <c r="BH189" s="309"/>
      <c r="BI189" s="309"/>
      <c r="BJ189" s="4"/>
      <c r="BK189" s="3"/>
      <c r="BL189" s="3"/>
      <c r="BM189" s="6"/>
      <c r="BN189" s="6"/>
      <c r="BO189" s="6"/>
      <c r="BP189" s="6"/>
      <c r="BQ189" s="6"/>
      <c r="BR189" s="6"/>
      <c r="BS189" s="6"/>
    </row>
    <row r="190" spans="1:71" ht="15" customHeight="1">
      <c r="A190" s="231"/>
      <c r="B190" s="290"/>
      <c r="C190" s="231"/>
      <c r="D190" s="292"/>
      <c r="E190" s="312"/>
      <c r="F190" s="310"/>
      <c r="G190" s="295"/>
      <c r="H190" s="295"/>
      <c r="I190" s="311"/>
      <c r="J190" s="297"/>
      <c r="K190" s="298"/>
      <c r="L190" s="966"/>
      <c r="M190" s="360"/>
      <c r="N190" s="360"/>
      <c r="O190" s="966"/>
      <c r="P190" s="297"/>
      <c r="Q190" s="298"/>
      <c r="R190" s="966"/>
      <c r="S190" s="469">
        <v>8</v>
      </c>
      <c r="T190" s="470">
        <v>5</v>
      </c>
      <c r="U190" s="966"/>
      <c r="V190" s="297"/>
      <c r="W190" s="298"/>
      <c r="X190" s="966"/>
      <c r="Y190" s="360"/>
      <c r="Z190" s="360"/>
      <c r="AA190" s="966"/>
      <c r="AB190" s="297"/>
      <c r="AC190" s="298"/>
      <c r="AD190" s="966"/>
      <c r="AE190" s="360"/>
      <c r="AF190" s="360"/>
      <c r="AG190" s="966"/>
      <c r="AH190" s="301"/>
      <c r="AI190" s="302"/>
      <c r="AJ190" s="966"/>
      <c r="AK190" s="360"/>
      <c r="AL190" s="360"/>
      <c r="AM190" s="966"/>
      <c r="AN190" s="303"/>
      <c r="AO190" s="304"/>
      <c r="AP190" s="966"/>
      <c r="AQ190" s="360"/>
      <c r="AR190" s="360"/>
      <c r="AS190" s="966"/>
      <c r="AT190" s="966"/>
      <c r="AU190" s="966"/>
      <c r="AV190" s="305"/>
      <c r="AW190" s="305"/>
      <c r="AX190" s="306"/>
      <c r="AY190" s="306"/>
      <c r="AZ190" s="306"/>
      <c r="BA190" s="306"/>
      <c r="BB190" s="306"/>
      <c r="BC190" s="306"/>
      <c r="BD190" s="307"/>
      <c r="BE190" s="388"/>
      <c r="BF190" s="314"/>
      <c r="BG190" s="314"/>
      <c r="BH190" s="309"/>
      <c r="BI190" s="309"/>
      <c r="BJ190" s="4"/>
      <c r="BK190" s="3"/>
      <c r="BL190" s="3"/>
      <c r="BM190" s="6"/>
      <c r="BN190" s="6"/>
      <c r="BO190" s="6"/>
      <c r="BP190" s="6"/>
      <c r="BQ190" s="6"/>
      <c r="BR190" s="6"/>
      <c r="BS190" s="6"/>
    </row>
    <row r="191" spans="1:71" ht="15" customHeight="1">
      <c r="A191" s="268"/>
      <c r="B191" s="290"/>
      <c r="C191" s="291"/>
      <c r="D191" s="292"/>
      <c r="E191" s="318"/>
      <c r="F191" s="319"/>
      <c r="G191" s="317"/>
      <c r="H191" s="317"/>
      <c r="I191" s="311"/>
      <c r="J191" s="297"/>
      <c r="K191" s="298"/>
      <c r="L191" s="966"/>
      <c r="M191" s="360"/>
      <c r="N191" s="360"/>
      <c r="O191" s="966"/>
      <c r="P191" s="297"/>
      <c r="Q191" s="298"/>
      <c r="R191" s="966"/>
      <c r="S191" s="360"/>
      <c r="T191" s="360"/>
      <c r="U191" s="966"/>
      <c r="V191" s="297"/>
      <c r="W191" s="298"/>
      <c r="X191" s="966"/>
      <c r="Y191" s="360"/>
      <c r="Z191" s="360"/>
      <c r="AA191" s="966"/>
      <c r="AB191" s="297"/>
      <c r="AC191" s="298"/>
      <c r="AD191" s="966"/>
      <c r="AE191" s="360"/>
      <c r="AF191" s="360"/>
      <c r="AG191" s="966"/>
      <c r="AH191" s="301"/>
      <c r="AI191" s="302"/>
      <c r="AJ191" s="966"/>
      <c r="AK191" s="360"/>
      <c r="AL191" s="360"/>
      <c r="AM191" s="966"/>
      <c r="AN191" s="303"/>
      <c r="AO191" s="304"/>
      <c r="AP191" s="966"/>
      <c r="AQ191" s="360"/>
      <c r="AR191" s="360"/>
      <c r="AS191" s="966"/>
      <c r="AT191" s="966"/>
      <c r="AU191" s="966"/>
      <c r="AV191" s="305"/>
      <c r="AW191" s="305"/>
      <c r="AX191" s="306"/>
      <c r="AY191" s="306"/>
      <c r="AZ191" s="306"/>
      <c r="BA191" s="306"/>
      <c r="BB191" s="306"/>
      <c r="BC191" s="306"/>
      <c r="BD191" s="307"/>
      <c r="BE191" s="307"/>
      <c r="BF191" s="308"/>
      <c r="BG191" s="308"/>
      <c r="BH191" s="309"/>
      <c r="BI191" s="309"/>
      <c r="BJ191" s="4"/>
      <c r="BK191" s="3"/>
      <c r="BL191" s="3"/>
      <c r="BM191" s="6"/>
      <c r="BN191" s="6"/>
      <c r="BO191" s="6"/>
      <c r="BP191" s="6"/>
      <c r="BQ191" s="6"/>
      <c r="BR191" s="6"/>
      <c r="BS191" s="6"/>
    </row>
    <row r="192" spans="1:71" ht="15" customHeight="1">
      <c r="A192" s="268"/>
      <c r="B192" s="290"/>
      <c r="C192" s="291"/>
      <c r="D192" s="292"/>
      <c r="E192" s="318"/>
      <c r="F192" s="319"/>
      <c r="G192" s="317"/>
      <c r="H192" s="317"/>
      <c r="I192" s="311"/>
      <c r="J192" s="297"/>
      <c r="K192" s="298"/>
      <c r="L192" s="966"/>
      <c r="M192" s="360"/>
      <c r="N192" s="360"/>
      <c r="O192" s="966"/>
      <c r="P192" s="297"/>
      <c r="Q192" s="298"/>
      <c r="R192" s="966"/>
      <c r="S192" s="360"/>
      <c r="T192" s="360"/>
      <c r="U192" s="966"/>
      <c r="V192" s="297"/>
      <c r="W192" s="298"/>
      <c r="X192" s="966"/>
      <c r="Y192" s="360"/>
      <c r="Z192" s="360"/>
      <c r="AA192" s="966"/>
      <c r="AB192" s="297"/>
      <c r="AC192" s="298"/>
      <c r="AD192" s="966"/>
      <c r="AE192" s="360"/>
      <c r="AF192" s="360"/>
      <c r="AG192" s="966"/>
      <c r="AH192" s="301"/>
      <c r="AI192" s="302"/>
      <c r="AJ192" s="966"/>
      <c r="AK192" s="360"/>
      <c r="AL192" s="360"/>
      <c r="AM192" s="966"/>
      <c r="AN192" s="303"/>
      <c r="AO192" s="304"/>
      <c r="AP192" s="966"/>
      <c r="AQ192" s="360"/>
      <c r="AR192" s="360"/>
      <c r="AS192" s="966"/>
      <c r="AT192" s="966"/>
      <c r="AU192" s="966"/>
      <c r="AV192" s="305"/>
      <c r="AW192" s="305"/>
      <c r="AX192" s="306"/>
      <c r="AY192" s="306"/>
      <c r="AZ192" s="306"/>
      <c r="BA192" s="306"/>
      <c r="BB192" s="306"/>
      <c r="BC192" s="306"/>
      <c r="BD192" s="307"/>
      <c r="BE192" s="307"/>
      <c r="BF192" s="308"/>
      <c r="BG192" s="308"/>
      <c r="BH192" s="309"/>
      <c r="BI192" s="309"/>
      <c r="BJ192" s="4"/>
      <c r="BK192" s="3"/>
      <c r="BL192" s="3"/>
      <c r="BM192" s="6"/>
      <c r="BN192" s="6"/>
      <c r="BO192" s="6"/>
      <c r="BP192" s="6"/>
      <c r="BQ192" s="6"/>
      <c r="BR192" s="6"/>
      <c r="BS192" s="6"/>
    </row>
    <row r="193" spans="1:71" ht="15" customHeight="1">
      <c r="A193" s="268"/>
      <c r="B193" s="320"/>
      <c r="C193" s="321"/>
      <c r="D193" s="322"/>
      <c r="E193" s="323"/>
      <c r="F193" s="324"/>
      <c r="G193" s="317"/>
      <c r="H193" s="317"/>
      <c r="I193" s="326"/>
      <c r="J193" s="398"/>
      <c r="K193" s="399"/>
      <c r="L193" s="971"/>
      <c r="M193" s="371"/>
      <c r="N193" s="371"/>
      <c r="O193" s="971"/>
      <c r="P193" s="398"/>
      <c r="Q193" s="399"/>
      <c r="R193" s="971"/>
      <c r="S193" s="371"/>
      <c r="T193" s="371"/>
      <c r="U193" s="971"/>
      <c r="V193" s="398"/>
      <c r="W193" s="399"/>
      <c r="X193" s="971"/>
      <c r="Y193" s="371"/>
      <c r="Z193" s="371"/>
      <c r="AA193" s="971"/>
      <c r="AB193" s="398"/>
      <c r="AC193" s="399"/>
      <c r="AD193" s="971"/>
      <c r="AE193" s="371"/>
      <c r="AF193" s="371"/>
      <c r="AG193" s="971"/>
      <c r="AH193" s="400"/>
      <c r="AI193" s="401"/>
      <c r="AJ193" s="971"/>
      <c r="AK193" s="371"/>
      <c r="AL193" s="371"/>
      <c r="AM193" s="971"/>
      <c r="AN193" s="402"/>
      <c r="AO193" s="403"/>
      <c r="AP193" s="971"/>
      <c r="AQ193" s="371"/>
      <c r="AR193" s="371"/>
      <c r="AS193" s="971"/>
      <c r="AT193" s="971"/>
      <c r="AU193" s="971"/>
      <c r="AV193" s="334"/>
      <c r="AW193" s="334"/>
      <c r="AX193" s="335"/>
      <c r="AY193" s="335"/>
      <c r="AZ193" s="335"/>
      <c r="BA193" s="335"/>
      <c r="BB193" s="335"/>
      <c r="BC193" s="335"/>
      <c r="BD193" s="336"/>
      <c r="BE193" s="336"/>
      <c r="BF193" s="337"/>
      <c r="BG193" s="337"/>
      <c r="BH193" s="338"/>
      <c r="BI193" s="338"/>
      <c r="BJ193" s="4"/>
      <c r="BK193" s="3"/>
      <c r="BL193" s="3"/>
      <c r="BM193" s="6"/>
      <c r="BN193" s="6"/>
      <c r="BO193" s="6"/>
      <c r="BP193" s="6"/>
      <c r="BQ193" s="6"/>
      <c r="BR193" s="6"/>
      <c r="BS193" s="6"/>
    </row>
    <row r="194" spans="1:71" ht="15" customHeight="1">
      <c r="A194" s="268">
        <f>I194-AT194</f>
        <v>-2</v>
      </c>
      <c r="B194" s="290">
        <v>27</v>
      </c>
      <c r="C194" s="269" t="s">
        <v>477</v>
      </c>
      <c r="D194" s="270" t="s">
        <v>478</v>
      </c>
      <c r="E194" s="271" t="s">
        <v>401</v>
      </c>
      <c r="F194" s="272" t="s">
        <v>227</v>
      </c>
      <c r="G194" s="273">
        <v>4</v>
      </c>
      <c r="H194" s="273">
        <v>6</v>
      </c>
      <c r="I194" s="274">
        <v>28</v>
      </c>
      <c r="J194" s="275"/>
      <c r="K194" s="276"/>
      <c r="L194" s="1006">
        <f>SUM(J194:K200)</f>
        <v>0</v>
      </c>
      <c r="M194" s="351"/>
      <c r="N194" s="351"/>
      <c r="O194" s="1007">
        <f>N194+M194+M195+N195+M196+N196+M197+N197+M198+N198+M199+N199+M200+N200</f>
        <v>0</v>
      </c>
      <c r="P194" s="275"/>
      <c r="Q194" s="276"/>
      <c r="R194" s="1008">
        <f>P194+Q194+P195+Q195+P196+Q196+P197+Q197+P198+Q198+P199+Q199+P200+Q200</f>
        <v>0</v>
      </c>
      <c r="S194" s="351"/>
      <c r="T194" s="351"/>
      <c r="U194" s="1009">
        <f>T194+S194+S195+T195+S196+T196+S197+T197+S198+T198+S199+T199+S200+T200</f>
        <v>0</v>
      </c>
      <c r="V194" s="275"/>
      <c r="W194" s="276"/>
      <c r="X194" s="1010">
        <f>W194+V194+V195+W195+V196+W196+V197+W197+V198+W198+V199+W199+V200+W200</f>
        <v>0</v>
      </c>
      <c r="Y194" s="351"/>
      <c r="Z194" s="351"/>
      <c r="AA194" s="1011">
        <f>Z194+Y194+Y195+Z195+Y196+Z196+Y197+Z197+Y198+Z198+Y199+Z199+Y200+Z200</f>
        <v>0</v>
      </c>
      <c r="AB194" s="275"/>
      <c r="AC194" s="276"/>
      <c r="AD194" s="999">
        <f>AC194+AB194+AB195+AC195+AB196+AC196+AB197+AC197+AB198+AC198+AB199+AC199+AB200+AC200</f>
        <v>0</v>
      </c>
      <c r="AE194" s="351"/>
      <c r="AF194" s="351"/>
      <c r="AG194" s="1000">
        <f>AE194+AF194+AE195+AF195+AE196+AF196+AE197+AF197+AE198+AF198+AE199+AF199+AE200+AF200</f>
        <v>30</v>
      </c>
      <c r="AH194" s="279"/>
      <c r="AI194" s="280"/>
      <c r="AJ194" s="1001">
        <f>AI194+AH194+AH195+AI195+AH196+AI196+AH197+AI197+AH198+AI198+AH199+AI199+AH200+AI200</f>
        <v>0</v>
      </c>
      <c r="AK194" s="351"/>
      <c r="AL194" s="351"/>
      <c r="AM194" s="1002">
        <f>AL194+AK194+AK195+AL195+AK196+AL196+AK197+AL197+AK198+AL198+AK199+AL199+AK200+AL199+AL200</f>
        <v>0</v>
      </c>
      <c r="AN194" s="281"/>
      <c r="AO194" s="282"/>
      <c r="AP194" s="1003">
        <f>AN194+AO194+AN195+AO195+AN196+AO196+AN197+AO197+AN198++AO198+AN199+AO199+AN200+AO200</f>
        <v>0</v>
      </c>
      <c r="AQ194" s="351"/>
      <c r="AR194" s="351"/>
      <c r="AS194" s="1004">
        <f>AR194+AQ194+AQ195+AR195+AQ196+AR196+AQ197+AR197+AQ198+AR198+AQ199+AR199+AQ200+AR200</f>
        <v>0</v>
      </c>
      <c r="AT194" s="1005">
        <f>SUM(AU194:BF200)</f>
        <v>30</v>
      </c>
      <c r="AU194" s="974">
        <f>AS194+AP194+AM194+AJ194+AG194+AD194+AA194+X194+U194+R194+O194+L194</f>
        <v>30</v>
      </c>
      <c r="AV194" s="284"/>
      <c r="AW194" s="284"/>
      <c r="AX194" s="285"/>
      <c r="AY194" s="285"/>
      <c r="AZ194" s="285"/>
      <c r="BA194" s="285"/>
      <c r="BB194" s="285"/>
      <c r="BC194" s="285"/>
      <c r="BD194" s="287"/>
      <c r="BE194" s="287"/>
      <c r="BF194" s="288"/>
      <c r="BG194" s="288"/>
      <c r="BH194" s="289"/>
      <c r="BI194" s="289"/>
      <c r="BJ194" s="4"/>
      <c r="BK194" s="3"/>
      <c r="BL194" s="3"/>
      <c r="BM194" s="6"/>
      <c r="BN194" s="6"/>
      <c r="BO194" s="6"/>
      <c r="BP194" s="6"/>
      <c r="BQ194" s="6"/>
      <c r="BR194" s="6"/>
      <c r="BS194" s="6"/>
    </row>
    <row r="195" spans="1:71" ht="15" customHeight="1">
      <c r="A195" s="268"/>
      <c r="B195" s="290"/>
      <c r="C195" s="291"/>
      <c r="D195" s="292"/>
      <c r="E195" s="312" t="s">
        <v>401</v>
      </c>
      <c r="F195" s="310" t="s">
        <v>479</v>
      </c>
      <c r="G195" s="295">
        <v>1</v>
      </c>
      <c r="H195" s="295">
        <v>6</v>
      </c>
      <c r="I195" s="311"/>
      <c r="J195" s="297"/>
      <c r="K195" s="298"/>
      <c r="L195" s="966"/>
      <c r="M195" s="360"/>
      <c r="N195" s="360"/>
      <c r="O195" s="966"/>
      <c r="P195" s="297"/>
      <c r="Q195" s="298"/>
      <c r="R195" s="966"/>
      <c r="S195" s="360"/>
      <c r="T195" s="360"/>
      <c r="U195" s="966"/>
      <c r="V195" s="297"/>
      <c r="W195" s="298"/>
      <c r="X195" s="966"/>
      <c r="Y195" s="360"/>
      <c r="Z195" s="360"/>
      <c r="AA195" s="966"/>
      <c r="AB195" s="297"/>
      <c r="AC195" s="298"/>
      <c r="AD195" s="966"/>
      <c r="AE195" s="360"/>
      <c r="AF195" s="360"/>
      <c r="AG195" s="966"/>
      <c r="AH195" s="301"/>
      <c r="AI195" s="302"/>
      <c r="AJ195" s="966"/>
      <c r="AK195" s="360"/>
      <c r="AL195" s="360"/>
      <c r="AM195" s="966"/>
      <c r="AN195" s="303"/>
      <c r="AO195" s="304"/>
      <c r="AP195" s="966"/>
      <c r="AQ195" s="360"/>
      <c r="AR195" s="360"/>
      <c r="AS195" s="966"/>
      <c r="AT195" s="966"/>
      <c r="AU195" s="966"/>
      <c r="AV195" s="305"/>
      <c r="AW195" s="305"/>
      <c r="AX195" s="306"/>
      <c r="AY195" s="306"/>
      <c r="AZ195" s="306"/>
      <c r="BA195" s="306"/>
      <c r="BB195" s="306"/>
      <c r="BC195" s="306"/>
      <c r="BD195" s="307"/>
      <c r="BE195" s="307"/>
      <c r="BF195" s="308"/>
      <c r="BG195" s="308"/>
      <c r="BH195" s="309"/>
      <c r="BI195" s="309"/>
      <c r="BJ195" s="4"/>
      <c r="BK195" s="3"/>
      <c r="BL195" s="3"/>
      <c r="BM195" s="6"/>
      <c r="BN195" s="6"/>
      <c r="BO195" s="6"/>
      <c r="BP195" s="6"/>
      <c r="BQ195" s="6"/>
      <c r="BR195" s="6"/>
      <c r="BS195" s="6"/>
    </row>
    <row r="196" spans="1:71" ht="15" customHeight="1">
      <c r="A196" s="268"/>
      <c r="B196" s="290"/>
      <c r="C196" s="291"/>
      <c r="D196" s="292"/>
      <c r="E196" s="318"/>
      <c r="F196" s="319"/>
      <c r="G196" s="317"/>
      <c r="H196" s="317"/>
      <c r="I196" s="311"/>
      <c r="J196" s="297"/>
      <c r="K196" s="298"/>
      <c r="L196" s="966"/>
      <c r="M196" s="360"/>
      <c r="N196" s="360"/>
      <c r="O196" s="966"/>
      <c r="P196" s="297"/>
      <c r="Q196" s="298"/>
      <c r="R196" s="966"/>
      <c r="S196" s="360"/>
      <c r="T196" s="360"/>
      <c r="U196" s="966"/>
      <c r="V196" s="297"/>
      <c r="W196" s="298"/>
      <c r="X196" s="966"/>
      <c r="Y196" s="360"/>
      <c r="Z196" s="360"/>
      <c r="AA196" s="966"/>
      <c r="AB196" s="297"/>
      <c r="AC196" s="298"/>
      <c r="AD196" s="966"/>
      <c r="AE196" s="360"/>
      <c r="AF196" s="360"/>
      <c r="AG196" s="966"/>
      <c r="AH196" s="301"/>
      <c r="AI196" s="302"/>
      <c r="AJ196" s="966"/>
      <c r="AK196" s="360"/>
      <c r="AL196" s="360"/>
      <c r="AM196" s="966"/>
      <c r="AN196" s="303"/>
      <c r="AO196" s="304"/>
      <c r="AP196" s="966"/>
      <c r="AQ196" s="360"/>
      <c r="AR196" s="360"/>
      <c r="AS196" s="966"/>
      <c r="AT196" s="966"/>
      <c r="AU196" s="966"/>
      <c r="AV196" s="305"/>
      <c r="AW196" s="305"/>
      <c r="AX196" s="306"/>
      <c r="AY196" s="306"/>
      <c r="AZ196" s="306"/>
      <c r="BA196" s="306"/>
      <c r="BB196" s="306"/>
      <c r="BC196" s="306"/>
      <c r="BD196" s="307"/>
      <c r="BE196" s="307"/>
      <c r="BF196" s="308"/>
      <c r="BG196" s="308"/>
      <c r="BH196" s="309"/>
      <c r="BI196" s="309"/>
      <c r="BJ196" s="4"/>
      <c r="BK196" s="3"/>
      <c r="BL196" s="3"/>
      <c r="BM196" s="6"/>
      <c r="BN196" s="6"/>
      <c r="BO196" s="6"/>
      <c r="BP196" s="6"/>
      <c r="BQ196" s="6"/>
      <c r="BR196" s="6"/>
      <c r="BS196" s="6"/>
    </row>
    <row r="197" spans="1:71" ht="15" customHeight="1">
      <c r="A197" s="231"/>
      <c r="B197" s="290"/>
      <c r="C197" s="231"/>
      <c r="D197" s="292"/>
      <c r="E197" s="318"/>
      <c r="F197" s="319"/>
      <c r="G197" s="317"/>
      <c r="H197" s="317"/>
      <c r="I197" s="311"/>
      <c r="J197" s="297"/>
      <c r="K197" s="298"/>
      <c r="L197" s="966"/>
      <c r="M197" s="360"/>
      <c r="N197" s="360"/>
      <c r="O197" s="966"/>
      <c r="P197" s="297"/>
      <c r="Q197" s="298"/>
      <c r="R197" s="966"/>
      <c r="S197" s="360"/>
      <c r="T197" s="360"/>
      <c r="U197" s="966"/>
      <c r="V197" s="297"/>
      <c r="W197" s="298"/>
      <c r="X197" s="966"/>
      <c r="Y197" s="360"/>
      <c r="Z197" s="360"/>
      <c r="AA197" s="966"/>
      <c r="AB197" s="297"/>
      <c r="AC197" s="298"/>
      <c r="AD197" s="966"/>
      <c r="AE197" s="367">
        <v>30</v>
      </c>
      <c r="AF197" s="360"/>
      <c r="AG197" s="966"/>
      <c r="AH197" s="301"/>
      <c r="AI197" s="302"/>
      <c r="AJ197" s="966"/>
      <c r="AK197" s="360"/>
      <c r="AL197" s="360"/>
      <c r="AM197" s="966"/>
      <c r="AN197" s="303"/>
      <c r="AO197" s="304"/>
      <c r="AP197" s="966"/>
      <c r="AQ197" s="360"/>
      <c r="AR197" s="360"/>
      <c r="AS197" s="966"/>
      <c r="AT197" s="966"/>
      <c r="AU197" s="966"/>
      <c r="AV197" s="305"/>
      <c r="AW197" s="305"/>
      <c r="AX197" s="306"/>
      <c r="AY197" s="313"/>
      <c r="AZ197" s="313"/>
      <c r="BA197" s="306"/>
      <c r="BB197" s="306"/>
      <c r="BC197" s="306"/>
      <c r="BD197" s="307"/>
      <c r="BE197" s="307"/>
      <c r="BF197" s="471"/>
      <c r="BG197" s="471"/>
      <c r="BH197" s="418"/>
      <c r="BI197" s="309"/>
      <c r="BJ197" s="4"/>
      <c r="BK197" s="3"/>
      <c r="BL197" s="3"/>
      <c r="BM197" s="6"/>
      <c r="BN197" s="6"/>
      <c r="BO197" s="6"/>
      <c r="BP197" s="6"/>
      <c r="BQ197" s="6"/>
      <c r="BR197" s="6"/>
      <c r="BS197" s="6"/>
    </row>
    <row r="198" spans="1:71" ht="15" customHeight="1">
      <c r="A198" s="268"/>
      <c r="B198" s="290"/>
      <c r="C198" s="291"/>
      <c r="D198" s="292"/>
      <c r="E198" s="318"/>
      <c r="F198" s="472"/>
      <c r="G198" s="317"/>
      <c r="H198" s="317"/>
      <c r="I198" s="311"/>
      <c r="J198" s="297"/>
      <c r="K198" s="298"/>
      <c r="L198" s="966"/>
      <c r="M198" s="360"/>
      <c r="N198" s="360"/>
      <c r="O198" s="966"/>
      <c r="P198" s="297"/>
      <c r="Q198" s="298"/>
      <c r="R198" s="966"/>
      <c r="S198" s="360"/>
      <c r="T198" s="360"/>
      <c r="U198" s="966"/>
      <c r="V198" s="297"/>
      <c r="W198" s="298"/>
      <c r="X198" s="966"/>
      <c r="Y198" s="360"/>
      <c r="Z198" s="360"/>
      <c r="AA198" s="966"/>
      <c r="AB198" s="297"/>
      <c r="AC198" s="298"/>
      <c r="AD198" s="966"/>
      <c r="AE198" s="360"/>
      <c r="AF198" s="360"/>
      <c r="AG198" s="966"/>
      <c r="AH198" s="301"/>
      <c r="AI198" s="302"/>
      <c r="AJ198" s="966"/>
      <c r="AK198" s="360"/>
      <c r="AL198" s="360"/>
      <c r="AM198" s="966"/>
      <c r="AN198" s="303"/>
      <c r="AO198" s="304"/>
      <c r="AP198" s="966"/>
      <c r="AQ198" s="360"/>
      <c r="AR198" s="360"/>
      <c r="AS198" s="966"/>
      <c r="AT198" s="966"/>
      <c r="AU198" s="966"/>
      <c r="AV198" s="305"/>
      <c r="AW198" s="305"/>
      <c r="AX198" s="306"/>
      <c r="AY198" s="306"/>
      <c r="AZ198" s="306"/>
      <c r="BA198" s="306"/>
      <c r="BB198" s="306"/>
      <c r="BC198" s="306"/>
      <c r="BD198" s="307"/>
      <c r="BE198" s="307"/>
      <c r="BF198" s="308"/>
      <c r="BG198" s="308"/>
      <c r="BH198" s="309"/>
      <c r="BI198" s="309"/>
      <c r="BJ198" s="4"/>
      <c r="BK198" s="3"/>
      <c r="BL198" s="3"/>
      <c r="BM198" s="6"/>
      <c r="BN198" s="6"/>
      <c r="BO198" s="6"/>
      <c r="BP198" s="6"/>
      <c r="BQ198" s="6"/>
      <c r="BR198" s="6"/>
      <c r="BS198" s="6"/>
    </row>
    <row r="199" spans="1:71" ht="15" customHeight="1">
      <c r="A199" s="268"/>
      <c r="B199" s="290"/>
      <c r="C199" s="291"/>
      <c r="D199" s="292"/>
      <c r="E199" s="318"/>
      <c r="F199" s="319"/>
      <c r="G199" s="317"/>
      <c r="H199" s="317"/>
      <c r="I199" s="311"/>
      <c r="J199" s="297"/>
      <c r="K199" s="298"/>
      <c r="L199" s="966"/>
      <c r="M199" s="360"/>
      <c r="N199" s="360"/>
      <c r="O199" s="966"/>
      <c r="P199" s="297"/>
      <c r="Q199" s="298"/>
      <c r="R199" s="966"/>
      <c r="S199" s="360"/>
      <c r="T199" s="360"/>
      <c r="U199" s="966"/>
      <c r="V199" s="297"/>
      <c r="W199" s="298"/>
      <c r="X199" s="966"/>
      <c r="Y199" s="360"/>
      <c r="Z199" s="360"/>
      <c r="AA199" s="966"/>
      <c r="AB199" s="297"/>
      <c r="AC199" s="298"/>
      <c r="AD199" s="966"/>
      <c r="AE199" s="360"/>
      <c r="AF199" s="360"/>
      <c r="AG199" s="966"/>
      <c r="AH199" s="301"/>
      <c r="AI199" s="302"/>
      <c r="AJ199" s="966"/>
      <c r="AK199" s="360"/>
      <c r="AL199" s="360"/>
      <c r="AM199" s="966"/>
      <c r="AN199" s="303"/>
      <c r="AO199" s="304"/>
      <c r="AP199" s="966"/>
      <c r="AQ199" s="360"/>
      <c r="AR199" s="360"/>
      <c r="AS199" s="966"/>
      <c r="AT199" s="966"/>
      <c r="AU199" s="966"/>
      <c r="AV199" s="305"/>
      <c r="AW199" s="305"/>
      <c r="AX199" s="306"/>
      <c r="AY199" s="306"/>
      <c r="AZ199" s="306"/>
      <c r="BA199" s="306"/>
      <c r="BB199" s="306"/>
      <c r="BC199" s="306"/>
      <c r="BD199" s="307"/>
      <c r="BE199" s="307"/>
      <c r="BF199" s="308"/>
      <c r="BG199" s="308"/>
      <c r="BH199" s="309"/>
      <c r="BI199" s="309"/>
      <c r="BJ199" s="4"/>
      <c r="BK199" s="3"/>
      <c r="BL199" s="3"/>
      <c r="BM199" s="6"/>
      <c r="BN199" s="6"/>
      <c r="BO199" s="6"/>
      <c r="BP199" s="6"/>
      <c r="BQ199" s="6"/>
      <c r="BR199" s="6"/>
      <c r="BS199" s="6"/>
    </row>
    <row r="200" spans="1:71" ht="15" customHeight="1">
      <c r="A200" s="268"/>
      <c r="B200" s="320"/>
      <c r="C200" s="321"/>
      <c r="D200" s="292"/>
      <c r="E200" s="390"/>
      <c r="F200" s="391"/>
      <c r="G200" s="454"/>
      <c r="H200" s="454"/>
      <c r="I200" s="326"/>
      <c r="J200" s="297"/>
      <c r="K200" s="298"/>
      <c r="L200" s="971"/>
      <c r="M200" s="360"/>
      <c r="N200" s="360"/>
      <c r="O200" s="971"/>
      <c r="P200" s="297"/>
      <c r="Q200" s="298"/>
      <c r="R200" s="971"/>
      <c r="S200" s="360"/>
      <c r="T200" s="360"/>
      <c r="U200" s="971"/>
      <c r="V200" s="297"/>
      <c r="W200" s="298"/>
      <c r="X200" s="971"/>
      <c r="Y200" s="360"/>
      <c r="Z200" s="360"/>
      <c r="AA200" s="971"/>
      <c r="AB200" s="297"/>
      <c r="AC200" s="298"/>
      <c r="AD200" s="971"/>
      <c r="AE200" s="360"/>
      <c r="AF200" s="360"/>
      <c r="AG200" s="971"/>
      <c r="AH200" s="301"/>
      <c r="AI200" s="302"/>
      <c r="AJ200" s="971"/>
      <c r="AK200" s="360"/>
      <c r="AL200" s="360"/>
      <c r="AM200" s="971"/>
      <c r="AN200" s="303"/>
      <c r="AO200" s="304"/>
      <c r="AP200" s="971"/>
      <c r="AQ200" s="360"/>
      <c r="AR200" s="360"/>
      <c r="AS200" s="971"/>
      <c r="AT200" s="971"/>
      <c r="AU200" s="971"/>
      <c r="AV200" s="305"/>
      <c r="AW200" s="305"/>
      <c r="AX200" s="306"/>
      <c r="AY200" s="306"/>
      <c r="AZ200" s="306"/>
      <c r="BA200" s="306"/>
      <c r="BB200" s="306"/>
      <c r="BC200" s="306"/>
      <c r="BD200" s="307"/>
      <c r="BE200" s="307"/>
      <c r="BF200" s="308"/>
      <c r="BG200" s="308"/>
      <c r="BH200" s="309"/>
      <c r="BI200" s="309"/>
      <c r="BJ200" s="4"/>
      <c r="BK200" s="3"/>
      <c r="BL200" s="3"/>
      <c r="BM200" s="6"/>
      <c r="BN200" s="6"/>
      <c r="BO200" s="6"/>
      <c r="BP200" s="6"/>
      <c r="BQ200" s="6"/>
      <c r="BR200" s="6"/>
      <c r="BS200" s="6"/>
    </row>
    <row r="201" spans="1:71" ht="15" customHeight="1">
      <c r="A201" s="268">
        <f>I201-AT201</f>
        <v>-6</v>
      </c>
      <c r="B201" s="290">
        <v>28</v>
      </c>
      <c r="C201" s="269" t="s">
        <v>480</v>
      </c>
      <c r="D201" s="270" t="s">
        <v>481</v>
      </c>
      <c r="E201" s="271" t="s">
        <v>418</v>
      </c>
      <c r="F201" s="272" t="s">
        <v>482</v>
      </c>
      <c r="G201" s="273">
        <v>1</v>
      </c>
      <c r="H201" s="273">
        <v>4</v>
      </c>
      <c r="I201" s="274">
        <v>10</v>
      </c>
      <c r="J201" s="275"/>
      <c r="K201" s="276"/>
      <c r="L201" s="1006">
        <f>SUM(J201:K207)</f>
        <v>0</v>
      </c>
      <c r="M201" s="351"/>
      <c r="N201" s="351"/>
      <c r="O201" s="1007">
        <f>N201+M201+M202+N202+M203+N203+M204+N204+M205+N205+M206+N206+M207+N207</f>
        <v>0</v>
      </c>
      <c r="P201" s="275"/>
      <c r="Q201" s="276"/>
      <c r="R201" s="1008">
        <f>P201+Q201+P202+Q202+P203+Q203+P204+Q204+P205+Q205+P206+Q206+P207+Q207</f>
        <v>0</v>
      </c>
      <c r="S201" s="351"/>
      <c r="T201" s="351"/>
      <c r="U201" s="1009">
        <f>T201+S201+S202+T202+S203+T203+S204+T204+S205+T205+S206+T206+S207+T207</f>
        <v>0</v>
      </c>
      <c r="V201" s="275"/>
      <c r="W201" s="276"/>
      <c r="X201" s="1010">
        <f>W201+V201+V202+W202+V203+W203+V204+W204+V205+W205+V206+W206+V207+W207</f>
        <v>0</v>
      </c>
      <c r="Y201" s="351"/>
      <c r="Z201" s="351"/>
      <c r="AA201" s="1011">
        <f>Z201+Y201+Y202+Z202+Y203+Z203+Y204+Z204+Y205+Z205+Y206+Z206+Y207+Z207</f>
        <v>0</v>
      </c>
      <c r="AB201" s="275"/>
      <c r="AC201" s="276"/>
      <c r="AD201" s="999">
        <f>AC201+AB201+AB202+AC202+AB203+AC203+AB204+AC204+AB205+AC205+AB206+AC206+AB207+AC207</f>
        <v>0</v>
      </c>
      <c r="AE201" s="351"/>
      <c r="AF201" s="351"/>
      <c r="AG201" s="1000">
        <f>AE201+AF201+AE202+AF202+AE203+AF203+AE204+AF204+AE205+AF205+AE206+AF206+AE207+AF207</f>
        <v>0</v>
      </c>
      <c r="AH201" s="279"/>
      <c r="AI201" s="280"/>
      <c r="AJ201" s="1001">
        <f>AI201+AH201+AH202+AI202+AH203+AI203+AH204+AI204+AH205+AI205+AH206+AI206+AH207+AI207</f>
        <v>0</v>
      </c>
      <c r="AK201" s="351"/>
      <c r="AL201" s="351"/>
      <c r="AM201" s="1002">
        <f>AL201+AK201+AK202+AL202+AK203+AL203+AK204+AL204+AK205+AL205+AK206+AL206+AK207+AL206+AL207</f>
        <v>16</v>
      </c>
      <c r="AN201" s="281"/>
      <c r="AO201" s="282"/>
      <c r="AP201" s="1003">
        <f>AN201+AO201+AN202+AO202+AN203+AO203+AN204+AO204+AN205++AO205+AN206+AO206+AN207+AO207</f>
        <v>0</v>
      </c>
      <c r="AQ201" s="351"/>
      <c r="AR201" s="351"/>
      <c r="AS201" s="1004">
        <f>AR201+AQ201+AQ202+AR202+AQ203+AR203+AQ204+AR204+AQ205+AR205+AQ206+AR206+AQ207+AR207</f>
        <v>0</v>
      </c>
      <c r="AT201" s="1005">
        <f>SUM(AU201:BF207)</f>
        <v>16</v>
      </c>
      <c r="AU201" s="974">
        <f>AS201+AP201+AM201+AJ201+AG201+AD201+AA201+X201+U201+R201+O201+L201</f>
        <v>16</v>
      </c>
      <c r="AV201" s="284"/>
      <c r="AW201" s="284"/>
      <c r="AX201" s="285"/>
      <c r="AY201" s="285"/>
      <c r="AZ201" s="285"/>
      <c r="BA201" s="285"/>
      <c r="BB201" s="285"/>
      <c r="BC201" s="285"/>
      <c r="BD201" s="287"/>
      <c r="BE201" s="287"/>
      <c r="BF201" s="411"/>
      <c r="BG201" s="411"/>
      <c r="BH201" s="289"/>
      <c r="BI201" s="289"/>
      <c r="BJ201" s="4"/>
      <c r="BK201" s="3"/>
      <c r="BL201" s="3"/>
      <c r="BM201" s="6"/>
      <c r="BN201" s="6"/>
      <c r="BO201" s="6"/>
      <c r="BP201" s="6"/>
      <c r="BQ201" s="6"/>
      <c r="BR201" s="6"/>
      <c r="BS201" s="6"/>
    </row>
    <row r="202" spans="1:71" ht="15" customHeight="1">
      <c r="A202" s="268"/>
      <c r="B202" s="290"/>
      <c r="C202" s="291"/>
      <c r="D202" s="292"/>
      <c r="E202" s="312" t="s">
        <v>418</v>
      </c>
      <c r="F202" s="310" t="s">
        <v>483</v>
      </c>
      <c r="G202" s="295">
        <v>1</v>
      </c>
      <c r="H202" s="295">
        <v>4</v>
      </c>
      <c r="I202" s="311"/>
      <c r="J202" s="297"/>
      <c r="K202" s="298"/>
      <c r="L202" s="966"/>
      <c r="M202" s="360"/>
      <c r="N202" s="360"/>
      <c r="O202" s="966"/>
      <c r="P202" s="297"/>
      <c r="Q202" s="298"/>
      <c r="R202" s="966"/>
      <c r="S202" s="360"/>
      <c r="T202" s="360"/>
      <c r="U202" s="966"/>
      <c r="V202" s="297"/>
      <c r="W202" s="298"/>
      <c r="X202" s="966"/>
      <c r="Y202" s="360"/>
      <c r="Z202" s="360"/>
      <c r="AA202" s="966"/>
      <c r="AB202" s="297"/>
      <c r="AC202" s="298"/>
      <c r="AD202" s="966"/>
      <c r="AE202" s="360"/>
      <c r="AF202" s="360"/>
      <c r="AG202" s="966"/>
      <c r="AH202" s="301"/>
      <c r="AI202" s="302"/>
      <c r="AJ202" s="966"/>
      <c r="AK202" s="360"/>
      <c r="AL202" s="360"/>
      <c r="AM202" s="966"/>
      <c r="AN202" s="303"/>
      <c r="AO202" s="304"/>
      <c r="AP202" s="966"/>
      <c r="AQ202" s="360"/>
      <c r="AR202" s="360"/>
      <c r="AS202" s="966"/>
      <c r="AT202" s="966"/>
      <c r="AU202" s="966"/>
      <c r="AV202" s="305"/>
      <c r="AW202" s="305"/>
      <c r="AX202" s="306"/>
      <c r="AY202" s="306"/>
      <c r="AZ202" s="306"/>
      <c r="BA202" s="306"/>
      <c r="BB202" s="306"/>
      <c r="BC202" s="306"/>
      <c r="BD202" s="307"/>
      <c r="BE202" s="388"/>
      <c r="BF202" s="449"/>
      <c r="BG202" s="449"/>
      <c r="BH202" s="473"/>
      <c r="BI202" s="309"/>
      <c r="BJ202" s="4"/>
      <c r="BK202" s="3"/>
      <c r="BL202" s="3"/>
      <c r="BM202" s="6"/>
      <c r="BN202" s="6"/>
      <c r="BO202" s="6"/>
      <c r="BP202" s="6"/>
      <c r="BQ202" s="6"/>
      <c r="BR202" s="6"/>
      <c r="BS202" s="6"/>
    </row>
    <row r="203" spans="1:71" ht="15" customHeight="1">
      <c r="A203" s="268"/>
      <c r="B203" s="290"/>
      <c r="C203" s="291"/>
      <c r="D203" s="292"/>
      <c r="E203" s="312" t="s">
        <v>484</v>
      </c>
      <c r="F203" s="310" t="s">
        <v>485</v>
      </c>
      <c r="G203" s="295">
        <v>1</v>
      </c>
      <c r="H203" s="295">
        <v>4</v>
      </c>
      <c r="I203" s="311"/>
      <c r="J203" s="297"/>
      <c r="K203" s="298"/>
      <c r="L203" s="966"/>
      <c r="M203" s="360"/>
      <c r="N203" s="360"/>
      <c r="O203" s="966"/>
      <c r="P203" s="297"/>
      <c r="Q203" s="298"/>
      <c r="R203" s="966"/>
      <c r="S203" s="360"/>
      <c r="T203" s="360"/>
      <c r="U203" s="966"/>
      <c r="V203" s="297"/>
      <c r="W203" s="298"/>
      <c r="X203" s="966"/>
      <c r="Y203" s="360"/>
      <c r="Z203" s="360"/>
      <c r="AA203" s="966"/>
      <c r="AB203" s="297"/>
      <c r="AC203" s="298"/>
      <c r="AD203" s="966"/>
      <c r="AE203" s="360"/>
      <c r="AF203" s="360"/>
      <c r="AG203" s="966"/>
      <c r="AH203" s="301"/>
      <c r="AI203" s="302"/>
      <c r="AJ203" s="966"/>
      <c r="AK203" s="360"/>
      <c r="AL203" s="360"/>
      <c r="AM203" s="966"/>
      <c r="AN203" s="422"/>
      <c r="AO203" s="304"/>
      <c r="AP203" s="966"/>
      <c r="AQ203" s="360"/>
      <c r="AR203" s="360"/>
      <c r="AS203" s="966"/>
      <c r="AT203" s="966"/>
      <c r="AU203" s="966"/>
      <c r="AV203" s="305"/>
      <c r="AW203" s="305"/>
      <c r="AX203" s="306"/>
      <c r="AY203" s="306"/>
      <c r="AZ203" s="306"/>
      <c r="BA203" s="306"/>
      <c r="BB203" s="306"/>
      <c r="BC203" s="306"/>
      <c r="BD203" s="307"/>
      <c r="BE203" s="307"/>
      <c r="BF203" s="449"/>
      <c r="BG203" s="474"/>
      <c r="BH203" s="473"/>
      <c r="BI203" s="309"/>
      <c r="BJ203" s="4"/>
      <c r="BK203" s="3"/>
      <c r="BL203" s="3"/>
      <c r="BM203" s="6"/>
      <c r="BN203" s="6"/>
      <c r="BO203" s="6"/>
      <c r="BP203" s="6"/>
      <c r="BQ203" s="6"/>
      <c r="BR203" s="6"/>
      <c r="BS203" s="6"/>
    </row>
    <row r="204" spans="1:71" ht="15" customHeight="1">
      <c r="A204" s="231"/>
      <c r="B204" s="290"/>
      <c r="C204" s="231"/>
      <c r="D204" s="292"/>
      <c r="E204" s="312" t="s">
        <v>420</v>
      </c>
      <c r="F204" s="310" t="s">
        <v>485</v>
      </c>
      <c r="G204" s="295">
        <v>1</v>
      </c>
      <c r="H204" s="295">
        <v>4</v>
      </c>
      <c r="I204" s="311"/>
      <c r="J204" s="297"/>
      <c r="K204" s="298"/>
      <c r="L204" s="966"/>
      <c r="M204" s="360"/>
      <c r="N204" s="360"/>
      <c r="O204" s="966"/>
      <c r="P204" s="297"/>
      <c r="Q204" s="298"/>
      <c r="R204" s="966"/>
      <c r="S204" s="360"/>
      <c r="T204" s="360"/>
      <c r="U204" s="966"/>
      <c r="V204" s="297"/>
      <c r="W204" s="298"/>
      <c r="X204" s="966"/>
      <c r="Y204" s="360"/>
      <c r="Z204" s="360"/>
      <c r="AA204" s="966"/>
      <c r="AB204" s="297"/>
      <c r="AC204" s="298"/>
      <c r="AD204" s="966"/>
      <c r="AE204" s="360"/>
      <c r="AF204" s="360"/>
      <c r="AG204" s="966"/>
      <c r="AH204" s="301"/>
      <c r="AI204" s="302"/>
      <c r="AJ204" s="966"/>
      <c r="AK204" s="367">
        <v>8</v>
      </c>
      <c r="AL204" s="367">
        <f>4+4</f>
        <v>8</v>
      </c>
      <c r="AM204" s="966"/>
      <c r="AN204" s="303"/>
      <c r="AO204" s="304"/>
      <c r="AP204" s="966"/>
      <c r="AQ204" s="360"/>
      <c r="AR204" s="360"/>
      <c r="AS204" s="966"/>
      <c r="AT204" s="966"/>
      <c r="AU204" s="966"/>
      <c r="AV204" s="305"/>
      <c r="AW204" s="305"/>
      <c r="AX204" s="306"/>
      <c r="AY204" s="306"/>
      <c r="AZ204" s="306"/>
      <c r="BA204" s="306"/>
      <c r="BB204" s="306"/>
      <c r="BC204" s="306"/>
      <c r="BD204" s="307"/>
      <c r="BE204" s="388"/>
      <c r="BF204" s="449"/>
      <c r="BG204" s="474"/>
      <c r="BH204" s="473"/>
      <c r="BI204" s="309"/>
      <c r="BJ204" s="4"/>
      <c r="BK204" s="3"/>
      <c r="BL204" s="3"/>
      <c r="BM204" s="6"/>
      <c r="BN204" s="6"/>
      <c r="BO204" s="6"/>
      <c r="BP204" s="6"/>
      <c r="BQ204" s="6"/>
      <c r="BR204" s="6"/>
      <c r="BS204" s="6"/>
    </row>
    <row r="205" spans="1:71" ht="15" customHeight="1">
      <c r="A205" s="268"/>
      <c r="B205" s="290"/>
      <c r="C205" s="291"/>
      <c r="D205" s="292"/>
      <c r="E205" s="318"/>
      <c r="F205" s="319"/>
      <c r="G205" s="317"/>
      <c r="H205" s="317"/>
      <c r="I205" s="311"/>
      <c r="J205" s="297"/>
      <c r="K205" s="298"/>
      <c r="L205" s="966"/>
      <c r="M205" s="360"/>
      <c r="N205" s="360"/>
      <c r="O205" s="966"/>
      <c r="P205" s="297"/>
      <c r="Q205" s="298"/>
      <c r="R205" s="966"/>
      <c r="S205" s="360"/>
      <c r="T205" s="360"/>
      <c r="U205" s="966"/>
      <c r="V205" s="297"/>
      <c r="W205" s="298"/>
      <c r="X205" s="966"/>
      <c r="Y205" s="360"/>
      <c r="Z205" s="360"/>
      <c r="AA205" s="966"/>
      <c r="AB205" s="297"/>
      <c r="AC205" s="298"/>
      <c r="AD205" s="966"/>
      <c r="AE205" s="360"/>
      <c r="AF205" s="360"/>
      <c r="AG205" s="966"/>
      <c r="AH205" s="301"/>
      <c r="AI205" s="302"/>
      <c r="AJ205" s="966"/>
      <c r="AK205" s="360"/>
      <c r="AL205" s="360"/>
      <c r="AM205" s="966"/>
      <c r="AN205" s="303"/>
      <c r="AO205" s="304"/>
      <c r="AP205" s="966"/>
      <c r="AQ205" s="360"/>
      <c r="AR205" s="360"/>
      <c r="AS205" s="966"/>
      <c r="AT205" s="966"/>
      <c r="AU205" s="966"/>
      <c r="AV205" s="305"/>
      <c r="AW205" s="305"/>
      <c r="AX205" s="306"/>
      <c r="AY205" s="306"/>
      <c r="AZ205" s="306"/>
      <c r="BA205" s="306"/>
      <c r="BB205" s="306"/>
      <c r="BC205" s="306"/>
      <c r="BD205" s="307"/>
      <c r="BE205" s="307"/>
      <c r="BF205" s="474"/>
      <c r="BG205" s="474"/>
      <c r="BH205" s="473"/>
      <c r="BI205" s="309"/>
      <c r="BJ205" s="4"/>
      <c r="BK205" s="3"/>
      <c r="BL205" s="3"/>
      <c r="BM205" s="6"/>
      <c r="BN205" s="6"/>
      <c r="BO205" s="6"/>
      <c r="BP205" s="6"/>
      <c r="BQ205" s="6"/>
      <c r="BR205" s="6"/>
      <c r="BS205" s="6"/>
    </row>
    <row r="206" spans="1:71" ht="15" customHeight="1">
      <c r="A206" s="268"/>
      <c r="B206" s="290"/>
      <c r="C206" s="291"/>
      <c r="D206" s="292"/>
      <c r="E206" s="318"/>
      <c r="F206" s="319"/>
      <c r="G206" s="317"/>
      <c r="H206" s="317"/>
      <c r="I206" s="311"/>
      <c r="J206" s="297"/>
      <c r="K206" s="298"/>
      <c r="L206" s="966"/>
      <c r="M206" s="367"/>
      <c r="N206" s="360"/>
      <c r="O206" s="966"/>
      <c r="P206" s="297"/>
      <c r="Q206" s="298"/>
      <c r="R206" s="966"/>
      <c r="S206" s="367"/>
      <c r="T206" s="360"/>
      <c r="U206" s="966"/>
      <c r="V206" s="297"/>
      <c r="W206" s="298"/>
      <c r="X206" s="966"/>
      <c r="Y206" s="367"/>
      <c r="Z206" s="360"/>
      <c r="AA206" s="966"/>
      <c r="AB206" s="297"/>
      <c r="AC206" s="298"/>
      <c r="AD206" s="966"/>
      <c r="AE206" s="367"/>
      <c r="AF206" s="360"/>
      <c r="AG206" s="966"/>
      <c r="AH206" s="301"/>
      <c r="AI206" s="302"/>
      <c r="AJ206" s="966"/>
      <c r="AK206" s="367"/>
      <c r="AL206" s="360"/>
      <c r="AM206" s="966"/>
      <c r="AN206" s="303"/>
      <c r="AO206" s="304"/>
      <c r="AP206" s="966"/>
      <c r="AQ206" s="367"/>
      <c r="AR206" s="360"/>
      <c r="AS206" s="966"/>
      <c r="AT206" s="966"/>
      <c r="AU206" s="966"/>
      <c r="AV206" s="305"/>
      <c r="AW206" s="305"/>
      <c r="AX206" s="306"/>
      <c r="AY206" s="306"/>
      <c r="AZ206" s="306"/>
      <c r="BA206" s="306"/>
      <c r="BB206" s="306"/>
      <c r="BC206" s="306"/>
      <c r="BD206" s="307"/>
      <c r="BE206" s="307"/>
      <c r="BF206" s="475"/>
      <c r="BG206" s="475"/>
      <c r="BH206" s="473"/>
      <c r="BI206" s="309"/>
      <c r="BJ206" s="4"/>
      <c r="BK206" s="3"/>
      <c r="BL206" s="3"/>
      <c r="BM206" s="6"/>
      <c r="BN206" s="6"/>
      <c r="BO206" s="6"/>
      <c r="BP206" s="6"/>
      <c r="BQ206" s="6"/>
      <c r="BR206" s="6"/>
      <c r="BS206" s="6"/>
    </row>
    <row r="207" spans="1:71" ht="15" customHeight="1">
      <c r="A207" s="268"/>
      <c r="B207" s="320"/>
      <c r="C207" s="321"/>
      <c r="D207" s="322"/>
      <c r="E207" s="323"/>
      <c r="F207" s="324"/>
      <c r="G207" s="317"/>
      <c r="H207" s="317"/>
      <c r="I207" s="326"/>
      <c r="J207" s="398"/>
      <c r="K207" s="399"/>
      <c r="L207" s="971"/>
      <c r="M207" s="371"/>
      <c r="N207" s="371"/>
      <c r="O207" s="971"/>
      <c r="P207" s="398"/>
      <c r="Q207" s="399"/>
      <c r="R207" s="971"/>
      <c r="S207" s="371"/>
      <c r="T207" s="371"/>
      <c r="U207" s="971"/>
      <c r="V207" s="398"/>
      <c r="W207" s="399"/>
      <c r="X207" s="971"/>
      <c r="Y207" s="371"/>
      <c r="Z207" s="371"/>
      <c r="AA207" s="971"/>
      <c r="AB207" s="398"/>
      <c r="AC207" s="399"/>
      <c r="AD207" s="971"/>
      <c r="AE207" s="371"/>
      <c r="AF207" s="371"/>
      <c r="AG207" s="971"/>
      <c r="AH207" s="400"/>
      <c r="AI207" s="401"/>
      <c r="AJ207" s="971"/>
      <c r="AK207" s="371"/>
      <c r="AL207" s="371"/>
      <c r="AM207" s="971"/>
      <c r="AN207" s="402"/>
      <c r="AO207" s="403"/>
      <c r="AP207" s="971"/>
      <c r="AQ207" s="371"/>
      <c r="AR207" s="371"/>
      <c r="AS207" s="971"/>
      <c r="AT207" s="971"/>
      <c r="AU207" s="971"/>
      <c r="AV207" s="334"/>
      <c r="AW207" s="334"/>
      <c r="AX207" s="335"/>
      <c r="AY207" s="335"/>
      <c r="AZ207" s="335"/>
      <c r="BA207" s="335"/>
      <c r="BB207" s="335"/>
      <c r="BC207" s="335"/>
      <c r="BD207" s="336"/>
      <c r="BE207" s="336"/>
      <c r="BF207" s="476"/>
      <c r="BG207" s="476"/>
      <c r="BH207" s="338"/>
      <c r="BI207" s="338"/>
      <c r="BJ207" s="4"/>
      <c r="BK207" s="3"/>
      <c r="BL207" s="3"/>
      <c r="BM207" s="6"/>
      <c r="BN207" s="6"/>
      <c r="BO207" s="6"/>
      <c r="BP207" s="6"/>
      <c r="BQ207" s="6"/>
      <c r="BR207" s="6"/>
      <c r="BS207" s="6"/>
    </row>
    <row r="208" spans="1:71" ht="15" customHeight="1">
      <c r="A208" s="268">
        <f>I208-AT208</f>
        <v>0</v>
      </c>
      <c r="B208" s="290">
        <v>29</v>
      </c>
      <c r="C208" s="269" t="s">
        <v>486</v>
      </c>
      <c r="D208" s="270" t="s">
        <v>487</v>
      </c>
      <c r="E208" s="271" t="s">
        <v>418</v>
      </c>
      <c r="F208" s="272" t="s">
        <v>488</v>
      </c>
      <c r="G208" s="273">
        <v>3</v>
      </c>
      <c r="H208" s="273">
        <v>5</v>
      </c>
      <c r="I208" s="274">
        <v>23</v>
      </c>
      <c r="J208" s="275"/>
      <c r="K208" s="276"/>
      <c r="L208" s="1006">
        <f>SUM(J208:K214)</f>
        <v>0</v>
      </c>
      <c r="M208" s="351"/>
      <c r="N208" s="351"/>
      <c r="O208" s="1007">
        <f>N208+M208+M209+N209+M210+N210+M211+N211+M212+N212+M213+N213+M214+N214</f>
        <v>0</v>
      </c>
      <c r="P208" s="275"/>
      <c r="Q208" s="276"/>
      <c r="R208" s="1008">
        <f>P208+Q208+P209+Q209+P210+Q210+P211+Q211+P212+Q212+P213+Q213+P214+Q214</f>
        <v>0</v>
      </c>
      <c r="S208" s="351"/>
      <c r="T208" s="351"/>
      <c r="U208" s="1009">
        <f>T208+S208+S209+T209+S210+T210+S211+T211+S212+T212+S213+T213+S214+T214</f>
        <v>0</v>
      </c>
      <c r="V208" s="275"/>
      <c r="W208" s="276"/>
      <c r="X208" s="1010">
        <f>W208+V208+V209+W209+V210+W210+V211+W211+V212+W212+V213+W213+V214+W214</f>
        <v>0</v>
      </c>
      <c r="Y208" s="351"/>
      <c r="Z208" s="351"/>
      <c r="AA208" s="1011">
        <f>Z208+Y208+Y209+Z209+Y210+Z210+Y211+Z211+Y212+Z212+Y213+Z213+Y214+Z214</f>
        <v>0</v>
      </c>
      <c r="AB208" s="275"/>
      <c r="AC208" s="276"/>
      <c r="AD208" s="999">
        <f>AC208+AB208+AB209+AC209+AB210+AC210+AB211+AC211+AB212+AC212+AB213+AC213+AB214+AC214</f>
        <v>0</v>
      </c>
      <c r="AE208" s="351"/>
      <c r="AF208" s="351"/>
      <c r="AG208" s="1000">
        <f>AE208+AF208+AE209+AF209+AE210+AF210+AE211+AF211+AE212+AF212+AE213+AF213+AE214+AF214</f>
        <v>0</v>
      </c>
      <c r="AH208" s="279"/>
      <c r="AI208" s="280"/>
      <c r="AJ208" s="1001">
        <f>AI208+AH208+AH209+AI209+AH210+AI210+AH211+AI211+AH212+AI212+AH213+AI213+AH214+AI214</f>
        <v>0</v>
      </c>
      <c r="AK208" s="351"/>
      <c r="AL208" s="351"/>
      <c r="AM208" s="1002">
        <f>AL208+AK208+AK209+AL209+AK210+AL210+AK211+AL211+AK212+AL212+AK213+AL213+AK214+AL213+AL214</f>
        <v>15</v>
      </c>
      <c r="AN208" s="281"/>
      <c r="AO208" s="282"/>
      <c r="AP208" s="1003">
        <f>AN208+AO208+AN209+AO209+AN210+AO210+AN211+AO211+AN212++AO212+AN213+AO213+AN214+AO214</f>
        <v>0</v>
      </c>
      <c r="AQ208" s="351"/>
      <c r="AR208" s="351"/>
      <c r="AS208" s="1004">
        <f>AR208+AQ208+AQ209+AR209+AQ210+AR210+AQ211+AR211+AQ212+AR212+AQ213+AR213+AQ214+AR214</f>
        <v>0</v>
      </c>
      <c r="AT208" s="1005">
        <f>SUM(AU208:BF214)</f>
        <v>23</v>
      </c>
      <c r="AU208" s="974">
        <f>AS208+AP208+AM208+AJ208+AG208+AD208+AA208+X208+U208+R208+O208+L208</f>
        <v>15</v>
      </c>
      <c r="AV208" s="974"/>
      <c r="AW208" s="284"/>
      <c r="AX208" s="285"/>
      <c r="AY208" s="285"/>
      <c r="AZ208" s="285"/>
      <c r="BA208" s="285"/>
      <c r="BB208" s="285"/>
      <c r="BC208" s="285"/>
      <c r="BD208" s="287"/>
      <c r="BE208" s="406">
        <v>5</v>
      </c>
      <c r="BF208" s="477"/>
      <c r="BG208" s="478"/>
      <c r="BH208" s="289"/>
      <c r="BI208" s="289"/>
      <c r="BJ208" s="4"/>
      <c r="BK208" s="3"/>
      <c r="BL208" s="3"/>
      <c r="BM208" s="6"/>
      <c r="BN208" s="6"/>
      <c r="BO208" s="6"/>
      <c r="BP208" s="6"/>
      <c r="BQ208" s="6"/>
      <c r="BR208" s="6"/>
      <c r="BS208" s="6"/>
    </row>
    <row r="209" spans="1:71" ht="15" customHeight="1">
      <c r="A209" s="268"/>
      <c r="B209" s="290"/>
      <c r="C209" s="291"/>
      <c r="D209" s="292"/>
      <c r="E209" s="445"/>
      <c r="F209" s="294"/>
      <c r="G209" s="295"/>
      <c r="H209" s="295"/>
      <c r="I209" s="311"/>
      <c r="J209" s="297"/>
      <c r="K209" s="298"/>
      <c r="L209" s="966"/>
      <c r="M209" s="360"/>
      <c r="N209" s="360"/>
      <c r="O209" s="966"/>
      <c r="P209" s="297"/>
      <c r="Q209" s="298"/>
      <c r="R209" s="966"/>
      <c r="S209" s="360"/>
      <c r="T209" s="360"/>
      <c r="U209" s="966"/>
      <c r="V209" s="297"/>
      <c r="W209" s="298"/>
      <c r="X209" s="966"/>
      <c r="Y209" s="360"/>
      <c r="Z209" s="360"/>
      <c r="AA209" s="966"/>
      <c r="AB209" s="297"/>
      <c r="AC209" s="298"/>
      <c r="AD209" s="966"/>
      <c r="AE209" s="360"/>
      <c r="AF209" s="360"/>
      <c r="AG209" s="966"/>
      <c r="AH209" s="301"/>
      <c r="AI209" s="302"/>
      <c r="AJ209" s="966"/>
      <c r="AK209" s="360"/>
      <c r="AL209" s="360"/>
      <c r="AM209" s="966"/>
      <c r="AN209" s="303"/>
      <c r="AO209" s="304"/>
      <c r="AP209" s="966"/>
      <c r="AQ209" s="360"/>
      <c r="AR209" s="360"/>
      <c r="AS209" s="966"/>
      <c r="AT209" s="966"/>
      <c r="AU209" s="966"/>
      <c r="AV209" s="966"/>
      <c r="AW209" s="305"/>
      <c r="AX209" s="306"/>
      <c r="AY209" s="306"/>
      <c r="AZ209" s="306"/>
      <c r="BA209" s="306"/>
      <c r="BB209" s="306"/>
      <c r="BC209" s="306"/>
      <c r="BD209" s="307"/>
      <c r="BE209" s="307"/>
      <c r="BF209" s="479"/>
      <c r="BG209" s="479" t="s">
        <v>442</v>
      </c>
      <c r="BH209" s="309"/>
      <c r="BI209" s="309"/>
      <c r="BJ209" s="4"/>
      <c r="BK209" s="3"/>
      <c r="BL209" s="3"/>
      <c r="BM209" s="6"/>
      <c r="BN209" s="6"/>
      <c r="BO209" s="6"/>
      <c r="BP209" s="6"/>
      <c r="BQ209" s="6"/>
      <c r="BR209" s="6"/>
      <c r="BS209" s="6"/>
    </row>
    <row r="210" spans="1:71" ht="15" customHeight="1">
      <c r="A210" s="268"/>
      <c r="B210" s="290"/>
      <c r="C210" s="291"/>
      <c r="D210" s="292"/>
      <c r="E210" s="480"/>
      <c r="F210" s="450" t="s">
        <v>489</v>
      </c>
      <c r="G210" s="317"/>
      <c r="H210" s="317"/>
      <c r="I210" s="311"/>
      <c r="J210" s="297"/>
      <c r="K210" s="298"/>
      <c r="L210" s="966"/>
      <c r="M210" s="360"/>
      <c r="N210" s="360"/>
      <c r="O210" s="966"/>
      <c r="P210" s="297"/>
      <c r="Q210" s="298"/>
      <c r="R210" s="966"/>
      <c r="S210" s="360"/>
      <c r="T210" s="360"/>
      <c r="U210" s="966"/>
      <c r="V210" s="297"/>
      <c r="W210" s="298"/>
      <c r="X210" s="966"/>
      <c r="Y210" s="360"/>
      <c r="Z210" s="360"/>
      <c r="AA210" s="966"/>
      <c r="AB210" s="297"/>
      <c r="AC210" s="298"/>
      <c r="AD210" s="966"/>
      <c r="AE210" s="360"/>
      <c r="AF210" s="360"/>
      <c r="AG210" s="966"/>
      <c r="AH210" s="301"/>
      <c r="AI210" s="302"/>
      <c r="AJ210" s="966"/>
      <c r="AK210" s="360"/>
      <c r="AL210" s="360"/>
      <c r="AM210" s="966"/>
      <c r="AN210" s="303"/>
      <c r="AO210" s="304"/>
      <c r="AP210" s="966"/>
      <c r="AQ210" s="360"/>
      <c r="AR210" s="360"/>
      <c r="AS210" s="966"/>
      <c r="AT210" s="966"/>
      <c r="AU210" s="966"/>
      <c r="AV210" s="966"/>
      <c r="AW210" s="305"/>
      <c r="AX210" s="306"/>
      <c r="AY210" s="306"/>
      <c r="AZ210" s="306"/>
      <c r="BA210" s="306"/>
      <c r="BB210" s="306"/>
      <c r="BC210" s="306"/>
      <c r="BD210" s="307"/>
      <c r="BE210" s="388"/>
      <c r="BF210" s="481"/>
      <c r="BG210" s="482"/>
      <c r="BH210" s="309"/>
      <c r="BI210" s="309"/>
      <c r="BJ210" s="4"/>
      <c r="BK210" s="3"/>
      <c r="BL210" s="3"/>
      <c r="BM210" s="6"/>
      <c r="BN210" s="6"/>
      <c r="BO210" s="6"/>
      <c r="BP210" s="6"/>
      <c r="BQ210" s="6"/>
      <c r="BR210" s="6"/>
      <c r="BS210" s="6"/>
    </row>
    <row r="211" spans="1:71" ht="29.25" customHeight="1">
      <c r="A211" s="231"/>
      <c r="B211" s="290"/>
      <c r="C211" s="231"/>
      <c r="D211" s="292"/>
      <c r="E211" s="480"/>
      <c r="F211" s="310"/>
      <c r="G211" s="317"/>
      <c r="H211" s="317"/>
      <c r="I211" s="311"/>
      <c r="J211" s="297"/>
      <c r="K211" s="298"/>
      <c r="L211" s="966"/>
      <c r="M211" s="360"/>
      <c r="N211" s="360"/>
      <c r="O211" s="966"/>
      <c r="P211" s="297"/>
      <c r="Q211" s="298"/>
      <c r="R211" s="966"/>
      <c r="S211" s="360"/>
      <c r="T211" s="360"/>
      <c r="U211" s="966"/>
      <c r="V211" s="297"/>
      <c r="W211" s="298"/>
      <c r="X211" s="966"/>
      <c r="Y211" s="360"/>
      <c r="Z211" s="360"/>
      <c r="AA211" s="966"/>
      <c r="AB211" s="297"/>
      <c r="AC211" s="298"/>
      <c r="AD211" s="966"/>
      <c r="AE211" s="360"/>
      <c r="AF211" s="360"/>
      <c r="AG211" s="966"/>
      <c r="AH211" s="301"/>
      <c r="AI211" s="302"/>
      <c r="AJ211" s="966"/>
      <c r="AK211" s="367">
        <v>15</v>
      </c>
      <c r="AL211" s="367"/>
      <c r="AM211" s="966"/>
      <c r="AN211" s="303"/>
      <c r="AO211" s="304"/>
      <c r="AP211" s="966"/>
      <c r="AQ211" s="360"/>
      <c r="AR211" s="360"/>
      <c r="AS211" s="966"/>
      <c r="AT211" s="966"/>
      <c r="AU211" s="966"/>
      <c r="AV211" s="966"/>
      <c r="AW211" s="305"/>
      <c r="AX211" s="306"/>
      <c r="AY211" s="306"/>
      <c r="AZ211" s="306"/>
      <c r="BA211" s="306"/>
      <c r="BB211" s="306"/>
      <c r="BC211" s="306"/>
      <c r="BD211" s="307"/>
      <c r="BE211" s="388">
        <v>3</v>
      </c>
      <c r="BF211" s="452" t="s">
        <v>490</v>
      </c>
      <c r="BG211" s="310"/>
      <c r="BH211" s="309"/>
      <c r="BI211" s="309"/>
      <c r="BJ211" s="4"/>
      <c r="BK211" s="3"/>
      <c r="BL211" s="3"/>
      <c r="BM211" s="6"/>
      <c r="BN211" s="6"/>
      <c r="BO211" s="6"/>
      <c r="BP211" s="6"/>
      <c r="BQ211" s="6"/>
      <c r="BR211" s="6"/>
      <c r="BS211" s="6"/>
    </row>
    <row r="212" spans="1:71" ht="15" customHeight="1">
      <c r="A212" s="268"/>
      <c r="B212" s="290"/>
      <c r="C212" s="291"/>
      <c r="D212" s="292"/>
      <c r="E212" s="480"/>
      <c r="F212" s="483"/>
      <c r="G212" s="317"/>
      <c r="H212" s="317"/>
      <c r="I212" s="311"/>
      <c r="J212" s="297"/>
      <c r="K212" s="298"/>
      <c r="L212" s="966"/>
      <c r="M212" s="360"/>
      <c r="N212" s="360"/>
      <c r="O212" s="966"/>
      <c r="P212" s="297"/>
      <c r="Q212" s="298"/>
      <c r="R212" s="966"/>
      <c r="S212" s="360"/>
      <c r="T212" s="360"/>
      <c r="U212" s="966"/>
      <c r="V212" s="297"/>
      <c r="W212" s="298"/>
      <c r="X212" s="966"/>
      <c r="Y212" s="360"/>
      <c r="Z212" s="360"/>
      <c r="AA212" s="966"/>
      <c r="AB212" s="297"/>
      <c r="AC212" s="298"/>
      <c r="AD212" s="966"/>
      <c r="AE212" s="360"/>
      <c r="AF212" s="360"/>
      <c r="AG212" s="966"/>
      <c r="AH212" s="301"/>
      <c r="AI212" s="302"/>
      <c r="AJ212" s="966"/>
      <c r="AK212" s="360"/>
      <c r="AL212" s="360"/>
      <c r="AM212" s="966"/>
      <c r="AN212" s="303"/>
      <c r="AO212" s="304"/>
      <c r="AP212" s="966"/>
      <c r="AQ212" s="360"/>
      <c r="AR212" s="360"/>
      <c r="AS212" s="966"/>
      <c r="AT212" s="966"/>
      <c r="AU212" s="966"/>
      <c r="AV212" s="966"/>
      <c r="AW212" s="305"/>
      <c r="AX212" s="306"/>
      <c r="AY212" s="306"/>
      <c r="AZ212" s="306"/>
      <c r="BA212" s="306"/>
      <c r="BB212" s="306"/>
      <c r="BC212" s="306"/>
      <c r="BD212" s="307"/>
      <c r="BE212" s="307"/>
      <c r="BF212" s="452"/>
      <c r="BG212" s="452"/>
      <c r="BH212" s="309"/>
      <c r="BI212" s="309"/>
      <c r="BJ212" s="4"/>
      <c r="BK212" s="3"/>
      <c r="BL212" s="3"/>
      <c r="BM212" s="6"/>
      <c r="BN212" s="6"/>
      <c r="BO212" s="6"/>
      <c r="BP212" s="6"/>
      <c r="BQ212" s="6"/>
      <c r="BR212" s="6"/>
      <c r="BS212" s="6"/>
    </row>
    <row r="213" spans="1:71" ht="15" customHeight="1">
      <c r="A213" s="268"/>
      <c r="B213" s="290"/>
      <c r="C213" s="291"/>
      <c r="D213" s="292"/>
      <c r="E213" s="480"/>
      <c r="F213" s="483"/>
      <c r="G213" s="317"/>
      <c r="H213" s="317"/>
      <c r="I213" s="311"/>
      <c r="J213" s="297"/>
      <c r="K213" s="298"/>
      <c r="L213" s="966"/>
      <c r="M213" s="360"/>
      <c r="N213" s="360"/>
      <c r="O213" s="966"/>
      <c r="P213" s="297"/>
      <c r="Q213" s="298"/>
      <c r="R213" s="966"/>
      <c r="S213" s="360"/>
      <c r="T213" s="360"/>
      <c r="U213" s="966"/>
      <c r="V213" s="297"/>
      <c r="W213" s="298"/>
      <c r="X213" s="966"/>
      <c r="Y213" s="360"/>
      <c r="Z213" s="360"/>
      <c r="AA213" s="966"/>
      <c r="AB213" s="297"/>
      <c r="AC213" s="298"/>
      <c r="AD213" s="966"/>
      <c r="AE213" s="360"/>
      <c r="AF213" s="360"/>
      <c r="AG213" s="966"/>
      <c r="AH213" s="301"/>
      <c r="AI213" s="302"/>
      <c r="AJ213" s="966"/>
      <c r="AK213" s="360"/>
      <c r="AL213" s="360"/>
      <c r="AM213" s="966"/>
      <c r="AN213" s="303"/>
      <c r="AO213" s="304"/>
      <c r="AP213" s="966"/>
      <c r="AQ213" s="360"/>
      <c r="AR213" s="360"/>
      <c r="AS213" s="966"/>
      <c r="AT213" s="966"/>
      <c r="AU213" s="966"/>
      <c r="AV213" s="966"/>
      <c r="AW213" s="305"/>
      <c r="AX213" s="306"/>
      <c r="AY213" s="306"/>
      <c r="AZ213" s="306"/>
      <c r="BA213" s="306"/>
      <c r="BB213" s="306"/>
      <c r="BC213" s="306"/>
      <c r="BD213" s="307"/>
      <c r="BE213" s="307"/>
      <c r="BF213" s="308"/>
      <c r="BG213" s="308"/>
      <c r="BH213" s="309"/>
      <c r="BI213" s="309"/>
      <c r="BJ213" s="4"/>
      <c r="BK213" s="3"/>
      <c r="BL213" s="3"/>
      <c r="BM213" s="6"/>
      <c r="BN213" s="6"/>
      <c r="BO213" s="6"/>
      <c r="BP213" s="6"/>
      <c r="BQ213" s="6"/>
      <c r="BR213" s="6"/>
      <c r="BS213" s="6"/>
    </row>
    <row r="214" spans="1:71" ht="15" customHeight="1">
      <c r="A214" s="268"/>
      <c r="B214" s="320"/>
      <c r="C214" s="321"/>
      <c r="D214" s="292"/>
      <c r="E214" s="390"/>
      <c r="F214" s="391"/>
      <c r="G214" s="454"/>
      <c r="H214" s="454"/>
      <c r="I214" s="326"/>
      <c r="J214" s="297"/>
      <c r="K214" s="298"/>
      <c r="L214" s="971"/>
      <c r="M214" s="360"/>
      <c r="N214" s="360"/>
      <c r="O214" s="971"/>
      <c r="P214" s="297"/>
      <c r="Q214" s="298"/>
      <c r="R214" s="971"/>
      <c r="S214" s="360"/>
      <c r="T214" s="360"/>
      <c r="U214" s="971"/>
      <c r="V214" s="297"/>
      <c r="W214" s="298"/>
      <c r="X214" s="971"/>
      <c r="Y214" s="360"/>
      <c r="Z214" s="360"/>
      <c r="AA214" s="971"/>
      <c r="AB214" s="297"/>
      <c r="AC214" s="298"/>
      <c r="AD214" s="971"/>
      <c r="AE214" s="360"/>
      <c r="AF214" s="360"/>
      <c r="AG214" s="971"/>
      <c r="AH214" s="301"/>
      <c r="AI214" s="302"/>
      <c r="AJ214" s="971"/>
      <c r="AK214" s="360"/>
      <c r="AL214" s="360"/>
      <c r="AM214" s="971"/>
      <c r="AN214" s="303"/>
      <c r="AO214" s="304"/>
      <c r="AP214" s="971"/>
      <c r="AQ214" s="360"/>
      <c r="AR214" s="360"/>
      <c r="AS214" s="971"/>
      <c r="AT214" s="971"/>
      <c r="AU214" s="971"/>
      <c r="AV214" s="966"/>
      <c r="AW214" s="305"/>
      <c r="AX214" s="306"/>
      <c r="AY214" s="306"/>
      <c r="AZ214" s="306"/>
      <c r="BA214" s="306"/>
      <c r="BB214" s="306"/>
      <c r="BC214" s="306"/>
      <c r="BD214" s="307"/>
      <c r="BE214" s="307"/>
      <c r="BF214" s="308"/>
      <c r="BG214" s="308"/>
      <c r="BH214" s="309"/>
      <c r="BI214" s="309"/>
      <c r="BJ214" s="4"/>
      <c r="BK214" s="3"/>
      <c r="BL214" s="3"/>
      <c r="BM214" s="6"/>
      <c r="BN214" s="6"/>
      <c r="BO214" s="6"/>
      <c r="BP214" s="6"/>
      <c r="BQ214" s="6"/>
      <c r="BR214" s="6"/>
      <c r="BS214" s="6"/>
    </row>
    <row r="215" spans="1:71" ht="22.5" customHeight="1">
      <c r="A215" s="268">
        <f>I215-AT215</f>
        <v>0</v>
      </c>
      <c r="B215" s="290">
        <v>30</v>
      </c>
      <c r="C215" s="269" t="s">
        <v>491</v>
      </c>
      <c r="D215" s="270" t="s">
        <v>492</v>
      </c>
      <c r="E215" s="1028" t="s">
        <v>370</v>
      </c>
      <c r="F215" s="484" t="s">
        <v>493</v>
      </c>
      <c r="G215" s="273">
        <v>4</v>
      </c>
      <c r="H215" s="273">
        <v>4</v>
      </c>
      <c r="I215" s="274">
        <v>18</v>
      </c>
      <c r="J215" s="410">
        <f>G215*H215</f>
        <v>16</v>
      </c>
      <c r="K215" s="276"/>
      <c r="L215" s="1006">
        <f>SUM(J215:K221)</f>
        <v>16</v>
      </c>
      <c r="M215" s="351"/>
      <c r="N215" s="351"/>
      <c r="O215" s="1007">
        <f>N215+M215+M216+N216+M217+N217+M218+N218+M219+N219+M220+N220+M221+N221</f>
        <v>0</v>
      </c>
      <c r="P215" s="410"/>
      <c r="Q215" s="276"/>
      <c r="R215" s="1008">
        <f>P215+Q215+P216+Q216+P217+Q217+P218+Q218+P219+Q219+P220+Q220+P221+Q221</f>
        <v>0</v>
      </c>
      <c r="S215" s="351"/>
      <c r="T215" s="351"/>
      <c r="U215" s="1009">
        <f>T215+S215+S216+T216+S217+T217+S218+T218+S219+T219+S220+T220+S221+T221</f>
        <v>0</v>
      </c>
      <c r="V215" s="410"/>
      <c r="W215" s="276"/>
      <c r="X215" s="1010">
        <f>W215+V215+V216+W216+V217+W217+V218+W218+V219+W219+V220+W220+V221+W221</f>
        <v>0</v>
      </c>
      <c r="Y215" s="351"/>
      <c r="Z215" s="351"/>
      <c r="AA215" s="1011">
        <f>Z215+Y215+Y216+Z216+Y217+Z217+Y218+Z218+Y219+Z219+Y220+Z220+Y221+Z221</f>
        <v>0</v>
      </c>
      <c r="AB215" s="410"/>
      <c r="AC215" s="276"/>
      <c r="AD215" s="999">
        <f>AC215+AB215+AB216+AC216+AB217+AC217+AB218+AC218+AB219+AC219+AB220+AC220+AB221+AC221</f>
        <v>0</v>
      </c>
      <c r="AE215" s="351"/>
      <c r="AF215" s="351"/>
      <c r="AG215" s="1000">
        <f>AE215+AF215+AE216+AF216+AE217+AF217+AE218+AF218+AE219+AF219+AE220+AF220+AE221+AF221</f>
        <v>0</v>
      </c>
      <c r="AH215" s="485"/>
      <c r="AI215" s="280"/>
      <c r="AJ215" s="1001">
        <f>AI215+AH215+AH216+AI216+AH217+AI217+AH218+AI218+AH219+AI219+AH220+AI220+AH221+AI221</f>
        <v>0</v>
      </c>
      <c r="AK215" s="351"/>
      <c r="AL215" s="351"/>
      <c r="AM215" s="1002">
        <f>AL215+AK215+AK216+AL216+AK217+AL217+AK218+AL218+AK219+AL219+AK220+AL220+AK221+AL220+AL221</f>
        <v>0</v>
      </c>
      <c r="AN215" s="437"/>
      <c r="AO215" s="282"/>
      <c r="AP215" s="1003">
        <f>AN215+AO215+AN216+AO216+AN217+AO217+AN218+AO218+AN219++AO219+AN220+AO220+AN221+AO221</f>
        <v>0</v>
      </c>
      <c r="AQ215" s="351"/>
      <c r="AR215" s="351"/>
      <c r="AS215" s="1004">
        <f>AR215+AQ215+AQ216+AR216+AQ217+AR217+AQ218+AR218+AQ219+AR219+AQ220+AR220+AQ221+AR221</f>
        <v>0</v>
      </c>
      <c r="AT215" s="1005">
        <f>SUM(AU215:BF221)</f>
        <v>18</v>
      </c>
      <c r="AU215" s="974">
        <f>AS215+AP215+AM215+AJ215+AG215+AD215+AA215+X215+U215+R215+O215+L215</f>
        <v>16</v>
      </c>
      <c r="AV215" s="284"/>
      <c r="AW215" s="284"/>
      <c r="AX215" s="285"/>
      <c r="AY215" s="285"/>
      <c r="AZ215" s="285"/>
      <c r="BA215" s="285"/>
      <c r="BB215" s="285"/>
      <c r="BC215" s="286"/>
      <c r="BD215" s="406"/>
      <c r="BE215" s="406"/>
      <c r="BF215" s="486"/>
      <c r="BG215" s="486"/>
      <c r="BH215" s="344"/>
      <c r="BI215" s="289"/>
      <c r="BJ215" s="4"/>
      <c r="BK215" s="3"/>
      <c r="BL215" s="3"/>
      <c r="BM215" s="6"/>
      <c r="BN215" s="6"/>
      <c r="BO215" s="6"/>
      <c r="BP215" s="6"/>
      <c r="BQ215" s="6"/>
      <c r="BR215" s="6"/>
      <c r="BS215" s="6"/>
    </row>
    <row r="216" spans="1:71" ht="15" customHeight="1">
      <c r="A216" s="268"/>
      <c r="B216" s="290"/>
      <c r="C216" s="291"/>
      <c r="D216" s="292"/>
      <c r="E216" s="966"/>
      <c r="F216" s="310"/>
      <c r="G216" s="295"/>
      <c r="H216" s="295"/>
      <c r="I216" s="311"/>
      <c r="J216" s="387"/>
      <c r="K216" s="298"/>
      <c r="L216" s="966"/>
      <c r="M216" s="360"/>
      <c r="N216" s="360"/>
      <c r="O216" s="966"/>
      <c r="P216" s="387"/>
      <c r="Q216" s="298"/>
      <c r="R216" s="966"/>
      <c r="S216" s="360"/>
      <c r="T216" s="360"/>
      <c r="U216" s="966"/>
      <c r="V216" s="387"/>
      <c r="W216" s="298"/>
      <c r="X216" s="966"/>
      <c r="Y216" s="360"/>
      <c r="Z216" s="360"/>
      <c r="AA216" s="966"/>
      <c r="AB216" s="387"/>
      <c r="AC216" s="298"/>
      <c r="AD216" s="966"/>
      <c r="AE216" s="360"/>
      <c r="AF216" s="360"/>
      <c r="AG216" s="966"/>
      <c r="AH216" s="421"/>
      <c r="AI216" s="302"/>
      <c r="AJ216" s="966"/>
      <c r="AK216" s="360"/>
      <c r="AL216" s="360"/>
      <c r="AM216" s="966"/>
      <c r="AN216" s="422"/>
      <c r="AO216" s="304"/>
      <c r="AP216" s="966"/>
      <c r="AQ216" s="360"/>
      <c r="AR216" s="360"/>
      <c r="AS216" s="966"/>
      <c r="AT216" s="966"/>
      <c r="AU216" s="966"/>
      <c r="AV216" s="305"/>
      <c r="AW216" s="305"/>
      <c r="AX216" s="306"/>
      <c r="AY216" s="306"/>
      <c r="AZ216" s="306"/>
      <c r="BA216" s="306"/>
      <c r="BB216" s="306"/>
      <c r="BC216" s="306"/>
      <c r="BD216" s="307"/>
      <c r="BE216" s="388"/>
      <c r="BF216" s="431"/>
      <c r="BG216" s="407"/>
      <c r="BH216" s="309"/>
      <c r="BI216" s="309"/>
      <c r="BJ216" s="4"/>
      <c r="BK216" s="3"/>
      <c r="BL216" s="3"/>
      <c r="BM216" s="6"/>
      <c r="BN216" s="6"/>
      <c r="BO216" s="6"/>
      <c r="BP216" s="6"/>
      <c r="BQ216" s="6"/>
      <c r="BR216" s="6"/>
      <c r="BS216" s="6"/>
    </row>
    <row r="217" spans="1:71" ht="15" customHeight="1">
      <c r="A217" s="268"/>
      <c r="B217" s="290"/>
      <c r="C217" s="291"/>
      <c r="D217" s="292"/>
      <c r="E217" s="966"/>
      <c r="F217" s="310" t="s">
        <v>494</v>
      </c>
      <c r="G217" s="295"/>
      <c r="H217" s="295"/>
      <c r="I217" s="311"/>
      <c r="J217" s="297"/>
      <c r="K217" s="298"/>
      <c r="L217" s="966"/>
      <c r="M217" s="360"/>
      <c r="N217" s="360"/>
      <c r="O217" s="966"/>
      <c r="P217" s="297"/>
      <c r="Q217" s="298"/>
      <c r="R217" s="966"/>
      <c r="S217" s="360"/>
      <c r="T217" s="360"/>
      <c r="U217" s="966"/>
      <c r="V217" s="297"/>
      <c r="W217" s="298"/>
      <c r="X217" s="966"/>
      <c r="Y217" s="360"/>
      <c r="Z217" s="360"/>
      <c r="AA217" s="966"/>
      <c r="AB217" s="297"/>
      <c r="AC217" s="298"/>
      <c r="AD217" s="966"/>
      <c r="AE217" s="360"/>
      <c r="AF217" s="360"/>
      <c r="AG217" s="966"/>
      <c r="AH217" s="301"/>
      <c r="AI217" s="302"/>
      <c r="AJ217" s="966"/>
      <c r="AK217" s="360"/>
      <c r="AL217" s="360"/>
      <c r="AM217" s="966"/>
      <c r="AN217" s="303"/>
      <c r="AO217" s="304"/>
      <c r="AP217" s="966"/>
      <c r="AQ217" s="360"/>
      <c r="AR217" s="360"/>
      <c r="AS217" s="966"/>
      <c r="AT217" s="966"/>
      <c r="AU217" s="966"/>
      <c r="AV217" s="409"/>
      <c r="AW217" s="305"/>
      <c r="AX217" s="306"/>
      <c r="AY217" s="306"/>
      <c r="AZ217" s="306"/>
      <c r="BA217" s="306"/>
      <c r="BB217" s="306"/>
      <c r="BC217" s="306"/>
      <c r="BD217" s="388"/>
      <c r="BE217" s="307"/>
      <c r="BF217" s="308"/>
      <c r="BG217" s="314"/>
      <c r="BH217" s="309"/>
      <c r="BI217" s="309"/>
      <c r="BJ217" s="4"/>
      <c r="BK217" s="3"/>
      <c r="BL217" s="3"/>
      <c r="BM217" s="6"/>
      <c r="BN217" s="6"/>
      <c r="BO217" s="6"/>
      <c r="BP217" s="6"/>
      <c r="BQ217" s="6"/>
      <c r="BR217" s="6"/>
      <c r="BS217" s="6"/>
    </row>
    <row r="218" spans="1:71" ht="15" customHeight="1">
      <c r="A218" s="231"/>
      <c r="B218" s="290"/>
      <c r="C218" s="231"/>
      <c r="D218" s="292"/>
      <c r="E218" s="966"/>
      <c r="F218" s="319"/>
      <c r="G218" s="317"/>
      <c r="H218" s="317"/>
      <c r="I218" s="311"/>
      <c r="J218" s="297"/>
      <c r="K218" s="298"/>
      <c r="L218" s="966"/>
      <c r="M218" s="360"/>
      <c r="N218" s="360"/>
      <c r="O218" s="966"/>
      <c r="P218" s="297"/>
      <c r="Q218" s="298"/>
      <c r="R218" s="966"/>
      <c r="S218" s="360"/>
      <c r="T218" s="360"/>
      <c r="U218" s="966"/>
      <c r="V218" s="297"/>
      <c r="W218" s="298"/>
      <c r="X218" s="966"/>
      <c r="Y218" s="360"/>
      <c r="Z218" s="360"/>
      <c r="AA218" s="966"/>
      <c r="AB218" s="297"/>
      <c r="AC218" s="298"/>
      <c r="AD218" s="966"/>
      <c r="AE218" s="360"/>
      <c r="AF218" s="360"/>
      <c r="AG218" s="966"/>
      <c r="AH218" s="301"/>
      <c r="AI218" s="302"/>
      <c r="AJ218" s="966"/>
      <c r="AK218" s="360"/>
      <c r="AL218" s="360"/>
      <c r="AM218" s="966"/>
      <c r="AN218" s="303"/>
      <c r="AO218" s="304"/>
      <c r="AP218" s="966"/>
      <c r="AQ218" s="360"/>
      <c r="AR218" s="360"/>
      <c r="AS218" s="966"/>
      <c r="AT218" s="966"/>
      <c r="AU218" s="966"/>
      <c r="AV218" s="305"/>
      <c r="AW218" s="305"/>
      <c r="AX218" s="306"/>
      <c r="AY218" s="306"/>
      <c r="AZ218" s="306"/>
      <c r="BA218" s="306"/>
      <c r="BB218" s="306"/>
      <c r="BC218" s="306"/>
      <c r="BD218" s="388"/>
      <c r="BE218" s="388">
        <v>2</v>
      </c>
      <c r="BF218" s="314"/>
      <c r="BG218" s="308"/>
      <c r="BH218" s="309"/>
      <c r="BI218" s="309"/>
      <c r="BJ218" s="4"/>
      <c r="BK218" s="3"/>
      <c r="BL218" s="3"/>
      <c r="BM218" s="6"/>
      <c r="BN218" s="6"/>
      <c r="BO218" s="6"/>
      <c r="BP218" s="6"/>
      <c r="BQ218" s="6"/>
      <c r="BR218" s="6"/>
      <c r="BS218" s="6"/>
    </row>
    <row r="219" spans="1:71" ht="15" customHeight="1">
      <c r="A219" s="268"/>
      <c r="B219" s="290"/>
      <c r="C219" s="291"/>
      <c r="D219" s="292"/>
      <c r="E219" s="966"/>
      <c r="F219" s="319"/>
      <c r="G219" s="317"/>
      <c r="H219" s="317"/>
      <c r="I219" s="311"/>
      <c r="J219" s="297"/>
      <c r="K219" s="298"/>
      <c r="L219" s="966"/>
      <c r="M219" s="360"/>
      <c r="N219" s="360"/>
      <c r="O219" s="966"/>
      <c r="P219" s="297"/>
      <c r="Q219" s="298"/>
      <c r="R219" s="966"/>
      <c r="S219" s="360"/>
      <c r="T219" s="360"/>
      <c r="U219" s="966"/>
      <c r="V219" s="297"/>
      <c r="W219" s="298"/>
      <c r="X219" s="966"/>
      <c r="Y219" s="360"/>
      <c r="Z219" s="360"/>
      <c r="AA219" s="966"/>
      <c r="AB219" s="297"/>
      <c r="AC219" s="298"/>
      <c r="AD219" s="966"/>
      <c r="AE219" s="360"/>
      <c r="AF219" s="360"/>
      <c r="AG219" s="966"/>
      <c r="AH219" s="301"/>
      <c r="AI219" s="302"/>
      <c r="AJ219" s="966"/>
      <c r="AK219" s="360"/>
      <c r="AL219" s="360"/>
      <c r="AM219" s="966"/>
      <c r="AN219" s="303"/>
      <c r="AO219" s="304"/>
      <c r="AP219" s="966"/>
      <c r="AQ219" s="360"/>
      <c r="AR219" s="360"/>
      <c r="AS219" s="966"/>
      <c r="AT219" s="966"/>
      <c r="AU219" s="966"/>
      <c r="AV219" s="305"/>
      <c r="AW219" s="305"/>
      <c r="AX219" s="306"/>
      <c r="AY219" s="306"/>
      <c r="AZ219" s="306"/>
      <c r="BA219" s="306"/>
      <c r="BB219" s="306"/>
      <c r="BC219" s="306"/>
      <c r="BD219" s="307"/>
      <c r="BE219" s="307"/>
      <c r="BF219" s="308"/>
      <c r="BG219" s="308"/>
      <c r="BH219" s="309"/>
      <c r="BI219" s="309"/>
      <c r="BJ219" s="4"/>
      <c r="BK219" s="3"/>
      <c r="BL219" s="3"/>
      <c r="BM219" s="6"/>
      <c r="BN219" s="6"/>
      <c r="BO219" s="6"/>
      <c r="BP219" s="6"/>
      <c r="BQ219" s="6"/>
      <c r="BR219" s="6"/>
      <c r="BS219" s="6"/>
    </row>
    <row r="220" spans="1:71" ht="15" customHeight="1">
      <c r="A220" s="268"/>
      <c r="B220" s="290"/>
      <c r="C220" s="291"/>
      <c r="D220" s="292"/>
      <c r="E220" s="966"/>
      <c r="F220" s="319"/>
      <c r="G220" s="317"/>
      <c r="H220" s="317"/>
      <c r="I220" s="311"/>
      <c r="J220" s="297"/>
      <c r="K220" s="298"/>
      <c r="L220" s="966"/>
      <c r="M220" s="360"/>
      <c r="N220" s="360"/>
      <c r="O220" s="966"/>
      <c r="P220" s="297"/>
      <c r="Q220" s="298"/>
      <c r="R220" s="966"/>
      <c r="S220" s="360"/>
      <c r="T220" s="360"/>
      <c r="U220" s="966"/>
      <c r="V220" s="297"/>
      <c r="W220" s="298"/>
      <c r="X220" s="966"/>
      <c r="Y220" s="360"/>
      <c r="Z220" s="360"/>
      <c r="AA220" s="966"/>
      <c r="AB220" s="297"/>
      <c r="AC220" s="298"/>
      <c r="AD220" s="966"/>
      <c r="AE220" s="360"/>
      <c r="AF220" s="360"/>
      <c r="AG220" s="966"/>
      <c r="AH220" s="301"/>
      <c r="AI220" s="302"/>
      <c r="AJ220" s="966"/>
      <c r="AK220" s="360"/>
      <c r="AL220" s="360"/>
      <c r="AM220" s="966"/>
      <c r="AN220" s="303"/>
      <c r="AO220" s="304"/>
      <c r="AP220" s="966"/>
      <c r="AQ220" s="360"/>
      <c r="AR220" s="360"/>
      <c r="AS220" s="966"/>
      <c r="AT220" s="966"/>
      <c r="AU220" s="966"/>
      <c r="AV220" s="305"/>
      <c r="AW220" s="305"/>
      <c r="AX220" s="306"/>
      <c r="AY220" s="306"/>
      <c r="AZ220" s="306"/>
      <c r="BA220" s="306"/>
      <c r="BB220" s="306"/>
      <c r="BC220" s="306"/>
      <c r="BD220" s="307"/>
      <c r="BE220" s="307"/>
      <c r="BF220" s="308"/>
      <c r="BG220" s="308"/>
      <c r="BH220" s="309"/>
      <c r="BI220" s="309"/>
      <c r="BJ220" s="4"/>
      <c r="BK220" s="3"/>
      <c r="BL220" s="3"/>
      <c r="BM220" s="6"/>
      <c r="BN220" s="6"/>
      <c r="BO220" s="6"/>
      <c r="BP220" s="6"/>
      <c r="BQ220" s="6"/>
      <c r="BR220" s="6"/>
      <c r="BS220" s="6"/>
    </row>
    <row r="221" spans="1:71" ht="15" customHeight="1">
      <c r="A221" s="268"/>
      <c r="B221" s="320"/>
      <c r="C221" s="321"/>
      <c r="D221" s="292"/>
      <c r="E221" s="971"/>
      <c r="F221" s="487"/>
      <c r="G221" s="317"/>
      <c r="H221" s="317"/>
      <c r="I221" s="326"/>
      <c r="J221" s="398"/>
      <c r="K221" s="399"/>
      <c r="L221" s="971"/>
      <c r="M221" s="371"/>
      <c r="N221" s="371"/>
      <c r="O221" s="971"/>
      <c r="P221" s="398"/>
      <c r="Q221" s="399"/>
      <c r="R221" s="971"/>
      <c r="S221" s="371"/>
      <c r="T221" s="371"/>
      <c r="U221" s="971"/>
      <c r="V221" s="398"/>
      <c r="W221" s="399"/>
      <c r="X221" s="971"/>
      <c r="Y221" s="371"/>
      <c r="Z221" s="371"/>
      <c r="AA221" s="971"/>
      <c r="AB221" s="398"/>
      <c r="AC221" s="399"/>
      <c r="AD221" s="971"/>
      <c r="AE221" s="371"/>
      <c r="AF221" s="371"/>
      <c r="AG221" s="971"/>
      <c r="AH221" s="400"/>
      <c r="AI221" s="401"/>
      <c r="AJ221" s="971"/>
      <c r="AK221" s="371"/>
      <c r="AL221" s="371"/>
      <c r="AM221" s="971"/>
      <c r="AN221" s="402"/>
      <c r="AO221" s="403"/>
      <c r="AP221" s="971"/>
      <c r="AQ221" s="371"/>
      <c r="AR221" s="371"/>
      <c r="AS221" s="971"/>
      <c r="AT221" s="971"/>
      <c r="AU221" s="971"/>
      <c r="AV221" s="334"/>
      <c r="AW221" s="334"/>
      <c r="AX221" s="335"/>
      <c r="AY221" s="335"/>
      <c r="AZ221" s="335"/>
      <c r="BA221" s="335"/>
      <c r="BB221" s="335"/>
      <c r="BC221" s="335"/>
      <c r="BD221" s="336"/>
      <c r="BE221" s="336"/>
      <c r="BF221" s="337"/>
      <c r="BG221" s="337"/>
      <c r="BH221" s="338"/>
      <c r="BI221" s="338"/>
      <c r="BJ221" s="4"/>
      <c r="BK221" s="3"/>
      <c r="BL221" s="3"/>
      <c r="BM221" s="6"/>
      <c r="BN221" s="6"/>
      <c r="BO221" s="6"/>
      <c r="BP221" s="6"/>
      <c r="BQ221" s="6"/>
      <c r="BR221" s="6"/>
      <c r="BS221" s="6"/>
    </row>
    <row r="222" spans="1:71" ht="15" customHeight="1">
      <c r="A222" s="268">
        <f>I222-AT222</f>
        <v>0</v>
      </c>
      <c r="B222" s="290">
        <v>31</v>
      </c>
      <c r="C222" s="269" t="s">
        <v>495</v>
      </c>
      <c r="D222" s="488" t="s">
        <v>496</v>
      </c>
      <c r="E222" s="489" t="s">
        <v>418</v>
      </c>
      <c r="F222" s="272" t="s">
        <v>497</v>
      </c>
      <c r="G222" s="273">
        <v>3</v>
      </c>
      <c r="H222" s="273">
        <v>4</v>
      </c>
      <c r="I222" s="343">
        <v>25</v>
      </c>
      <c r="J222" s="275"/>
      <c r="K222" s="276"/>
      <c r="L222" s="1006">
        <f>SUM(J222:K228)</f>
        <v>0</v>
      </c>
      <c r="M222" s="351"/>
      <c r="N222" s="351"/>
      <c r="O222" s="1007">
        <f>N222+M222+M223+N223+M224+N224+M225+N225+M226+N226+M227+N227+M228+N228</f>
        <v>0</v>
      </c>
      <c r="P222" s="275"/>
      <c r="Q222" s="276"/>
      <c r="R222" s="1008">
        <f>P222+Q222+P223+Q223+P224+Q224+P225+Q225+P226+Q226+P227+Q227+P228+Q228</f>
        <v>0</v>
      </c>
      <c r="S222" s="351"/>
      <c r="T222" s="351"/>
      <c r="U222" s="1009">
        <f>T222+S222+S223+T223+S224+T224+S225+T225+S226+T226+S227+T227+S228+T228</f>
        <v>0</v>
      </c>
      <c r="V222" s="275"/>
      <c r="W222" s="276"/>
      <c r="X222" s="1010">
        <f>W222+V222+V223+W223+V224+W224+V225+W225+V226+W226+V227+W227+V228+W228</f>
        <v>0</v>
      </c>
      <c r="Y222" s="351"/>
      <c r="Z222" s="351"/>
      <c r="AA222" s="1011">
        <f>Z222+Y222+Y223+Z223+Y224+Z224+Y225+Z225+Y226+Z226+Y227+Z227+Y228+Z228</f>
        <v>0</v>
      </c>
      <c r="AB222" s="275"/>
      <c r="AC222" s="276"/>
      <c r="AD222" s="999">
        <f>AC222+AB222+AB223+AC223+AB224+AC224+AB225+AC225+AB226+AC226+AB227+AC227+AB228+AC228</f>
        <v>0</v>
      </c>
      <c r="AE222" s="351"/>
      <c r="AF222" s="351"/>
      <c r="AG222" s="1000">
        <f>AE222+AF222+AE223+AF223+AE224+AF224+AE225+AF225+AE226+AF226+AE227+AF227+AE228+AF228</f>
        <v>0</v>
      </c>
      <c r="AH222" s="279"/>
      <c r="AI222" s="280"/>
      <c r="AJ222" s="1001">
        <f>AI222+AH222+AH223+AI223+AH224+AI224+AH225+AI225+AH226+AI226+AH227+AI227+AH228+AI228</f>
        <v>0</v>
      </c>
      <c r="AK222" s="351"/>
      <c r="AL222" s="351"/>
      <c r="AM222" s="1002">
        <f>AL222+AK222+AK223+AL223+AK224+AL224+AK225+AL225+AK226+AL226+AK227+AL227+AK228+AL227+AL228</f>
        <v>17</v>
      </c>
      <c r="AN222" s="281"/>
      <c r="AO222" s="282"/>
      <c r="AP222" s="1003">
        <f>AN222+AO222+AN223+AO223+AN224+AO224+AN225+AO225+AN226++AO226+AN227+AO227+AN228+AO228</f>
        <v>0</v>
      </c>
      <c r="AQ222" s="351"/>
      <c r="AR222" s="351"/>
      <c r="AS222" s="1004">
        <f>AR222+AQ222+AQ223+AR223+AQ224+AR224+AQ225+AR225+AQ226+AR226+AQ227+AR227+AQ228+AR228</f>
        <v>0</v>
      </c>
      <c r="AT222" s="1005">
        <f>SUM(AU222:BF228)</f>
        <v>25</v>
      </c>
      <c r="AU222" s="974">
        <f>AS222+AP222+AM222+AJ222+AG222+AD222+AA222+X222+U222+R222+O222+L222</f>
        <v>17</v>
      </c>
      <c r="AV222" s="63"/>
      <c r="AW222" s="284"/>
      <c r="AX222" s="285"/>
      <c r="AY222" s="285"/>
      <c r="AZ222" s="285"/>
      <c r="BA222" s="285"/>
      <c r="BB222" s="285"/>
      <c r="BC222" s="285"/>
      <c r="BD222" s="406"/>
      <c r="BE222" s="406"/>
      <c r="BF222" s="490"/>
      <c r="BG222" s="490"/>
      <c r="BH222" s="289"/>
      <c r="BI222" s="289"/>
      <c r="BJ222" s="4"/>
      <c r="BK222" s="3"/>
      <c r="BL222" s="3"/>
      <c r="BM222" s="6"/>
      <c r="BN222" s="6"/>
      <c r="BO222" s="6"/>
      <c r="BP222" s="6"/>
      <c r="BQ222" s="6"/>
      <c r="BR222" s="6"/>
      <c r="BS222" s="6"/>
    </row>
    <row r="223" spans="1:71" ht="15" customHeight="1">
      <c r="A223" s="268"/>
      <c r="B223" s="290"/>
      <c r="C223" s="291"/>
      <c r="D223" s="491"/>
      <c r="E223" s="492" t="s">
        <v>484</v>
      </c>
      <c r="F223" s="493" t="s">
        <v>498</v>
      </c>
      <c r="G223" s="295">
        <v>1</v>
      </c>
      <c r="H223" s="295">
        <v>5</v>
      </c>
      <c r="I223" s="346"/>
      <c r="J223" s="297"/>
      <c r="K223" s="298"/>
      <c r="L223" s="966"/>
      <c r="M223" s="360"/>
      <c r="N223" s="360"/>
      <c r="O223" s="966"/>
      <c r="P223" s="297"/>
      <c r="Q223" s="298"/>
      <c r="R223" s="966"/>
      <c r="S223" s="360"/>
      <c r="T223" s="360"/>
      <c r="U223" s="966"/>
      <c r="V223" s="297"/>
      <c r="W223" s="298"/>
      <c r="X223" s="966"/>
      <c r="Y223" s="360"/>
      <c r="Z223" s="360"/>
      <c r="AA223" s="966"/>
      <c r="AB223" s="297"/>
      <c r="AC223" s="298"/>
      <c r="AD223" s="966"/>
      <c r="AE223" s="360"/>
      <c r="AF223" s="360"/>
      <c r="AG223" s="966"/>
      <c r="AH223" s="301"/>
      <c r="AI223" s="302"/>
      <c r="AJ223" s="966"/>
      <c r="AK223" s="360"/>
      <c r="AL223" s="360"/>
      <c r="AM223" s="966"/>
      <c r="AN223" s="303"/>
      <c r="AO223" s="304"/>
      <c r="AP223" s="966"/>
      <c r="AQ223" s="360"/>
      <c r="AR223" s="360"/>
      <c r="AS223" s="966"/>
      <c r="AT223" s="966"/>
      <c r="AU223" s="966"/>
      <c r="AV223" s="305"/>
      <c r="AW223" s="305"/>
      <c r="AX223" s="306"/>
      <c r="AY223" s="306"/>
      <c r="AZ223" s="306"/>
      <c r="BA223" s="306"/>
      <c r="BB223" s="306"/>
      <c r="BC223" s="306"/>
      <c r="BD223" s="307"/>
      <c r="BE223" s="307"/>
      <c r="BF223" s="494"/>
      <c r="BG223" s="494"/>
      <c r="BH223" s="309"/>
      <c r="BI223" s="309"/>
      <c r="BJ223" s="4"/>
      <c r="BK223" s="3"/>
      <c r="BL223" s="3"/>
      <c r="BM223" s="6"/>
      <c r="BN223" s="6"/>
      <c r="BO223" s="6"/>
      <c r="BP223" s="6"/>
      <c r="BQ223" s="6"/>
      <c r="BR223" s="6"/>
      <c r="BS223" s="6"/>
    </row>
    <row r="224" spans="1:71" ht="15" customHeight="1">
      <c r="A224" s="268"/>
      <c r="B224" s="290"/>
      <c r="C224" s="291"/>
      <c r="D224" s="292"/>
      <c r="E224" s="495"/>
      <c r="F224" s="310"/>
      <c r="G224" s="295"/>
      <c r="H224" s="295"/>
      <c r="I224" s="346"/>
      <c r="J224" s="297"/>
      <c r="K224" s="298"/>
      <c r="L224" s="966"/>
      <c r="M224" s="360"/>
      <c r="N224" s="360"/>
      <c r="O224" s="966"/>
      <c r="P224" s="297"/>
      <c r="Q224" s="298"/>
      <c r="R224" s="966"/>
      <c r="S224" s="360"/>
      <c r="T224" s="360"/>
      <c r="U224" s="966"/>
      <c r="V224" s="297"/>
      <c r="W224" s="298"/>
      <c r="X224" s="966"/>
      <c r="Y224" s="360"/>
      <c r="Z224" s="360"/>
      <c r="AA224" s="966"/>
      <c r="AB224" s="297"/>
      <c r="AC224" s="298"/>
      <c r="AD224" s="966"/>
      <c r="AE224" s="360"/>
      <c r="AF224" s="360"/>
      <c r="AG224" s="966"/>
      <c r="AH224" s="301"/>
      <c r="AI224" s="302"/>
      <c r="AJ224" s="966"/>
      <c r="AK224" s="360"/>
      <c r="AL224" s="360"/>
      <c r="AM224" s="966"/>
      <c r="AN224" s="303"/>
      <c r="AO224" s="304"/>
      <c r="AP224" s="966"/>
      <c r="AQ224" s="360"/>
      <c r="AR224" s="360"/>
      <c r="AS224" s="966"/>
      <c r="AT224" s="966"/>
      <c r="AU224" s="966"/>
      <c r="AV224" s="305"/>
      <c r="AW224" s="305"/>
      <c r="AX224" s="306"/>
      <c r="AY224" s="306"/>
      <c r="AZ224" s="306"/>
      <c r="BA224" s="306"/>
      <c r="BB224" s="306"/>
      <c r="BC224" s="306"/>
      <c r="BD224" s="307"/>
      <c r="BE224" s="307"/>
      <c r="BF224" s="494"/>
      <c r="BG224" s="494"/>
      <c r="BH224" s="309"/>
      <c r="BI224" s="309"/>
      <c r="BJ224" s="4"/>
      <c r="BK224" s="3"/>
      <c r="BL224" s="3"/>
      <c r="BM224" s="6"/>
      <c r="BN224" s="6"/>
      <c r="BO224" s="6"/>
      <c r="BP224" s="6"/>
      <c r="BQ224" s="6"/>
      <c r="BR224" s="6"/>
      <c r="BS224" s="6"/>
    </row>
    <row r="225" spans="1:71" ht="15" customHeight="1">
      <c r="A225" s="231"/>
      <c r="B225" s="290"/>
      <c r="C225" s="231"/>
      <c r="D225" s="292"/>
      <c r="E225" s="312"/>
      <c r="F225" s="310"/>
      <c r="G225" s="295"/>
      <c r="H225" s="295"/>
      <c r="I225" s="346"/>
      <c r="J225" s="297"/>
      <c r="K225" s="298"/>
      <c r="L225" s="966"/>
      <c r="M225" s="360"/>
      <c r="N225" s="360"/>
      <c r="O225" s="966"/>
      <c r="P225" s="297"/>
      <c r="Q225" s="298"/>
      <c r="R225" s="966"/>
      <c r="S225" s="360"/>
      <c r="T225" s="360"/>
      <c r="U225" s="966"/>
      <c r="V225" s="297"/>
      <c r="W225" s="298"/>
      <c r="X225" s="966"/>
      <c r="Y225" s="360"/>
      <c r="Z225" s="360"/>
      <c r="AA225" s="966"/>
      <c r="AB225" s="297"/>
      <c r="AC225" s="298"/>
      <c r="AD225" s="966"/>
      <c r="AE225" s="360"/>
      <c r="AF225" s="360"/>
      <c r="AG225" s="966"/>
      <c r="AH225" s="301"/>
      <c r="AI225" s="302"/>
      <c r="AJ225" s="966"/>
      <c r="AK225" s="367">
        <v>12</v>
      </c>
      <c r="AL225" s="367">
        <v>5</v>
      </c>
      <c r="AM225" s="966"/>
      <c r="AN225" s="303"/>
      <c r="AO225" s="304"/>
      <c r="AP225" s="966"/>
      <c r="AQ225" s="360"/>
      <c r="AR225" s="360"/>
      <c r="AS225" s="966"/>
      <c r="AT225" s="966"/>
      <c r="AU225" s="966"/>
      <c r="AV225" s="409">
        <v>6</v>
      </c>
      <c r="AW225" s="305"/>
      <c r="AX225" s="306"/>
      <c r="AY225" s="306"/>
      <c r="AZ225" s="306"/>
      <c r="BA225" s="306"/>
      <c r="BB225" s="306"/>
      <c r="BC225" s="306"/>
      <c r="BD225" s="307"/>
      <c r="BE225" s="388">
        <v>2</v>
      </c>
      <c r="BF225" s="494" t="s">
        <v>499</v>
      </c>
      <c r="BG225" s="494"/>
      <c r="BH225" s="309"/>
      <c r="BI225" s="309"/>
      <c r="BJ225" s="4"/>
      <c r="BK225" s="3"/>
      <c r="BL225" s="3"/>
      <c r="BM225" s="6"/>
      <c r="BN225" s="6"/>
      <c r="BO225" s="6"/>
      <c r="BP225" s="6"/>
      <c r="BQ225" s="6"/>
      <c r="BR225" s="6"/>
      <c r="BS225" s="6"/>
    </row>
    <row r="226" spans="1:71" ht="15" customHeight="1">
      <c r="A226" s="268"/>
      <c r="B226" s="290"/>
      <c r="C226" s="291"/>
      <c r="D226" s="292"/>
      <c r="E226" s="312"/>
      <c r="F226" s="310"/>
      <c r="G226" s="295"/>
      <c r="H226" s="295"/>
      <c r="I226" s="346"/>
      <c r="J226" s="297"/>
      <c r="K226" s="298"/>
      <c r="L226" s="966"/>
      <c r="M226" s="360"/>
      <c r="N226" s="360"/>
      <c r="O226" s="966"/>
      <c r="P226" s="297"/>
      <c r="Q226" s="298"/>
      <c r="R226" s="966"/>
      <c r="S226" s="360"/>
      <c r="T226" s="360"/>
      <c r="U226" s="966"/>
      <c r="V226" s="297"/>
      <c r="W226" s="298"/>
      <c r="X226" s="966"/>
      <c r="Y226" s="360"/>
      <c r="Z226" s="360"/>
      <c r="AA226" s="966"/>
      <c r="AB226" s="297"/>
      <c r="AC226" s="298"/>
      <c r="AD226" s="966"/>
      <c r="AE226" s="360"/>
      <c r="AF226" s="360"/>
      <c r="AG226" s="966"/>
      <c r="AH226" s="301"/>
      <c r="AI226" s="302"/>
      <c r="AJ226" s="966"/>
      <c r="AK226" s="360"/>
      <c r="AL226" s="360"/>
      <c r="AM226" s="966"/>
      <c r="AN226" s="303"/>
      <c r="AO226" s="304"/>
      <c r="AP226" s="966"/>
      <c r="AQ226" s="360"/>
      <c r="AR226" s="360"/>
      <c r="AS226" s="966"/>
      <c r="AT226" s="966"/>
      <c r="AU226" s="966"/>
      <c r="AV226" s="305"/>
      <c r="AW226" s="305"/>
      <c r="AX226" s="306"/>
      <c r="AY226" s="306"/>
      <c r="AZ226" s="306"/>
      <c r="BA226" s="306"/>
      <c r="BB226" s="306"/>
      <c r="BC226" s="306"/>
      <c r="BD226" s="307"/>
      <c r="BE226" s="307"/>
      <c r="BF226" s="308"/>
      <c r="BG226" s="308"/>
      <c r="BH226" s="309"/>
      <c r="BI226" s="309"/>
      <c r="BJ226" s="4"/>
      <c r="BK226" s="3"/>
      <c r="BL226" s="3"/>
      <c r="BM226" s="6"/>
      <c r="BN226" s="6"/>
      <c r="BO226" s="6"/>
      <c r="BP226" s="6"/>
      <c r="BQ226" s="6"/>
      <c r="BR226" s="6"/>
      <c r="BS226" s="6"/>
    </row>
    <row r="227" spans="1:71" ht="15" customHeight="1">
      <c r="A227" s="268"/>
      <c r="B227" s="290"/>
      <c r="C227" s="291"/>
      <c r="D227" s="292"/>
      <c r="E227" s="312"/>
      <c r="F227" s="310"/>
      <c r="G227" s="317"/>
      <c r="H227" s="317"/>
      <c r="I227" s="346"/>
      <c r="J227" s="297"/>
      <c r="K227" s="298"/>
      <c r="L227" s="966"/>
      <c r="M227" s="360"/>
      <c r="N227" s="360"/>
      <c r="O227" s="966"/>
      <c r="P227" s="297"/>
      <c r="Q227" s="298"/>
      <c r="R227" s="966"/>
      <c r="S227" s="360"/>
      <c r="T227" s="360"/>
      <c r="U227" s="966"/>
      <c r="V227" s="297"/>
      <c r="W227" s="298"/>
      <c r="X227" s="966"/>
      <c r="Y227" s="360"/>
      <c r="Z227" s="360"/>
      <c r="AA227" s="966"/>
      <c r="AB227" s="297"/>
      <c r="AC227" s="298"/>
      <c r="AD227" s="966"/>
      <c r="AE227" s="360"/>
      <c r="AF227" s="360"/>
      <c r="AG227" s="966"/>
      <c r="AH227" s="301"/>
      <c r="AI227" s="302"/>
      <c r="AJ227" s="966"/>
      <c r="AK227" s="360"/>
      <c r="AL227" s="360"/>
      <c r="AM227" s="966"/>
      <c r="AN227" s="303"/>
      <c r="AO227" s="304"/>
      <c r="AP227" s="966"/>
      <c r="AQ227" s="360"/>
      <c r="AR227" s="360"/>
      <c r="AS227" s="966"/>
      <c r="AT227" s="966"/>
      <c r="AU227" s="966"/>
      <c r="AV227" s="305"/>
      <c r="AW227" s="305"/>
      <c r="AX227" s="306"/>
      <c r="AY227" s="306"/>
      <c r="AZ227" s="306"/>
      <c r="BA227" s="306"/>
      <c r="BB227" s="306"/>
      <c r="BC227" s="306"/>
      <c r="BD227" s="307"/>
      <c r="BE227" s="307"/>
      <c r="BF227" s="308"/>
      <c r="BG227" s="308"/>
      <c r="BH227" s="309"/>
      <c r="BI227" s="309"/>
      <c r="BJ227" s="4"/>
      <c r="BK227" s="3"/>
      <c r="BL227" s="3"/>
      <c r="BM227" s="6"/>
      <c r="BN227" s="6"/>
      <c r="BO227" s="6"/>
      <c r="BP227" s="6"/>
      <c r="BQ227" s="6"/>
      <c r="BR227" s="6"/>
      <c r="BS227" s="6"/>
    </row>
    <row r="228" spans="1:71" ht="15" customHeight="1">
      <c r="A228" s="268"/>
      <c r="B228" s="320"/>
      <c r="C228" s="321"/>
      <c r="D228" s="322"/>
      <c r="E228" s="323"/>
      <c r="F228" s="324"/>
      <c r="G228" s="317"/>
      <c r="H228" s="317"/>
      <c r="I228" s="347"/>
      <c r="J228" s="398"/>
      <c r="K228" s="399"/>
      <c r="L228" s="971"/>
      <c r="M228" s="371"/>
      <c r="N228" s="371"/>
      <c r="O228" s="971"/>
      <c r="P228" s="398"/>
      <c r="Q228" s="399"/>
      <c r="R228" s="971"/>
      <c r="S228" s="371"/>
      <c r="T228" s="371"/>
      <c r="U228" s="971"/>
      <c r="V228" s="398"/>
      <c r="W228" s="399"/>
      <c r="X228" s="971"/>
      <c r="Y228" s="371"/>
      <c r="Z228" s="371"/>
      <c r="AA228" s="971"/>
      <c r="AB228" s="398"/>
      <c r="AC228" s="399"/>
      <c r="AD228" s="971"/>
      <c r="AE228" s="371"/>
      <c r="AF228" s="371"/>
      <c r="AG228" s="971"/>
      <c r="AH228" s="400"/>
      <c r="AI228" s="401"/>
      <c r="AJ228" s="971"/>
      <c r="AK228" s="371"/>
      <c r="AL228" s="371"/>
      <c r="AM228" s="971"/>
      <c r="AN228" s="402"/>
      <c r="AO228" s="403"/>
      <c r="AP228" s="971"/>
      <c r="AQ228" s="371"/>
      <c r="AR228" s="371"/>
      <c r="AS228" s="971"/>
      <c r="AT228" s="971"/>
      <c r="AU228" s="971"/>
      <c r="AV228" s="334"/>
      <c r="AW228" s="334"/>
      <c r="AX228" s="335"/>
      <c r="AY228" s="335"/>
      <c r="AZ228" s="335"/>
      <c r="BA228" s="335"/>
      <c r="BB228" s="335"/>
      <c r="BC228" s="335"/>
      <c r="BD228" s="336"/>
      <c r="BE228" s="336"/>
      <c r="BF228" s="337"/>
      <c r="BG228" s="337"/>
      <c r="BH228" s="338"/>
      <c r="BI228" s="338"/>
      <c r="BJ228" s="4"/>
      <c r="BK228" s="3"/>
      <c r="BL228" s="3"/>
      <c r="BM228" s="6"/>
      <c r="BN228" s="6"/>
      <c r="BO228" s="6"/>
      <c r="BP228" s="6"/>
      <c r="BQ228" s="6"/>
      <c r="BR228" s="6"/>
      <c r="BS228" s="6"/>
    </row>
    <row r="229" spans="1:71" ht="20.25" customHeight="1">
      <c r="A229" s="268">
        <f>I229-AT229</f>
        <v>-15</v>
      </c>
      <c r="B229" s="290">
        <v>32</v>
      </c>
      <c r="C229" s="269" t="s">
        <v>500</v>
      </c>
      <c r="D229" s="488" t="s">
        <v>501</v>
      </c>
      <c r="E229" s="271" t="s">
        <v>77</v>
      </c>
      <c r="F229" s="271" t="s">
        <v>502</v>
      </c>
      <c r="G229" s="273">
        <v>2</v>
      </c>
      <c r="H229" s="273">
        <v>3</v>
      </c>
      <c r="I229" s="451">
        <v>25</v>
      </c>
      <c r="J229" s="275"/>
      <c r="K229" s="276"/>
      <c r="L229" s="1006">
        <f>SUM(J229:K235)</f>
        <v>0</v>
      </c>
      <c r="M229" s="351"/>
      <c r="N229" s="380"/>
      <c r="O229" s="1007">
        <f>N229+M229+M230+N230+M231+N231+M232+N232+M233+N233+M234+N234+M235+N235</f>
        <v>0</v>
      </c>
      <c r="P229" s="275"/>
      <c r="Q229" s="276"/>
      <c r="R229" s="1008">
        <f>P229+Q229+P230+Q230+P231+Q231+P232+Q232+P233+Q233+P234+Q234+P235+Q235</f>
        <v>0</v>
      </c>
      <c r="S229" s="351"/>
      <c r="T229" s="380"/>
      <c r="U229" s="1009">
        <f>T229+S229+S230+T230+S231+T231+S232+T232+S233+T233+S234+T234+S235+T235</f>
        <v>0</v>
      </c>
      <c r="V229" s="410"/>
      <c r="W229" s="496">
        <v>6</v>
      </c>
      <c r="X229" s="1010">
        <f>W229+V229+V230+W230+V231+W231+V232+W232+V233+W233+V234+W234+V235+W235</f>
        <v>6</v>
      </c>
      <c r="Y229" s="351"/>
      <c r="Z229" s="380"/>
      <c r="AA229" s="1011">
        <f>Z229+Y229+Y230+Z230+Y231+Z231+Y232+Z232+Y233+Z233+Y234+Z234+Y235+Z235</f>
        <v>0</v>
      </c>
      <c r="AB229" s="275"/>
      <c r="AC229" s="276"/>
      <c r="AD229" s="999">
        <f>AC229+AB229+AB230+AC230+AB231+AC231+AB232+AC232+AB233+AC233+AB234+AC234+AB235+AC235</f>
        <v>0</v>
      </c>
      <c r="AE229" s="351"/>
      <c r="AF229" s="380"/>
      <c r="AG229" s="1000">
        <f>AE229+AF229+AE230+AF230+AE231+AF231+AE232+AF232+AE233+AF233+AE234+AF234+AE235+AF235</f>
        <v>34</v>
      </c>
      <c r="AH229" s="279"/>
      <c r="AI229" s="280"/>
      <c r="AJ229" s="1001">
        <f>AI229+AH229+AH230+AI230+AH231+AI231+AH232+AI232+AH233+AI233+AH234+AI234+AH235+AI235</f>
        <v>0</v>
      </c>
      <c r="AK229" s="351"/>
      <c r="AL229" s="380"/>
      <c r="AM229" s="1002">
        <f>AL229+AK229+AK230+AL230+AK231+AL231+AK232+AL232+AK233+AL233+AK234+AL234+AK235+AL234+AL235</f>
        <v>0</v>
      </c>
      <c r="AN229" s="281"/>
      <c r="AO229" s="282"/>
      <c r="AP229" s="1003">
        <f>AN229+AO229+AN230+AO230+AN231+AO231+AN232+AO232+AN233++AO233+AN234+AO234+AN235+AO235</f>
        <v>0</v>
      </c>
      <c r="AQ229" s="351"/>
      <c r="AR229" s="380"/>
      <c r="AS229" s="1004">
        <f>AR229+AQ229+AQ230+AR230+AQ231+AR231+AQ232+AR232+AQ233+AR233+AQ234+AR234+AQ235+AR235</f>
        <v>0</v>
      </c>
      <c r="AT229" s="1005">
        <f>SUM(AU229:BF235)</f>
        <v>40</v>
      </c>
      <c r="AU229" s="974">
        <f>AS229+AP229+AM229+AJ229+AG229+AD229+AA229+X229+U229+R229+O229+L229</f>
        <v>40</v>
      </c>
      <c r="AV229" s="284"/>
      <c r="AW229" s="284"/>
      <c r="AX229" s="285"/>
      <c r="AY229" s="285"/>
      <c r="AZ229" s="286"/>
      <c r="BA229" s="285"/>
      <c r="BB229" s="285"/>
      <c r="BC229" s="285"/>
      <c r="BD229" s="287"/>
      <c r="BE229" s="406"/>
      <c r="BF229" s="407"/>
      <c r="BG229" s="407"/>
      <c r="BH229" s="289"/>
      <c r="BI229" s="289"/>
      <c r="BJ229" s="4"/>
      <c r="BK229" s="3"/>
      <c r="BL229" s="3"/>
      <c r="BM229" s="6"/>
      <c r="BN229" s="6"/>
      <c r="BO229" s="6"/>
      <c r="BP229" s="6"/>
      <c r="BQ229" s="6"/>
      <c r="BR229" s="6"/>
      <c r="BS229" s="6"/>
    </row>
    <row r="230" spans="1:71" ht="15" customHeight="1">
      <c r="A230" s="268"/>
      <c r="B230" s="290"/>
      <c r="C230" s="291"/>
      <c r="D230" s="292"/>
      <c r="E230" s="312" t="s">
        <v>461</v>
      </c>
      <c r="F230" s="310" t="s">
        <v>503</v>
      </c>
      <c r="G230" s="295">
        <v>3</v>
      </c>
      <c r="H230" s="295">
        <v>3</v>
      </c>
      <c r="I230" s="346"/>
      <c r="J230" s="297"/>
      <c r="K230" s="298"/>
      <c r="L230" s="966"/>
      <c r="M230" s="360"/>
      <c r="N230" s="360"/>
      <c r="O230" s="966"/>
      <c r="P230" s="297"/>
      <c r="Q230" s="298"/>
      <c r="R230" s="966"/>
      <c r="S230" s="360"/>
      <c r="T230" s="360"/>
      <c r="U230" s="966"/>
      <c r="V230" s="387"/>
      <c r="W230" s="408"/>
      <c r="X230" s="966"/>
      <c r="Y230" s="360"/>
      <c r="Z230" s="360"/>
      <c r="AA230" s="966"/>
      <c r="AB230" s="297"/>
      <c r="AC230" s="298"/>
      <c r="AD230" s="966"/>
      <c r="AE230" s="360"/>
      <c r="AF230" s="360"/>
      <c r="AG230" s="966"/>
      <c r="AH230" s="301"/>
      <c r="AI230" s="302"/>
      <c r="AJ230" s="966"/>
      <c r="AK230" s="360"/>
      <c r="AL230" s="360"/>
      <c r="AM230" s="966"/>
      <c r="AN230" s="303"/>
      <c r="AO230" s="304"/>
      <c r="AP230" s="966"/>
      <c r="AQ230" s="360"/>
      <c r="AR230" s="360"/>
      <c r="AS230" s="966"/>
      <c r="AT230" s="966"/>
      <c r="AU230" s="966"/>
      <c r="AV230" s="305"/>
      <c r="AW230" s="305"/>
      <c r="AX230" s="306"/>
      <c r="AY230" s="306"/>
      <c r="AZ230" s="313"/>
      <c r="BA230" s="306"/>
      <c r="BB230" s="306"/>
      <c r="BC230" s="313"/>
      <c r="BD230" s="307"/>
      <c r="BE230" s="388"/>
      <c r="BF230" s="314"/>
      <c r="BG230" s="314"/>
      <c r="BH230" s="309"/>
      <c r="BI230" s="309"/>
      <c r="BJ230" s="4"/>
      <c r="BK230" s="3"/>
      <c r="BL230" s="3"/>
      <c r="BM230" s="6"/>
      <c r="BN230" s="6"/>
      <c r="BO230" s="6"/>
      <c r="BP230" s="6"/>
      <c r="BQ230" s="6"/>
      <c r="BR230" s="6"/>
      <c r="BS230" s="6"/>
    </row>
    <row r="231" spans="1:71" ht="15" customHeight="1">
      <c r="A231" s="268"/>
      <c r="B231" s="290"/>
      <c r="C231" s="291"/>
      <c r="D231" s="292"/>
      <c r="E231" s="312" t="s">
        <v>401</v>
      </c>
      <c r="F231" s="310" t="s">
        <v>504</v>
      </c>
      <c r="G231" s="295">
        <v>2</v>
      </c>
      <c r="H231" s="295">
        <v>5</v>
      </c>
      <c r="I231" s="346"/>
      <c r="J231" s="297"/>
      <c r="K231" s="298"/>
      <c r="L231" s="966"/>
      <c r="M231" s="360"/>
      <c r="N231" s="360"/>
      <c r="O231" s="966"/>
      <c r="P231" s="297"/>
      <c r="Q231" s="298"/>
      <c r="R231" s="966"/>
      <c r="S231" s="360"/>
      <c r="T231" s="360"/>
      <c r="U231" s="966"/>
      <c r="V231" s="297"/>
      <c r="W231" s="408"/>
      <c r="X231" s="966"/>
      <c r="Y231" s="360"/>
      <c r="Z231" s="360"/>
      <c r="AA231" s="966"/>
      <c r="AB231" s="297"/>
      <c r="AC231" s="298"/>
      <c r="AD231" s="966"/>
      <c r="AE231" s="360"/>
      <c r="AF231" s="360"/>
      <c r="AG231" s="966"/>
      <c r="AH231" s="301"/>
      <c r="AI231" s="302"/>
      <c r="AJ231" s="966"/>
      <c r="AK231" s="360"/>
      <c r="AL231" s="360"/>
      <c r="AM231" s="966"/>
      <c r="AN231" s="303"/>
      <c r="AO231" s="304"/>
      <c r="AP231" s="966"/>
      <c r="AQ231" s="360"/>
      <c r="AR231" s="360"/>
      <c r="AS231" s="966"/>
      <c r="AT231" s="966"/>
      <c r="AU231" s="966"/>
      <c r="AV231" s="305"/>
      <c r="AW231" s="305"/>
      <c r="AX231" s="306"/>
      <c r="AY231" s="306"/>
      <c r="AZ231" s="306"/>
      <c r="BA231" s="306"/>
      <c r="BB231" s="306"/>
      <c r="BC231" s="306"/>
      <c r="BD231" s="307"/>
      <c r="BE231" s="307"/>
      <c r="BF231" s="308"/>
      <c r="BG231" s="308"/>
      <c r="BH231" s="309"/>
      <c r="BI231" s="309"/>
      <c r="BJ231" s="4"/>
      <c r="BK231" s="3"/>
      <c r="BL231" s="3"/>
      <c r="BM231" s="6"/>
      <c r="BN231" s="6"/>
      <c r="BO231" s="6"/>
      <c r="BP231" s="6"/>
      <c r="BQ231" s="6"/>
      <c r="BR231" s="6"/>
      <c r="BS231" s="6"/>
    </row>
    <row r="232" spans="1:71" ht="15" customHeight="1">
      <c r="A232" s="231"/>
      <c r="B232" s="290"/>
      <c r="C232" s="231"/>
      <c r="D232" s="292"/>
      <c r="E232" s="312" t="s">
        <v>401</v>
      </c>
      <c r="F232" s="310" t="s">
        <v>504</v>
      </c>
      <c r="G232" s="295">
        <v>5</v>
      </c>
      <c r="H232" s="295">
        <v>3</v>
      </c>
      <c r="I232" s="346"/>
      <c r="J232" s="297"/>
      <c r="K232" s="298"/>
      <c r="L232" s="966"/>
      <c r="M232" s="360"/>
      <c r="N232" s="360"/>
      <c r="O232" s="966"/>
      <c r="P232" s="297"/>
      <c r="Q232" s="298"/>
      <c r="R232" s="966"/>
      <c r="S232" s="360"/>
      <c r="T232" s="360"/>
      <c r="U232" s="966"/>
      <c r="V232" s="297"/>
      <c r="W232" s="298"/>
      <c r="X232" s="966"/>
      <c r="Y232" s="360"/>
      <c r="Z232" s="360"/>
      <c r="AA232" s="966"/>
      <c r="AB232" s="297"/>
      <c r="AC232" s="298"/>
      <c r="AD232" s="966"/>
      <c r="AE232" s="367">
        <v>25</v>
      </c>
      <c r="AF232" s="367">
        <v>9</v>
      </c>
      <c r="AG232" s="966"/>
      <c r="AH232" s="301"/>
      <c r="AI232" s="302"/>
      <c r="AJ232" s="966"/>
      <c r="AK232" s="360"/>
      <c r="AL232" s="360"/>
      <c r="AM232" s="966"/>
      <c r="AN232" s="303"/>
      <c r="AO232" s="304"/>
      <c r="AP232" s="966"/>
      <c r="AQ232" s="360"/>
      <c r="AR232" s="360"/>
      <c r="AS232" s="966"/>
      <c r="AT232" s="966"/>
      <c r="AU232" s="966"/>
      <c r="AV232" s="305"/>
      <c r="AW232" s="305"/>
      <c r="AX232" s="306"/>
      <c r="AY232" s="306"/>
      <c r="AZ232" s="306"/>
      <c r="BA232" s="306"/>
      <c r="BB232" s="306"/>
      <c r="BC232" s="306"/>
      <c r="BD232" s="307"/>
      <c r="BE232" s="307"/>
      <c r="BF232" s="308"/>
      <c r="BG232" s="308"/>
      <c r="BH232" s="309"/>
      <c r="BI232" s="309"/>
      <c r="BJ232" s="4"/>
      <c r="BK232" s="3"/>
      <c r="BL232" s="3"/>
      <c r="BM232" s="6"/>
      <c r="BN232" s="6"/>
      <c r="BO232" s="6"/>
      <c r="BP232" s="6"/>
      <c r="BQ232" s="6"/>
      <c r="BR232" s="6"/>
      <c r="BS232" s="6"/>
    </row>
    <row r="233" spans="1:71" ht="15" customHeight="1">
      <c r="A233" s="268"/>
      <c r="B233" s="290"/>
      <c r="C233" s="291"/>
      <c r="D233" s="292"/>
      <c r="E233" s="312"/>
      <c r="F233" s="310"/>
      <c r="G233" s="295"/>
      <c r="H233" s="295"/>
      <c r="I233" s="346"/>
      <c r="J233" s="297"/>
      <c r="K233" s="298"/>
      <c r="L233" s="966"/>
      <c r="M233" s="360"/>
      <c r="N233" s="360"/>
      <c r="O233" s="966"/>
      <c r="P233" s="297"/>
      <c r="Q233" s="298"/>
      <c r="R233" s="966"/>
      <c r="S233" s="360"/>
      <c r="T233" s="360"/>
      <c r="U233" s="966"/>
      <c r="V233" s="297"/>
      <c r="W233" s="298"/>
      <c r="X233" s="966"/>
      <c r="Y233" s="360"/>
      <c r="Z233" s="360"/>
      <c r="AA233" s="966"/>
      <c r="AB233" s="297"/>
      <c r="AC233" s="298"/>
      <c r="AD233" s="966"/>
      <c r="AE233" s="360"/>
      <c r="AF233" s="360"/>
      <c r="AG233" s="966"/>
      <c r="AH233" s="301"/>
      <c r="AI233" s="302"/>
      <c r="AJ233" s="966"/>
      <c r="AK233" s="360"/>
      <c r="AL233" s="360"/>
      <c r="AM233" s="966"/>
      <c r="AN233" s="303"/>
      <c r="AO233" s="304"/>
      <c r="AP233" s="966"/>
      <c r="AQ233" s="360"/>
      <c r="AR233" s="360"/>
      <c r="AS233" s="966"/>
      <c r="AT233" s="966"/>
      <c r="AU233" s="966"/>
      <c r="AV233" s="305"/>
      <c r="AW233" s="305"/>
      <c r="AX233" s="306"/>
      <c r="AY233" s="306"/>
      <c r="AZ233" s="306"/>
      <c r="BA233" s="306"/>
      <c r="BB233" s="306"/>
      <c r="BC233" s="306"/>
      <c r="BD233" s="307"/>
      <c r="BE233" s="307"/>
      <c r="BF233" s="308"/>
      <c r="BG233" s="308"/>
      <c r="BH233" s="309"/>
      <c r="BI233" s="309"/>
      <c r="BJ233" s="4"/>
      <c r="BK233" s="3"/>
      <c r="BL233" s="3"/>
      <c r="BM233" s="6"/>
      <c r="BN233" s="6"/>
      <c r="BO233" s="6"/>
      <c r="BP233" s="6"/>
      <c r="BQ233" s="6"/>
      <c r="BR233" s="6"/>
      <c r="BS233" s="6"/>
    </row>
    <row r="234" spans="1:71" ht="15" customHeight="1">
      <c r="A234" s="268"/>
      <c r="B234" s="290"/>
      <c r="C234" s="291"/>
      <c r="D234" s="292"/>
      <c r="E234" s="318"/>
      <c r="F234" s="319"/>
      <c r="G234" s="317"/>
      <c r="H234" s="317"/>
      <c r="I234" s="346"/>
      <c r="J234" s="297"/>
      <c r="K234" s="298"/>
      <c r="L234" s="966"/>
      <c r="M234" s="360"/>
      <c r="N234" s="360"/>
      <c r="O234" s="966"/>
      <c r="P234" s="297"/>
      <c r="Q234" s="298"/>
      <c r="R234" s="966"/>
      <c r="S234" s="360"/>
      <c r="T234" s="360"/>
      <c r="U234" s="966"/>
      <c r="V234" s="297"/>
      <c r="W234" s="298"/>
      <c r="X234" s="966"/>
      <c r="Y234" s="360"/>
      <c r="Z234" s="360"/>
      <c r="AA234" s="966"/>
      <c r="AB234" s="297"/>
      <c r="AC234" s="298"/>
      <c r="AD234" s="966"/>
      <c r="AE234" s="360"/>
      <c r="AF234" s="360"/>
      <c r="AG234" s="966"/>
      <c r="AH234" s="301"/>
      <c r="AI234" s="302"/>
      <c r="AJ234" s="966"/>
      <c r="AK234" s="360"/>
      <c r="AL234" s="360"/>
      <c r="AM234" s="966"/>
      <c r="AN234" s="303"/>
      <c r="AO234" s="304"/>
      <c r="AP234" s="966"/>
      <c r="AQ234" s="360"/>
      <c r="AR234" s="360"/>
      <c r="AS234" s="966"/>
      <c r="AT234" s="966"/>
      <c r="AU234" s="966"/>
      <c r="AV234" s="305"/>
      <c r="AW234" s="305"/>
      <c r="AX234" s="306"/>
      <c r="AY234" s="306"/>
      <c r="AZ234" s="306"/>
      <c r="BA234" s="306"/>
      <c r="BB234" s="306"/>
      <c r="BC234" s="306"/>
      <c r="BD234" s="307"/>
      <c r="BE234" s="307"/>
      <c r="BF234" s="308"/>
      <c r="BG234" s="308"/>
      <c r="BH234" s="309"/>
      <c r="BI234" s="309"/>
      <c r="BJ234" s="4"/>
      <c r="BK234" s="3"/>
      <c r="BL234" s="3"/>
      <c r="BM234" s="6"/>
      <c r="BN234" s="6"/>
      <c r="BO234" s="6"/>
      <c r="BP234" s="6"/>
      <c r="BQ234" s="6"/>
      <c r="BR234" s="6"/>
      <c r="BS234" s="6"/>
    </row>
    <row r="235" spans="1:71" ht="15" customHeight="1">
      <c r="A235" s="268"/>
      <c r="B235" s="320"/>
      <c r="C235" s="321"/>
      <c r="D235" s="322"/>
      <c r="E235" s="323"/>
      <c r="F235" s="324"/>
      <c r="G235" s="368"/>
      <c r="H235" s="368"/>
      <c r="I235" s="347"/>
      <c r="J235" s="398"/>
      <c r="K235" s="399"/>
      <c r="L235" s="971"/>
      <c r="M235" s="371"/>
      <c r="N235" s="371"/>
      <c r="O235" s="971"/>
      <c r="P235" s="398"/>
      <c r="Q235" s="399"/>
      <c r="R235" s="971"/>
      <c r="S235" s="371"/>
      <c r="T235" s="371"/>
      <c r="U235" s="971"/>
      <c r="V235" s="398"/>
      <c r="W235" s="399"/>
      <c r="X235" s="971"/>
      <c r="Y235" s="371"/>
      <c r="Z235" s="371"/>
      <c r="AA235" s="971"/>
      <c r="AB235" s="398"/>
      <c r="AC235" s="399"/>
      <c r="AD235" s="971"/>
      <c r="AE235" s="371"/>
      <c r="AF235" s="371"/>
      <c r="AG235" s="971"/>
      <c r="AH235" s="400"/>
      <c r="AI235" s="401"/>
      <c r="AJ235" s="971"/>
      <c r="AK235" s="371"/>
      <c r="AL235" s="371"/>
      <c r="AM235" s="971"/>
      <c r="AN235" s="402"/>
      <c r="AO235" s="403"/>
      <c r="AP235" s="971"/>
      <c r="AQ235" s="371"/>
      <c r="AR235" s="371"/>
      <c r="AS235" s="971"/>
      <c r="AT235" s="971"/>
      <c r="AU235" s="971"/>
      <c r="AV235" s="334"/>
      <c r="AW235" s="334"/>
      <c r="AX235" s="335"/>
      <c r="AY235" s="335"/>
      <c r="AZ235" s="335"/>
      <c r="BA235" s="335"/>
      <c r="BB235" s="335"/>
      <c r="BC235" s="335"/>
      <c r="BD235" s="336"/>
      <c r="BE235" s="336"/>
      <c r="BF235" s="337"/>
      <c r="BG235" s="337"/>
      <c r="BH235" s="338"/>
      <c r="BI235" s="338"/>
      <c r="BJ235" s="4"/>
      <c r="BK235" s="3"/>
      <c r="BL235" s="3"/>
      <c r="BM235" s="6"/>
      <c r="BN235" s="6"/>
      <c r="BO235" s="6"/>
      <c r="BP235" s="6"/>
      <c r="BQ235" s="6"/>
      <c r="BR235" s="6"/>
      <c r="BS235" s="6"/>
    </row>
    <row r="236" spans="1:71" ht="15" customHeight="1">
      <c r="A236" s="268">
        <f>I236-AT236</f>
        <v>0</v>
      </c>
      <c r="B236" s="290">
        <v>33</v>
      </c>
      <c r="C236" s="269" t="s">
        <v>505</v>
      </c>
      <c r="D236" s="488" t="s">
        <v>506</v>
      </c>
      <c r="E236" s="312" t="s">
        <v>361</v>
      </c>
      <c r="F236" s="310" t="s">
        <v>507</v>
      </c>
      <c r="G236" s="377">
        <v>1</v>
      </c>
      <c r="H236" s="377">
        <v>5</v>
      </c>
      <c r="I236" s="343">
        <v>25</v>
      </c>
      <c r="J236" s="275"/>
      <c r="K236" s="276"/>
      <c r="L236" s="1006">
        <f>SUM(J236:K242)</f>
        <v>0</v>
      </c>
      <c r="M236" s="380">
        <v>5</v>
      </c>
      <c r="N236" s="380">
        <v>3</v>
      </c>
      <c r="O236" s="1007">
        <f>N236+M236+M237+N237+M238+N238+M239+N239+M240+N240+M241+N241+M242+N242</f>
        <v>8</v>
      </c>
      <c r="P236" s="275"/>
      <c r="Q236" s="276"/>
      <c r="R236" s="1008">
        <f>P236+Q236+P237+Q237+P238+Q238+P239+Q239+P240+Q240+P241+Q241+P242+Q242</f>
        <v>0</v>
      </c>
      <c r="S236" s="380"/>
      <c r="T236" s="380"/>
      <c r="U236" s="1009">
        <f>T236+S236+S237+T237+S238+T238+S239+T239+S240+T240+S241+T241+S242+T242</f>
        <v>0</v>
      </c>
      <c r="V236" s="275"/>
      <c r="W236" s="276"/>
      <c r="X236" s="1010">
        <f>W236+V236+V237+W237+V238+W238+V239+W239+V240+W240+V241+W241+V242+W242</f>
        <v>0</v>
      </c>
      <c r="Y236" s="380"/>
      <c r="Z236" s="380"/>
      <c r="AA236" s="1011">
        <f>Z236+Y236+Y237+Z237+Y238+Z238+Y239+Z239+Y240+Z240+Y241+Z241+Y242+Z242</f>
        <v>0</v>
      </c>
      <c r="AB236" s="275"/>
      <c r="AC236" s="276"/>
      <c r="AD236" s="999">
        <f>AC236+AB236+AB237+AC237+AB238+AC238+AB239+AC239+AB240+AC240+AB241+AC241+AB242+AC242</f>
        <v>0</v>
      </c>
      <c r="AE236" s="380"/>
      <c r="AF236" s="380"/>
      <c r="AG236" s="1000">
        <f>AE236+AF236+AE237+AF237+AE238+AF238+AE239+AF239+AE240+AF240+AE241+AF241+AE242+AF242</f>
        <v>0</v>
      </c>
      <c r="AH236" s="279"/>
      <c r="AI236" s="280"/>
      <c r="AJ236" s="1001">
        <f>AI236+AH236+AH237+AI237+AH238+AI238+AH239+AI239+AH240+AI240+AH241+AI241+AH242+AI242</f>
        <v>0</v>
      </c>
      <c r="AK236" s="380"/>
      <c r="AL236" s="380"/>
      <c r="AM236" s="1002">
        <f>AL236+AK236+AK237+AL237+AK238+AL238+AK239+AL239+AK240+AL240+AK241+AL241+AK242+AL241+AL242</f>
        <v>0</v>
      </c>
      <c r="AN236" s="281"/>
      <c r="AO236" s="282"/>
      <c r="AP236" s="1003">
        <f>AN236+AO236+AN237+AO237+AN238+AO238+AN239+AO239+AN240++AO240+AN241+AO241+AN242+AO242</f>
        <v>0</v>
      </c>
      <c r="AQ236" s="380"/>
      <c r="AR236" s="380"/>
      <c r="AS236" s="1004">
        <f>AR236+AQ236+AQ237+AR237+AQ238+AR238+AQ239+AR239+AQ240+AR240+AQ241+AR241+AQ242+AR242</f>
        <v>0</v>
      </c>
      <c r="AT236" s="1005">
        <f>SUM(AU236:BF242)</f>
        <v>25</v>
      </c>
      <c r="AU236" s="974">
        <f>AS236+AP236+AM236+AJ236+AG236+AD236+AA236+X236+U236+R236+O236+L236</f>
        <v>8</v>
      </c>
      <c r="AV236" s="284"/>
      <c r="AW236" s="284"/>
      <c r="AX236" s="285"/>
      <c r="AY236" s="285"/>
      <c r="AZ236" s="285"/>
      <c r="BA236" s="285"/>
      <c r="BB236" s="285"/>
      <c r="BC236" s="285"/>
      <c r="BD236" s="287"/>
      <c r="BE236" s="406"/>
      <c r="BF236" s="407"/>
      <c r="BG236" s="407"/>
      <c r="BH236" s="289"/>
      <c r="BI236" s="289"/>
      <c r="BJ236" s="4"/>
      <c r="BK236" s="3"/>
      <c r="BL236" s="3"/>
      <c r="BM236" s="6"/>
      <c r="BN236" s="6"/>
      <c r="BO236" s="6"/>
      <c r="BP236" s="6"/>
      <c r="BQ236" s="6"/>
      <c r="BR236" s="6"/>
      <c r="BS236" s="6"/>
    </row>
    <row r="237" spans="1:71" ht="15" customHeight="1">
      <c r="A237" s="268"/>
      <c r="B237" s="290"/>
      <c r="C237" s="291"/>
      <c r="D237" s="292"/>
      <c r="E237" s="312"/>
      <c r="F237" s="310" t="s">
        <v>391</v>
      </c>
      <c r="G237" s="295">
        <v>1</v>
      </c>
      <c r="H237" s="295">
        <v>3</v>
      </c>
      <c r="I237" s="346"/>
      <c r="J237" s="297"/>
      <c r="K237" s="298"/>
      <c r="L237" s="966"/>
      <c r="M237" s="360"/>
      <c r="N237" s="360"/>
      <c r="O237" s="966"/>
      <c r="P237" s="297"/>
      <c r="Q237" s="298"/>
      <c r="R237" s="966"/>
      <c r="S237" s="360"/>
      <c r="T237" s="360"/>
      <c r="U237" s="966"/>
      <c r="V237" s="297"/>
      <c r="W237" s="298"/>
      <c r="X237" s="966"/>
      <c r="Y237" s="360"/>
      <c r="Z237" s="360"/>
      <c r="AA237" s="966"/>
      <c r="AB237" s="297"/>
      <c r="AC237" s="298"/>
      <c r="AD237" s="966"/>
      <c r="AE237" s="360"/>
      <c r="AF237" s="360"/>
      <c r="AG237" s="966"/>
      <c r="AH237" s="301"/>
      <c r="AI237" s="302"/>
      <c r="AJ237" s="966"/>
      <c r="AK237" s="360"/>
      <c r="AL237" s="360"/>
      <c r="AM237" s="966"/>
      <c r="AN237" s="303"/>
      <c r="AO237" s="304"/>
      <c r="AP237" s="966"/>
      <c r="AQ237" s="360"/>
      <c r="AR237" s="360"/>
      <c r="AS237" s="966"/>
      <c r="AT237" s="966"/>
      <c r="AU237" s="966"/>
      <c r="AV237" s="305"/>
      <c r="AW237" s="305"/>
      <c r="AX237" s="306"/>
      <c r="AY237" s="306"/>
      <c r="AZ237" s="306"/>
      <c r="BA237" s="306"/>
      <c r="BB237" s="306"/>
      <c r="BC237" s="306"/>
      <c r="BD237" s="307"/>
      <c r="BE237" s="307"/>
      <c r="BF237" s="308"/>
      <c r="BG237" s="314" t="s">
        <v>508</v>
      </c>
      <c r="BH237" s="309"/>
      <c r="BI237" s="309"/>
      <c r="BJ237" s="4"/>
      <c r="BK237" s="3"/>
      <c r="BL237" s="3"/>
      <c r="BM237" s="6"/>
      <c r="BN237" s="6"/>
      <c r="BO237" s="6"/>
      <c r="BP237" s="6"/>
      <c r="BQ237" s="6"/>
      <c r="BR237" s="6"/>
      <c r="BS237" s="6"/>
    </row>
    <row r="238" spans="1:71" ht="15" customHeight="1">
      <c r="A238" s="268"/>
      <c r="B238" s="290"/>
      <c r="C238" s="291"/>
      <c r="D238" s="292"/>
      <c r="E238" s="312"/>
      <c r="F238" s="310"/>
      <c r="G238" s="295"/>
      <c r="H238" s="295"/>
      <c r="I238" s="346"/>
      <c r="J238" s="297"/>
      <c r="K238" s="298"/>
      <c r="L238" s="966"/>
      <c r="M238" s="360"/>
      <c r="N238" s="360"/>
      <c r="O238" s="966"/>
      <c r="P238" s="297"/>
      <c r="Q238" s="298"/>
      <c r="R238" s="966"/>
      <c r="S238" s="360"/>
      <c r="T238" s="360"/>
      <c r="U238" s="966"/>
      <c r="V238" s="297"/>
      <c r="W238" s="298"/>
      <c r="X238" s="966"/>
      <c r="Y238" s="360"/>
      <c r="Z238" s="360"/>
      <c r="AA238" s="966"/>
      <c r="AB238" s="297"/>
      <c r="AC238" s="298"/>
      <c r="AD238" s="966"/>
      <c r="AE238" s="360"/>
      <c r="AF238" s="360"/>
      <c r="AG238" s="966"/>
      <c r="AH238" s="301"/>
      <c r="AI238" s="302"/>
      <c r="AJ238" s="966"/>
      <c r="AK238" s="360"/>
      <c r="AL238" s="360"/>
      <c r="AM238" s="966"/>
      <c r="AN238" s="303"/>
      <c r="AO238" s="304"/>
      <c r="AP238" s="966"/>
      <c r="AQ238" s="360"/>
      <c r="AR238" s="360"/>
      <c r="AS238" s="966"/>
      <c r="AT238" s="966"/>
      <c r="AU238" s="966"/>
      <c r="AV238" s="305"/>
      <c r="AW238" s="305"/>
      <c r="AX238" s="306"/>
      <c r="AY238" s="306"/>
      <c r="AZ238" s="306"/>
      <c r="BA238" s="306"/>
      <c r="BB238" s="306"/>
      <c r="BC238" s="306"/>
      <c r="BD238" s="307"/>
      <c r="BE238" s="307"/>
      <c r="BF238" s="308"/>
      <c r="BG238" s="308"/>
      <c r="BH238" s="309"/>
      <c r="BI238" s="309"/>
      <c r="BJ238" s="4"/>
      <c r="BK238" s="3"/>
      <c r="BL238" s="3"/>
      <c r="BM238" s="6"/>
      <c r="BN238" s="6"/>
      <c r="BO238" s="6"/>
      <c r="BP238" s="6"/>
      <c r="BQ238" s="6"/>
      <c r="BR238" s="6"/>
      <c r="BS238" s="6"/>
    </row>
    <row r="239" spans="1:71" ht="15" customHeight="1">
      <c r="A239" s="231"/>
      <c r="B239" s="290"/>
      <c r="C239" s="231"/>
      <c r="D239" s="292"/>
      <c r="E239" s="318"/>
      <c r="F239" s="319"/>
      <c r="G239" s="317"/>
      <c r="H239" s="317"/>
      <c r="I239" s="346"/>
      <c r="J239" s="297"/>
      <c r="K239" s="298"/>
      <c r="L239" s="966"/>
      <c r="M239" s="360"/>
      <c r="N239" s="360"/>
      <c r="O239" s="966"/>
      <c r="P239" s="297"/>
      <c r="Q239" s="298"/>
      <c r="R239" s="966"/>
      <c r="S239" s="360"/>
      <c r="T239" s="360"/>
      <c r="U239" s="966"/>
      <c r="V239" s="297"/>
      <c r="W239" s="298"/>
      <c r="X239" s="966"/>
      <c r="Y239" s="360"/>
      <c r="Z239" s="360"/>
      <c r="AA239" s="966"/>
      <c r="AB239" s="297"/>
      <c r="AC239" s="298"/>
      <c r="AD239" s="966"/>
      <c r="AE239" s="360"/>
      <c r="AF239" s="360"/>
      <c r="AG239" s="966"/>
      <c r="AH239" s="301"/>
      <c r="AI239" s="302"/>
      <c r="AJ239" s="966"/>
      <c r="AK239" s="360"/>
      <c r="AL239" s="360"/>
      <c r="AM239" s="966"/>
      <c r="AN239" s="303"/>
      <c r="AO239" s="304"/>
      <c r="AP239" s="966"/>
      <c r="AQ239" s="360"/>
      <c r="AR239" s="360"/>
      <c r="AS239" s="966"/>
      <c r="AT239" s="966"/>
      <c r="AU239" s="966"/>
      <c r="AV239" s="409">
        <v>17</v>
      </c>
      <c r="AW239" s="305"/>
      <c r="AX239" s="306"/>
      <c r="AY239" s="306"/>
      <c r="AZ239" s="306"/>
      <c r="BA239" s="306"/>
      <c r="BB239" s="306"/>
      <c r="BC239" s="306"/>
      <c r="BD239" s="307"/>
      <c r="BE239" s="388"/>
      <c r="BF239" s="314"/>
      <c r="BG239" s="314"/>
      <c r="BH239" s="309"/>
      <c r="BI239" s="309"/>
      <c r="BJ239" s="4"/>
      <c r="BK239" s="3"/>
      <c r="BL239" s="3"/>
      <c r="BM239" s="6"/>
      <c r="BN239" s="6"/>
      <c r="BO239" s="6"/>
      <c r="BP239" s="6"/>
      <c r="BQ239" s="6"/>
      <c r="BR239" s="6"/>
      <c r="BS239" s="6"/>
    </row>
    <row r="240" spans="1:71" ht="15" customHeight="1">
      <c r="A240" s="268"/>
      <c r="B240" s="290"/>
      <c r="C240" s="291"/>
      <c r="D240" s="292"/>
      <c r="E240" s="318"/>
      <c r="F240" s="319"/>
      <c r="G240" s="317"/>
      <c r="H240" s="317"/>
      <c r="I240" s="346"/>
      <c r="J240" s="297"/>
      <c r="K240" s="298"/>
      <c r="L240" s="966"/>
      <c r="M240" s="360"/>
      <c r="N240" s="360"/>
      <c r="O240" s="966"/>
      <c r="P240" s="297"/>
      <c r="Q240" s="298"/>
      <c r="R240" s="966"/>
      <c r="S240" s="360"/>
      <c r="T240" s="360"/>
      <c r="U240" s="966"/>
      <c r="V240" s="297"/>
      <c r="W240" s="298"/>
      <c r="X240" s="966"/>
      <c r="Y240" s="360"/>
      <c r="Z240" s="360"/>
      <c r="AA240" s="966"/>
      <c r="AB240" s="297"/>
      <c r="AC240" s="298"/>
      <c r="AD240" s="966"/>
      <c r="AE240" s="360"/>
      <c r="AF240" s="360"/>
      <c r="AG240" s="966"/>
      <c r="AH240" s="301"/>
      <c r="AI240" s="302"/>
      <c r="AJ240" s="966"/>
      <c r="AK240" s="360"/>
      <c r="AL240" s="360"/>
      <c r="AM240" s="966"/>
      <c r="AN240" s="303"/>
      <c r="AO240" s="304"/>
      <c r="AP240" s="966"/>
      <c r="AQ240" s="360"/>
      <c r="AR240" s="360"/>
      <c r="AS240" s="966"/>
      <c r="AT240" s="966"/>
      <c r="AU240" s="966"/>
      <c r="AV240" s="305"/>
      <c r="AW240" s="305"/>
      <c r="AX240" s="306"/>
      <c r="AY240" s="306"/>
      <c r="AZ240" s="306"/>
      <c r="BA240" s="306"/>
      <c r="BB240" s="306"/>
      <c r="BC240" s="306"/>
      <c r="BD240" s="307"/>
      <c r="BE240" s="307"/>
      <c r="BF240" s="308"/>
      <c r="BG240" s="308"/>
      <c r="BH240" s="309"/>
      <c r="BI240" s="309"/>
      <c r="BJ240" s="4"/>
      <c r="BK240" s="3"/>
      <c r="BL240" s="3"/>
      <c r="BM240" s="6"/>
      <c r="BN240" s="6"/>
      <c r="BO240" s="6"/>
      <c r="BP240" s="6"/>
      <c r="BQ240" s="6"/>
      <c r="BR240" s="6"/>
      <c r="BS240" s="6"/>
    </row>
    <row r="241" spans="1:71" ht="15" customHeight="1">
      <c r="A241" s="268"/>
      <c r="B241" s="290"/>
      <c r="C241" s="291"/>
      <c r="D241" s="292"/>
      <c r="E241" s="318"/>
      <c r="F241" s="319"/>
      <c r="G241" s="317"/>
      <c r="H241" s="317"/>
      <c r="I241" s="346"/>
      <c r="J241" s="297"/>
      <c r="K241" s="298"/>
      <c r="L241" s="966"/>
      <c r="M241" s="360"/>
      <c r="N241" s="360"/>
      <c r="O241" s="966"/>
      <c r="P241" s="297"/>
      <c r="Q241" s="298"/>
      <c r="R241" s="966"/>
      <c r="S241" s="360"/>
      <c r="T241" s="360"/>
      <c r="U241" s="966"/>
      <c r="V241" s="297"/>
      <c r="W241" s="298"/>
      <c r="X241" s="966"/>
      <c r="Y241" s="360"/>
      <c r="Z241" s="360"/>
      <c r="AA241" s="966"/>
      <c r="AB241" s="297"/>
      <c r="AC241" s="298"/>
      <c r="AD241" s="966"/>
      <c r="AE241" s="360"/>
      <c r="AF241" s="360"/>
      <c r="AG241" s="966"/>
      <c r="AH241" s="301"/>
      <c r="AI241" s="302"/>
      <c r="AJ241" s="966"/>
      <c r="AK241" s="360"/>
      <c r="AL241" s="360"/>
      <c r="AM241" s="966"/>
      <c r="AN241" s="303"/>
      <c r="AO241" s="304"/>
      <c r="AP241" s="966"/>
      <c r="AQ241" s="360"/>
      <c r="AR241" s="360"/>
      <c r="AS241" s="966"/>
      <c r="AT241" s="966"/>
      <c r="AU241" s="966"/>
      <c r="AV241" s="305"/>
      <c r="AW241" s="305"/>
      <c r="AX241" s="306"/>
      <c r="AY241" s="306"/>
      <c r="AZ241" s="306"/>
      <c r="BA241" s="306"/>
      <c r="BB241" s="306"/>
      <c r="BC241" s="306"/>
      <c r="BD241" s="307"/>
      <c r="BE241" s="307"/>
      <c r="BF241" s="308"/>
      <c r="BG241" s="308"/>
      <c r="BH241" s="309"/>
      <c r="BI241" s="309"/>
      <c r="BJ241" s="4"/>
      <c r="BK241" s="3"/>
      <c r="BL241" s="3"/>
      <c r="BM241" s="6"/>
      <c r="BN241" s="6"/>
      <c r="BO241" s="6"/>
      <c r="BP241" s="6"/>
      <c r="BQ241" s="6"/>
      <c r="BR241" s="6"/>
      <c r="BS241" s="6"/>
    </row>
    <row r="242" spans="1:71" ht="15" customHeight="1">
      <c r="A242" s="268"/>
      <c r="B242" s="320"/>
      <c r="C242" s="321"/>
      <c r="D242" s="322"/>
      <c r="E242" s="323"/>
      <c r="F242" s="324"/>
      <c r="G242" s="317"/>
      <c r="H242" s="317"/>
      <c r="I242" s="347"/>
      <c r="J242" s="398"/>
      <c r="K242" s="399"/>
      <c r="L242" s="971"/>
      <c r="M242" s="371"/>
      <c r="N242" s="371"/>
      <c r="O242" s="971"/>
      <c r="P242" s="398"/>
      <c r="Q242" s="399"/>
      <c r="R242" s="971"/>
      <c r="S242" s="371"/>
      <c r="T242" s="371"/>
      <c r="U242" s="971"/>
      <c r="V242" s="398"/>
      <c r="W242" s="399"/>
      <c r="X242" s="971"/>
      <c r="Y242" s="371"/>
      <c r="Z242" s="371"/>
      <c r="AA242" s="971"/>
      <c r="AB242" s="398"/>
      <c r="AC242" s="399"/>
      <c r="AD242" s="971"/>
      <c r="AE242" s="371"/>
      <c r="AF242" s="371"/>
      <c r="AG242" s="971"/>
      <c r="AH242" s="400"/>
      <c r="AI242" s="401"/>
      <c r="AJ242" s="971"/>
      <c r="AK242" s="371"/>
      <c r="AL242" s="371"/>
      <c r="AM242" s="971"/>
      <c r="AN242" s="402"/>
      <c r="AO242" s="403"/>
      <c r="AP242" s="971"/>
      <c r="AQ242" s="371"/>
      <c r="AR242" s="371"/>
      <c r="AS242" s="971"/>
      <c r="AT242" s="971"/>
      <c r="AU242" s="971"/>
      <c r="AV242" s="334"/>
      <c r="AW242" s="334"/>
      <c r="AX242" s="335"/>
      <c r="AY242" s="335"/>
      <c r="AZ242" s="335"/>
      <c r="BA242" s="335"/>
      <c r="BB242" s="335"/>
      <c r="BC242" s="335"/>
      <c r="BD242" s="336"/>
      <c r="BE242" s="336"/>
      <c r="BF242" s="337"/>
      <c r="BG242" s="337"/>
      <c r="BH242" s="338"/>
      <c r="BI242" s="338"/>
      <c r="BJ242" s="4"/>
      <c r="BK242" s="3"/>
      <c r="BL242" s="3"/>
      <c r="BM242" s="6"/>
      <c r="BN242" s="6"/>
      <c r="BO242" s="6"/>
      <c r="BP242" s="6"/>
      <c r="BQ242" s="6"/>
      <c r="BR242" s="6"/>
      <c r="BS242" s="6"/>
    </row>
    <row r="243" spans="1:71" ht="15" customHeight="1">
      <c r="A243" s="268">
        <f>I243-AT243</f>
        <v>0</v>
      </c>
      <c r="B243" s="290">
        <v>34</v>
      </c>
      <c r="C243" s="269" t="s">
        <v>509</v>
      </c>
      <c r="D243" s="270" t="s">
        <v>510</v>
      </c>
      <c r="E243" s="445" t="s">
        <v>412</v>
      </c>
      <c r="F243" s="484" t="s">
        <v>469</v>
      </c>
      <c r="G243" s="273">
        <v>1</v>
      </c>
      <c r="H243" s="273">
        <v>4</v>
      </c>
      <c r="I243" s="274">
        <v>20</v>
      </c>
      <c r="J243" s="410"/>
      <c r="K243" s="276"/>
      <c r="L243" s="1006">
        <f>SUM(J243:K249)</f>
        <v>12</v>
      </c>
      <c r="M243" s="380"/>
      <c r="N243" s="380"/>
      <c r="O243" s="1007">
        <f>N243+M243+M244+N244+M245+N245+M246+N246+M247+N247+M248+N248+M249+N249</f>
        <v>0</v>
      </c>
      <c r="P243" s="275"/>
      <c r="Q243" s="276"/>
      <c r="R243" s="1008">
        <f>P243+Q243+P244+Q244+P245+Q245+P246+Q246+P247+Q247+P248+Q248+P249+Q249</f>
        <v>4</v>
      </c>
      <c r="S243" s="380"/>
      <c r="T243" s="380"/>
      <c r="U243" s="1009">
        <f>T243+S243+S244+T244+S245+T245+S246+T246+S247+T247+S248+T248+S249+T249</f>
        <v>0</v>
      </c>
      <c r="V243" s="275"/>
      <c r="W243" s="276"/>
      <c r="X243" s="1010">
        <f>W243+V243+V244+W244+V245+W245+V246+W246+V247+W247+V248+W248+V249+W249</f>
        <v>0</v>
      </c>
      <c r="Y243" s="380"/>
      <c r="Z243" s="380">
        <v>4</v>
      </c>
      <c r="AA243" s="1011">
        <f>Z243+Y243+Y244+Z244+Y245+Z245+Y246+Z246+Y247+Z247+Y248+Z248+Y249+Z249</f>
        <v>4</v>
      </c>
      <c r="AB243" s="275"/>
      <c r="AC243" s="276"/>
      <c r="AD243" s="999">
        <f>AC243+AB243+AB244+AC244+AB245+AC245+AB246+AC246+AB247+AC247+AB248+AC248+AB249+AC249</f>
        <v>0</v>
      </c>
      <c r="AE243" s="380"/>
      <c r="AF243" s="380"/>
      <c r="AG243" s="1000">
        <f>AE243+AF243+AE244+AF244+AE245+AF245+AE246+AF246+AE247+AF247+AE248+AF248+AE249+AF249</f>
        <v>0</v>
      </c>
      <c r="AH243" s="279"/>
      <c r="AI243" s="280"/>
      <c r="AJ243" s="1001">
        <f>AI243+AH243+AH244+AI244+AH245+AI245+AH246+AI246+AH247+AI247+AH248+AI248+AH249+AI249</f>
        <v>0</v>
      </c>
      <c r="AK243" s="380"/>
      <c r="AL243" s="380"/>
      <c r="AM243" s="1002">
        <f>AL243+AK243+AK244+AL244+AK245+AL245+AK246+AL246+AK247+AL247+AK248+AL248+AK249+AL248+AL249</f>
        <v>0</v>
      </c>
      <c r="AN243" s="281"/>
      <c r="AO243" s="282"/>
      <c r="AP243" s="1003">
        <f>AN243+AO243+AN244+AO244+AN245+AO245+AN246+AO246+AN247++AO247+AN248+AO248+AN249+AO249</f>
        <v>0</v>
      </c>
      <c r="AQ243" s="380"/>
      <c r="AR243" s="380"/>
      <c r="AS243" s="1004">
        <f>AR243+AQ243+AQ244+AR244+AQ245+AR245+AQ246+AR246+AQ247+AR247+AQ248+AR248+AQ249+AR249</f>
        <v>0</v>
      </c>
      <c r="AT243" s="1005">
        <f>SUM(AU243:BF249)</f>
        <v>20</v>
      </c>
      <c r="AU243" s="974">
        <f>AS243+AP243+AM243+AJ243+AG243+AD243+AA243+X243+U243+R243+O243+L243</f>
        <v>20</v>
      </c>
      <c r="AV243" s="284"/>
      <c r="AW243" s="284"/>
      <c r="AX243" s="285"/>
      <c r="AY243" s="285"/>
      <c r="AZ243" s="285"/>
      <c r="BA243" s="285"/>
      <c r="BB243" s="285"/>
      <c r="BC243" s="285"/>
      <c r="BD243" s="287"/>
      <c r="BE243" s="287"/>
      <c r="BF243" s="288"/>
      <c r="BG243" s="288"/>
      <c r="BH243" s="289"/>
      <c r="BI243" s="289"/>
      <c r="BJ243" s="4"/>
      <c r="BK243" s="3"/>
      <c r="BL243" s="3"/>
      <c r="BM243" s="6"/>
      <c r="BN243" s="6"/>
      <c r="BO243" s="6"/>
      <c r="BP243" s="6"/>
      <c r="BQ243" s="6"/>
      <c r="BR243" s="6"/>
      <c r="BS243" s="6"/>
    </row>
    <row r="244" spans="1:71" ht="15" customHeight="1">
      <c r="A244" s="268"/>
      <c r="B244" s="290"/>
      <c r="C244" s="291"/>
      <c r="D244" s="292"/>
      <c r="E244" s="312" t="s">
        <v>72</v>
      </c>
      <c r="F244" s="348" t="s">
        <v>511</v>
      </c>
      <c r="G244" s="497">
        <v>1</v>
      </c>
      <c r="H244" s="497">
        <v>4</v>
      </c>
      <c r="I244" s="311"/>
      <c r="J244" s="297"/>
      <c r="K244" s="298"/>
      <c r="L244" s="966"/>
      <c r="M244" s="360"/>
      <c r="N244" s="360"/>
      <c r="O244" s="966"/>
      <c r="P244" s="387">
        <v>4</v>
      </c>
      <c r="Q244" s="298"/>
      <c r="R244" s="966"/>
      <c r="S244" s="360"/>
      <c r="T244" s="360"/>
      <c r="U244" s="966"/>
      <c r="V244" s="297"/>
      <c r="W244" s="298"/>
      <c r="X244" s="966"/>
      <c r="Y244" s="360"/>
      <c r="Z244" s="360"/>
      <c r="AA244" s="966"/>
      <c r="AB244" s="297"/>
      <c r="AC244" s="298"/>
      <c r="AD244" s="966"/>
      <c r="AE244" s="360"/>
      <c r="AF244" s="360"/>
      <c r="AG244" s="966"/>
      <c r="AH244" s="301"/>
      <c r="AI244" s="302"/>
      <c r="AJ244" s="966"/>
      <c r="AK244" s="360"/>
      <c r="AL244" s="360"/>
      <c r="AM244" s="966"/>
      <c r="AN244" s="303"/>
      <c r="AO244" s="304"/>
      <c r="AP244" s="966"/>
      <c r="AQ244" s="360"/>
      <c r="AR244" s="360"/>
      <c r="AS244" s="966"/>
      <c r="AT244" s="966"/>
      <c r="AU244" s="966"/>
      <c r="AV244" s="305"/>
      <c r="AW244" s="305"/>
      <c r="AX244" s="306"/>
      <c r="AY244" s="306"/>
      <c r="AZ244" s="306"/>
      <c r="BA244" s="306"/>
      <c r="BB244" s="306"/>
      <c r="BC244" s="306"/>
      <c r="BD244" s="307"/>
      <c r="BE244" s="307"/>
      <c r="BF244" s="308"/>
      <c r="BG244" s="308"/>
      <c r="BH244" s="309"/>
      <c r="BI244" s="309"/>
      <c r="BJ244" s="4"/>
      <c r="BK244" s="3"/>
      <c r="BL244" s="3"/>
      <c r="BM244" s="6"/>
      <c r="BN244" s="6"/>
      <c r="BO244" s="6"/>
      <c r="BP244" s="6"/>
      <c r="BQ244" s="6"/>
      <c r="BR244" s="6"/>
      <c r="BS244" s="6"/>
    </row>
    <row r="245" spans="1:71" ht="15" customHeight="1">
      <c r="A245" s="268"/>
      <c r="B245" s="290"/>
      <c r="C245" s="291"/>
      <c r="D245" s="292"/>
      <c r="E245" s="468" t="s">
        <v>370</v>
      </c>
      <c r="F245" s="498" t="s">
        <v>512</v>
      </c>
      <c r="G245" s="295">
        <v>3</v>
      </c>
      <c r="H245" s="295">
        <v>4</v>
      </c>
      <c r="I245" s="311"/>
      <c r="J245" s="297">
        <f>G245*H245</f>
        <v>12</v>
      </c>
      <c r="K245" s="298"/>
      <c r="L245" s="966"/>
      <c r="M245" s="360"/>
      <c r="N245" s="360"/>
      <c r="O245" s="966"/>
      <c r="P245" s="297"/>
      <c r="Q245" s="298"/>
      <c r="R245" s="966"/>
      <c r="S245" s="360"/>
      <c r="T245" s="360"/>
      <c r="U245" s="966"/>
      <c r="V245" s="297"/>
      <c r="W245" s="298"/>
      <c r="X245" s="966"/>
      <c r="Y245" s="360"/>
      <c r="Z245" s="360"/>
      <c r="AA245" s="966"/>
      <c r="AB245" s="297"/>
      <c r="AC245" s="298"/>
      <c r="AD245" s="966"/>
      <c r="AE245" s="360"/>
      <c r="AF245" s="360"/>
      <c r="AG245" s="966"/>
      <c r="AH245" s="301"/>
      <c r="AI245" s="302"/>
      <c r="AJ245" s="966"/>
      <c r="AK245" s="360"/>
      <c r="AL245" s="360"/>
      <c r="AM245" s="966"/>
      <c r="AN245" s="303"/>
      <c r="AO245" s="304"/>
      <c r="AP245" s="966"/>
      <c r="AQ245" s="360"/>
      <c r="AR245" s="360"/>
      <c r="AS245" s="966"/>
      <c r="AT245" s="966"/>
      <c r="AU245" s="966"/>
      <c r="AV245" s="305"/>
      <c r="AW245" s="305"/>
      <c r="AX245" s="306"/>
      <c r="AY245" s="306"/>
      <c r="AZ245" s="306"/>
      <c r="BA245" s="306"/>
      <c r="BB245" s="306"/>
      <c r="BC245" s="306"/>
      <c r="BD245" s="307"/>
      <c r="BE245" s="307"/>
      <c r="BF245" s="308"/>
      <c r="BG245" s="308"/>
      <c r="BH245" s="309"/>
      <c r="BI245" s="309"/>
      <c r="BJ245" s="4"/>
      <c r="BK245" s="3"/>
      <c r="BL245" s="3"/>
      <c r="BM245" s="6"/>
      <c r="BN245" s="6"/>
      <c r="BO245" s="6"/>
      <c r="BP245" s="6"/>
      <c r="BQ245" s="6"/>
      <c r="BR245" s="6"/>
      <c r="BS245" s="6"/>
    </row>
    <row r="246" spans="1:71" ht="15" customHeight="1">
      <c r="A246" s="231"/>
      <c r="B246" s="290"/>
      <c r="C246" s="231"/>
      <c r="D246" s="292"/>
      <c r="E246" s="312"/>
      <c r="F246" s="499"/>
      <c r="G246" s="500"/>
      <c r="H246" s="500"/>
      <c r="I246" s="311"/>
      <c r="J246" s="297"/>
      <c r="K246" s="298"/>
      <c r="L246" s="966"/>
      <c r="M246" s="360"/>
      <c r="N246" s="360"/>
      <c r="O246" s="966"/>
      <c r="P246" s="297"/>
      <c r="Q246" s="298"/>
      <c r="R246" s="966"/>
      <c r="S246" s="360"/>
      <c r="T246" s="360"/>
      <c r="U246" s="966"/>
      <c r="V246" s="297"/>
      <c r="W246" s="298"/>
      <c r="X246" s="966"/>
      <c r="Y246" s="360"/>
      <c r="Z246" s="360"/>
      <c r="AA246" s="966"/>
      <c r="AB246" s="297"/>
      <c r="AC246" s="298"/>
      <c r="AD246" s="966"/>
      <c r="AE246" s="360"/>
      <c r="AF246" s="360"/>
      <c r="AG246" s="966"/>
      <c r="AH246" s="301"/>
      <c r="AI246" s="302"/>
      <c r="AJ246" s="966"/>
      <c r="AK246" s="360"/>
      <c r="AL246" s="360"/>
      <c r="AM246" s="966"/>
      <c r="AN246" s="303"/>
      <c r="AO246" s="304"/>
      <c r="AP246" s="966"/>
      <c r="AQ246" s="360"/>
      <c r="AR246" s="360"/>
      <c r="AS246" s="966"/>
      <c r="AT246" s="966"/>
      <c r="AU246" s="966"/>
      <c r="AV246" s="305"/>
      <c r="AW246" s="305"/>
      <c r="AX246" s="306"/>
      <c r="AY246" s="306"/>
      <c r="AZ246" s="306"/>
      <c r="BA246" s="306"/>
      <c r="BB246" s="306"/>
      <c r="BC246" s="306"/>
      <c r="BD246" s="307"/>
      <c r="BE246" s="307"/>
      <c r="BF246" s="308"/>
      <c r="BG246" s="308"/>
      <c r="BH246" s="309"/>
      <c r="BI246" s="309"/>
      <c r="BJ246" s="4"/>
      <c r="BK246" s="3"/>
      <c r="BL246" s="3"/>
      <c r="BM246" s="6"/>
      <c r="BN246" s="6"/>
      <c r="BO246" s="6"/>
      <c r="BP246" s="6"/>
      <c r="BQ246" s="6"/>
      <c r="BR246" s="6"/>
      <c r="BS246" s="6"/>
    </row>
    <row r="247" spans="1:71" ht="15" customHeight="1">
      <c r="A247" s="268"/>
      <c r="B247" s="290"/>
      <c r="C247" s="291"/>
      <c r="D247" s="292"/>
      <c r="E247" s="318"/>
      <c r="F247" s="348"/>
      <c r="G247" s="497"/>
      <c r="H247" s="497"/>
      <c r="I247" s="311"/>
      <c r="J247" s="297"/>
      <c r="K247" s="298"/>
      <c r="L247" s="966"/>
      <c r="M247" s="360"/>
      <c r="N247" s="360"/>
      <c r="O247" s="966"/>
      <c r="P247" s="387"/>
      <c r="Q247" s="298"/>
      <c r="R247" s="966"/>
      <c r="S247" s="360"/>
      <c r="T247" s="360"/>
      <c r="U247" s="966"/>
      <c r="V247" s="297"/>
      <c r="W247" s="298"/>
      <c r="X247" s="966"/>
      <c r="Y247" s="360"/>
      <c r="Z247" s="360"/>
      <c r="AA247" s="966"/>
      <c r="AB247" s="297"/>
      <c r="AC247" s="298"/>
      <c r="AD247" s="966"/>
      <c r="AE247" s="360"/>
      <c r="AF247" s="360"/>
      <c r="AG247" s="966"/>
      <c r="AH247" s="301"/>
      <c r="AI247" s="302"/>
      <c r="AJ247" s="966"/>
      <c r="AK247" s="360"/>
      <c r="AL247" s="360"/>
      <c r="AM247" s="966"/>
      <c r="AN247" s="303"/>
      <c r="AO247" s="304"/>
      <c r="AP247" s="966"/>
      <c r="AQ247" s="360"/>
      <c r="AR247" s="360"/>
      <c r="AS247" s="966"/>
      <c r="AT247" s="966"/>
      <c r="AU247" s="966"/>
      <c r="AV247" s="305"/>
      <c r="AW247" s="305"/>
      <c r="AX247" s="306"/>
      <c r="AY247" s="306"/>
      <c r="AZ247" s="306"/>
      <c r="BA247" s="306"/>
      <c r="BB247" s="306"/>
      <c r="BC247" s="306"/>
      <c r="BD247" s="307"/>
      <c r="BE247" s="307"/>
      <c r="BF247" s="308"/>
      <c r="BG247" s="308"/>
      <c r="BH247" s="309"/>
      <c r="BI247" s="309"/>
      <c r="BJ247" s="4"/>
      <c r="BK247" s="3"/>
      <c r="BL247" s="3"/>
      <c r="BM247" s="6"/>
      <c r="BN247" s="6"/>
      <c r="BO247" s="6"/>
      <c r="BP247" s="6"/>
      <c r="BQ247" s="6"/>
      <c r="BR247" s="6"/>
      <c r="BS247" s="6"/>
    </row>
    <row r="248" spans="1:71" ht="15" customHeight="1">
      <c r="A248" s="268"/>
      <c r="B248" s="290"/>
      <c r="C248" s="291"/>
      <c r="D248" s="292"/>
      <c r="E248" s="318"/>
      <c r="F248" s="319"/>
      <c r="G248" s="317"/>
      <c r="H248" s="317"/>
      <c r="I248" s="311"/>
      <c r="J248" s="297"/>
      <c r="K248" s="298"/>
      <c r="L248" s="966"/>
      <c r="M248" s="360"/>
      <c r="N248" s="360"/>
      <c r="O248" s="966"/>
      <c r="P248" s="297"/>
      <c r="Q248" s="298"/>
      <c r="R248" s="966"/>
      <c r="S248" s="360"/>
      <c r="T248" s="360"/>
      <c r="U248" s="966"/>
      <c r="V248" s="297"/>
      <c r="W248" s="298"/>
      <c r="X248" s="966"/>
      <c r="Y248" s="360"/>
      <c r="Z248" s="360"/>
      <c r="AA248" s="966"/>
      <c r="AB248" s="297"/>
      <c r="AC248" s="298"/>
      <c r="AD248" s="966"/>
      <c r="AE248" s="360"/>
      <c r="AF248" s="360"/>
      <c r="AG248" s="966"/>
      <c r="AH248" s="301"/>
      <c r="AI248" s="302"/>
      <c r="AJ248" s="966"/>
      <c r="AK248" s="360"/>
      <c r="AL248" s="360"/>
      <c r="AM248" s="966"/>
      <c r="AN248" s="303"/>
      <c r="AO248" s="304"/>
      <c r="AP248" s="966"/>
      <c r="AQ248" s="360"/>
      <c r="AR248" s="360"/>
      <c r="AS248" s="966"/>
      <c r="AT248" s="966"/>
      <c r="AU248" s="966"/>
      <c r="AV248" s="305"/>
      <c r="AW248" s="305"/>
      <c r="AX248" s="306"/>
      <c r="AY248" s="306"/>
      <c r="AZ248" s="306"/>
      <c r="BA248" s="306"/>
      <c r="BB248" s="306"/>
      <c r="BC248" s="306"/>
      <c r="BD248" s="307"/>
      <c r="BE248" s="307"/>
      <c r="BF248" s="308"/>
      <c r="BG248" s="308"/>
      <c r="BH248" s="309"/>
      <c r="BI248" s="309"/>
      <c r="BJ248" s="4"/>
      <c r="BK248" s="3"/>
      <c r="BL248" s="3"/>
      <c r="BM248" s="6"/>
      <c r="BN248" s="6"/>
      <c r="BO248" s="6"/>
      <c r="BP248" s="6"/>
      <c r="BQ248" s="6"/>
      <c r="BR248" s="6"/>
      <c r="BS248" s="6"/>
    </row>
    <row r="249" spans="1:71" ht="15" customHeight="1">
      <c r="A249" s="268"/>
      <c r="B249" s="320"/>
      <c r="C249" s="321"/>
      <c r="D249" s="322"/>
      <c r="E249" s="323"/>
      <c r="F249" s="324"/>
      <c r="G249" s="368"/>
      <c r="H249" s="368"/>
      <c r="I249" s="326"/>
      <c r="J249" s="398"/>
      <c r="K249" s="399"/>
      <c r="L249" s="971"/>
      <c r="M249" s="371"/>
      <c r="N249" s="371"/>
      <c r="O249" s="971"/>
      <c r="P249" s="398"/>
      <c r="Q249" s="399"/>
      <c r="R249" s="971"/>
      <c r="S249" s="371"/>
      <c r="T249" s="371"/>
      <c r="U249" s="971"/>
      <c r="V249" s="398"/>
      <c r="W249" s="399"/>
      <c r="X249" s="971"/>
      <c r="Y249" s="371"/>
      <c r="Z249" s="371"/>
      <c r="AA249" s="971"/>
      <c r="AB249" s="398"/>
      <c r="AC249" s="399"/>
      <c r="AD249" s="971"/>
      <c r="AE249" s="371"/>
      <c r="AF249" s="371"/>
      <c r="AG249" s="971"/>
      <c r="AH249" s="400"/>
      <c r="AI249" s="401"/>
      <c r="AJ249" s="971"/>
      <c r="AK249" s="371"/>
      <c r="AL249" s="371"/>
      <c r="AM249" s="971"/>
      <c r="AN249" s="402"/>
      <c r="AO249" s="403"/>
      <c r="AP249" s="971"/>
      <c r="AQ249" s="371"/>
      <c r="AR249" s="371"/>
      <c r="AS249" s="971"/>
      <c r="AT249" s="971"/>
      <c r="AU249" s="971"/>
      <c r="AV249" s="334"/>
      <c r="AW249" s="334"/>
      <c r="AX249" s="335"/>
      <c r="AY249" s="335"/>
      <c r="AZ249" s="335"/>
      <c r="BA249" s="335"/>
      <c r="BB249" s="335"/>
      <c r="BC249" s="335"/>
      <c r="BD249" s="336"/>
      <c r="BE249" s="336"/>
      <c r="BF249" s="337"/>
      <c r="BG249" s="337"/>
      <c r="BH249" s="338"/>
      <c r="BI249" s="338"/>
      <c r="BJ249" s="4"/>
      <c r="BK249" s="3"/>
      <c r="BL249" s="3"/>
      <c r="BM249" s="6"/>
      <c r="BN249" s="6"/>
      <c r="BO249" s="6"/>
      <c r="BP249" s="6"/>
      <c r="BQ249" s="6"/>
      <c r="BR249" s="6"/>
      <c r="BS249" s="6"/>
    </row>
    <row r="250" spans="1:71" ht="15" customHeight="1">
      <c r="A250" s="268">
        <f>I250-AT250</f>
        <v>-1</v>
      </c>
      <c r="B250" s="290">
        <v>35</v>
      </c>
      <c r="C250" s="269" t="s">
        <v>513</v>
      </c>
      <c r="D250" s="270" t="s">
        <v>514</v>
      </c>
      <c r="E250" s="445" t="s">
        <v>515</v>
      </c>
      <c r="F250" s="310" t="s">
        <v>516</v>
      </c>
      <c r="G250" s="377">
        <v>2</v>
      </c>
      <c r="H250" s="377">
        <v>5</v>
      </c>
      <c r="I250" s="274">
        <v>24</v>
      </c>
      <c r="J250" s="275"/>
      <c r="K250" s="276"/>
      <c r="L250" s="1006">
        <f>SUM(J250:K256)</f>
        <v>0</v>
      </c>
      <c r="M250" s="351"/>
      <c r="N250" s="351"/>
      <c r="O250" s="1007">
        <f>N250+M250+M251+N251+M252+N252+M253+N253+M254+N254+M255+N255+M256+N256</f>
        <v>0</v>
      </c>
      <c r="P250" s="275"/>
      <c r="Q250" s="276"/>
      <c r="R250" s="1008">
        <f>P250+Q250+P251+Q251+P252+Q252+P253+Q253+P254+Q254+P255+Q255+P256+Q256</f>
        <v>0</v>
      </c>
      <c r="S250" s="351"/>
      <c r="T250" s="351"/>
      <c r="U250" s="1009">
        <f>T250+S250+S251+T251+S252+T252+S253+T253+S254+T254+S255+T255+S256+T256</f>
        <v>0</v>
      </c>
      <c r="V250" s="410"/>
      <c r="W250" s="276"/>
      <c r="X250" s="1010">
        <f>W250+V250+V251+W251+V252+W252+V253+W253+V254+W254+V255+W255+V256+W256</f>
        <v>10</v>
      </c>
      <c r="Y250" s="351"/>
      <c r="Z250" s="351"/>
      <c r="AA250" s="1011">
        <f>Z250+Y250+Y251+Z251+Y252+Z252+Y253+Z253+Y254+Z254+Y255+Z255+Y256+Z256</f>
        <v>0</v>
      </c>
      <c r="AB250" s="275"/>
      <c r="AC250" s="276"/>
      <c r="AD250" s="999">
        <f>AC250+AB250+AB251+AC251+AB252+AC252+AB253+AC253+AB254+AC254+AB255+AC255+AB256+AC256</f>
        <v>0</v>
      </c>
      <c r="AE250" s="351"/>
      <c r="AF250" s="351"/>
      <c r="AG250" s="1000">
        <f>AE250+AF250+AE251+AF251+AE252+AF252+AE253+AF253+AE254+AF254+AE255+AF255+AE256+AF256</f>
        <v>0</v>
      </c>
      <c r="AH250" s="485">
        <v>10</v>
      </c>
      <c r="AI250" s="280"/>
      <c r="AJ250" s="1001">
        <f>AI250+AH250+AH251+AI251+AH252+AI252+AH253+AI253+AH254+AI254+AH255+AI255+AH256+AI256</f>
        <v>10</v>
      </c>
      <c r="AK250" s="351"/>
      <c r="AL250" s="351"/>
      <c r="AM250" s="1002">
        <f>AL250+AK250+AK251+AL251+AK252+AL252+AK253+AL253+AK254+AL254+AK255+AL255+AK256+AL255+AL256</f>
        <v>0</v>
      </c>
      <c r="AN250" s="281"/>
      <c r="AO250" s="282"/>
      <c r="AP250" s="1003">
        <f>AN250+AO250+AN251+AO251+AN252+AO252+AN253+AO253+AN254++AO254+AN255+AO255+AN256+AO256</f>
        <v>5</v>
      </c>
      <c r="AQ250" s="351"/>
      <c r="AR250" s="351"/>
      <c r="AS250" s="1004">
        <f>AR250+AQ250+AQ251+AR251+AQ252+AR252+AQ253+AR253+AQ254+AR254+AQ255+AR255+AQ256+AR256</f>
        <v>0</v>
      </c>
      <c r="AT250" s="1005">
        <f>SUM(AU250:BF256)</f>
        <v>25</v>
      </c>
      <c r="AU250" s="974">
        <f>AS250+AP250+AM250+AJ250+AG250+AD250+AA250+X250+U250+R250+O250+L250</f>
        <v>25</v>
      </c>
      <c r="AV250" s="63"/>
      <c r="AW250" s="284"/>
      <c r="AX250" s="285"/>
      <c r="AY250" s="286"/>
      <c r="AZ250" s="285"/>
      <c r="BA250" s="285"/>
      <c r="BB250" s="285"/>
      <c r="BC250" s="286"/>
      <c r="BD250" s="287"/>
      <c r="BE250" s="406"/>
      <c r="BF250" s="407"/>
      <c r="BG250" s="407"/>
      <c r="BH250" s="289"/>
      <c r="BI250" s="289"/>
      <c r="BJ250" s="4"/>
      <c r="BK250" s="3"/>
      <c r="BL250" s="3"/>
      <c r="BM250" s="6"/>
      <c r="BN250" s="6"/>
      <c r="BO250" s="6"/>
      <c r="BP250" s="6"/>
      <c r="BQ250" s="6"/>
      <c r="BR250" s="6"/>
      <c r="BS250" s="6"/>
    </row>
    <row r="251" spans="1:71" ht="15" customHeight="1">
      <c r="A251" s="268"/>
      <c r="B251" s="290"/>
      <c r="C251" s="291"/>
      <c r="D251" s="292"/>
      <c r="E251" s="312" t="s">
        <v>77</v>
      </c>
      <c r="F251" s="310" t="s">
        <v>517</v>
      </c>
      <c r="G251" s="501">
        <v>2</v>
      </c>
      <c r="H251" s="501">
        <v>5</v>
      </c>
      <c r="I251" s="311"/>
      <c r="J251" s="297"/>
      <c r="K251" s="298"/>
      <c r="L251" s="966"/>
      <c r="M251" s="360"/>
      <c r="N251" s="360"/>
      <c r="O251" s="966"/>
      <c r="P251" s="297"/>
      <c r="Q251" s="298"/>
      <c r="R251" s="966"/>
      <c r="S251" s="360"/>
      <c r="T251" s="360"/>
      <c r="U251" s="966"/>
      <c r="V251" s="387">
        <v>10</v>
      </c>
      <c r="W251" s="298"/>
      <c r="X251" s="966"/>
      <c r="Y251" s="360"/>
      <c r="Z251" s="360"/>
      <c r="AA251" s="966"/>
      <c r="AB251" s="297"/>
      <c r="AC251" s="298"/>
      <c r="AD251" s="966"/>
      <c r="AE251" s="360"/>
      <c r="AF251" s="360"/>
      <c r="AG251" s="966"/>
      <c r="AH251" s="301"/>
      <c r="AI251" s="302"/>
      <c r="AJ251" s="966"/>
      <c r="AK251" s="360"/>
      <c r="AL251" s="360"/>
      <c r="AM251" s="966"/>
      <c r="AN251" s="422"/>
      <c r="AO251" s="304"/>
      <c r="AP251" s="966"/>
      <c r="AQ251" s="360"/>
      <c r="AR251" s="360"/>
      <c r="AS251" s="966"/>
      <c r="AT251" s="966"/>
      <c r="AU251" s="966"/>
      <c r="AV251" s="305"/>
      <c r="AW251" s="305"/>
      <c r="AX251" s="306"/>
      <c r="AY251" s="306"/>
      <c r="AZ251" s="306"/>
      <c r="BA251" s="306"/>
      <c r="BB251" s="306"/>
      <c r="BC251" s="306"/>
      <c r="BD251" s="307"/>
      <c r="BE251" s="388"/>
      <c r="BF251" s="431"/>
      <c r="BG251" s="407"/>
      <c r="BH251" s="309"/>
      <c r="BI251" s="309"/>
      <c r="BJ251" s="4"/>
      <c r="BK251" s="3"/>
      <c r="BL251" s="3"/>
      <c r="BM251" s="6"/>
      <c r="BN251" s="6"/>
      <c r="BO251" s="6"/>
      <c r="BP251" s="6"/>
      <c r="BQ251" s="6"/>
      <c r="BR251" s="6"/>
      <c r="BS251" s="6"/>
    </row>
    <row r="252" spans="1:71" ht="15" customHeight="1">
      <c r="A252" s="268"/>
      <c r="B252" s="290"/>
      <c r="C252" s="291"/>
      <c r="D252" s="292"/>
      <c r="E252" s="312" t="s">
        <v>180</v>
      </c>
      <c r="F252" s="310" t="s">
        <v>518</v>
      </c>
      <c r="G252" s="295">
        <v>1</v>
      </c>
      <c r="H252" s="295">
        <v>5</v>
      </c>
      <c r="I252" s="311"/>
      <c r="J252" s="297"/>
      <c r="K252" s="298"/>
      <c r="L252" s="966"/>
      <c r="M252" s="360"/>
      <c r="N252" s="360"/>
      <c r="O252" s="966"/>
      <c r="P252" s="297"/>
      <c r="Q252" s="298"/>
      <c r="R252" s="966"/>
      <c r="S252" s="360"/>
      <c r="T252" s="360"/>
      <c r="U252" s="966"/>
      <c r="V252" s="297"/>
      <c r="W252" s="298"/>
      <c r="X252" s="966"/>
      <c r="Y252" s="360"/>
      <c r="Z252" s="360"/>
      <c r="AA252" s="966"/>
      <c r="AB252" s="297"/>
      <c r="AC252" s="298"/>
      <c r="AD252" s="966"/>
      <c r="AE252" s="360"/>
      <c r="AF252" s="360"/>
      <c r="AG252" s="966"/>
      <c r="AH252" s="301"/>
      <c r="AI252" s="302"/>
      <c r="AJ252" s="966"/>
      <c r="AK252" s="360"/>
      <c r="AL252" s="360"/>
      <c r="AM252" s="966"/>
      <c r="AN252" s="422">
        <v>5</v>
      </c>
      <c r="AO252" s="304"/>
      <c r="AP252" s="966"/>
      <c r="AQ252" s="360"/>
      <c r="AR252" s="360"/>
      <c r="AS252" s="966"/>
      <c r="AT252" s="966"/>
      <c r="AU252" s="966"/>
      <c r="AV252" s="305"/>
      <c r="AW252" s="305"/>
      <c r="AX252" s="306"/>
      <c r="AY252" s="306"/>
      <c r="AZ252" s="306"/>
      <c r="BA252" s="306"/>
      <c r="BB252" s="306"/>
      <c r="BC252" s="306"/>
      <c r="BD252" s="307"/>
      <c r="BE252" s="307"/>
      <c r="BF252" s="308"/>
      <c r="BG252" s="308"/>
      <c r="BH252" s="309"/>
      <c r="BI252" s="309"/>
      <c r="BJ252" s="4"/>
      <c r="BK252" s="3"/>
      <c r="BL252" s="3"/>
      <c r="BM252" s="6"/>
      <c r="BN252" s="6"/>
      <c r="BO252" s="6"/>
      <c r="BP252" s="6"/>
      <c r="BQ252" s="6"/>
      <c r="BR252" s="6"/>
      <c r="BS252" s="6"/>
    </row>
    <row r="253" spans="1:71" ht="15" customHeight="1">
      <c r="A253" s="231"/>
      <c r="B253" s="290"/>
      <c r="C253" s="231"/>
      <c r="D253" s="292"/>
      <c r="E253" s="318"/>
      <c r="F253" s="319"/>
      <c r="G253" s="317"/>
      <c r="H253" s="317"/>
      <c r="I253" s="311"/>
      <c r="J253" s="297"/>
      <c r="K253" s="298"/>
      <c r="L253" s="966"/>
      <c r="M253" s="360"/>
      <c r="N253" s="360"/>
      <c r="O253" s="966"/>
      <c r="P253" s="297"/>
      <c r="Q253" s="298"/>
      <c r="R253" s="966"/>
      <c r="S253" s="360"/>
      <c r="T253" s="360"/>
      <c r="U253" s="966"/>
      <c r="V253" s="297"/>
      <c r="W253" s="298"/>
      <c r="X253" s="966"/>
      <c r="Y253" s="360"/>
      <c r="Z253" s="360"/>
      <c r="AA253" s="966"/>
      <c r="AB253" s="297"/>
      <c r="AC253" s="298"/>
      <c r="AD253" s="966"/>
      <c r="AE253" s="360"/>
      <c r="AF253" s="360"/>
      <c r="AG253" s="966"/>
      <c r="AH253" s="301"/>
      <c r="AI253" s="302"/>
      <c r="AJ253" s="966"/>
      <c r="AK253" s="360"/>
      <c r="AL253" s="360"/>
      <c r="AM253" s="966"/>
      <c r="AN253" s="303"/>
      <c r="AO253" s="304"/>
      <c r="AP253" s="966"/>
      <c r="AQ253" s="360"/>
      <c r="AR253" s="360"/>
      <c r="AS253" s="966"/>
      <c r="AT253" s="966"/>
      <c r="AU253" s="966"/>
      <c r="AV253" s="305"/>
      <c r="AW253" s="305"/>
      <c r="AX253" s="306"/>
      <c r="AY253" s="306"/>
      <c r="AZ253" s="306"/>
      <c r="BA253" s="306"/>
      <c r="BB253" s="306"/>
      <c r="BC253" s="306"/>
      <c r="BD253" s="307"/>
      <c r="BE253" s="307"/>
      <c r="BF253" s="314"/>
      <c r="BG253" s="308"/>
      <c r="BH253" s="309"/>
      <c r="BI253" s="309"/>
      <c r="BJ253" s="4"/>
      <c r="BK253" s="3"/>
      <c r="BL253" s="3"/>
      <c r="BM253" s="6"/>
      <c r="BN253" s="6"/>
      <c r="BO253" s="6"/>
      <c r="BP253" s="6"/>
      <c r="BQ253" s="6"/>
      <c r="BR253" s="6"/>
      <c r="BS253" s="6"/>
    </row>
    <row r="254" spans="1:71" ht="15" customHeight="1">
      <c r="A254" s="268"/>
      <c r="B254" s="290"/>
      <c r="C254" s="291"/>
      <c r="D254" s="292"/>
      <c r="E254" s="318"/>
      <c r="F254" s="319"/>
      <c r="G254" s="317"/>
      <c r="H254" s="317"/>
      <c r="I254" s="311"/>
      <c r="J254" s="297"/>
      <c r="K254" s="298"/>
      <c r="L254" s="966"/>
      <c r="M254" s="360"/>
      <c r="N254" s="360"/>
      <c r="O254" s="966"/>
      <c r="P254" s="297"/>
      <c r="Q254" s="298"/>
      <c r="R254" s="966"/>
      <c r="S254" s="360"/>
      <c r="T254" s="360"/>
      <c r="U254" s="966"/>
      <c r="V254" s="297"/>
      <c r="W254" s="298"/>
      <c r="X254" s="966"/>
      <c r="Y254" s="360"/>
      <c r="Z254" s="360"/>
      <c r="AA254" s="966"/>
      <c r="AB254" s="297"/>
      <c r="AC254" s="298"/>
      <c r="AD254" s="966"/>
      <c r="AE254" s="360"/>
      <c r="AF254" s="360"/>
      <c r="AG254" s="966"/>
      <c r="AH254" s="301"/>
      <c r="AI254" s="302"/>
      <c r="AJ254" s="966"/>
      <c r="AK254" s="360"/>
      <c r="AL254" s="360"/>
      <c r="AM254" s="966"/>
      <c r="AN254" s="303"/>
      <c r="AO254" s="304"/>
      <c r="AP254" s="966"/>
      <c r="AQ254" s="360"/>
      <c r="AR254" s="360"/>
      <c r="AS254" s="966"/>
      <c r="AT254" s="966"/>
      <c r="AU254" s="966"/>
      <c r="AV254" s="305"/>
      <c r="AW254" s="305"/>
      <c r="AX254" s="306"/>
      <c r="AY254" s="306"/>
      <c r="AZ254" s="306"/>
      <c r="BA254" s="306"/>
      <c r="BB254" s="306"/>
      <c r="BC254" s="306"/>
      <c r="BD254" s="307"/>
      <c r="BE254" s="307"/>
      <c r="BF254" s="308"/>
      <c r="BG254" s="308"/>
      <c r="BH254" s="309"/>
      <c r="BI254" s="309"/>
      <c r="BJ254" s="4"/>
      <c r="BK254" s="3"/>
      <c r="BL254" s="3"/>
      <c r="BM254" s="6"/>
      <c r="BN254" s="6"/>
      <c r="BO254" s="6"/>
      <c r="BP254" s="6"/>
      <c r="BQ254" s="6"/>
      <c r="BR254" s="6"/>
      <c r="BS254" s="6"/>
    </row>
    <row r="255" spans="1:71" ht="15" customHeight="1">
      <c r="A255" s="268"/>
      <c r="B255" s="290"/>
      <c r="C255" s="291"/>
      <c r="D255" s="292"/>
      <c r="E255" s="318"/>
      <c r="F255" s="319"/>
      <c r="G255" s="317"/>
      <c r="H255" s="317"/>
      <c r="I255" s="311"/>
      <c r="J255" s="297"/>
      <c r="K255" s="298"/>
      <c r="L255" s="966"/>
      <c r="M255" s="360"/>
      <c r="N255" s="360"/>
      <c r="O255" s="966"/>
      <c r="P255" s="297"/>
      <c r="Q255" s="298"/>
      <c r="R255" s="966"/>
      <c r="S255" s="360"/>
      <c r="T255" s="360"/>
      <c r="U255" s="966"/>
      <c r="V255" s="297"/>
      <c r="W255" s="298"/>
      <c r="X255" s="966"/>
      <c r="Y255" s="360"/>
      <c r="Z255" s="360"/>
      <c r="AA255" s="966"/>
      <c r="AB255" s="297"/>
      <c r="AC255" s="298"/>
      <c r="AD255" s="966"/>
      <c r="AE255" s="360"/>
      <c r="AF255" s="360"/>
      <c r="AG255" s="966"/>
      <c r="AH255" s="301"/>
      <c r="AI255" s="302"/>
      <c r="AJ255" s="966"/>
      <c r="AK255" s="360"/>
      <c r="AL255" s="360"/>
      <c r="AM255" s="966"/>
      <c r="AN255" s="303"/>
      <c r="AO255" s="304"/>
      <c r="AP255" s="966"/>
      <c r="AQ255" s="360"/>
      <c r="AR255" s="360"/>
      <c r="AS255" s="966"/>
      <c r="AT255" s="966"/>
      <c r="AU255" s="966"/>
      <c r="AV255" s="305"/>
      <c r="AW255" s="305"/>
      <c r="AX255" s="306"/>
      <c r="AY255" s="306"/>
      <c r="AZ255" s="306"/>
      <c r="BA255" s="306"/>
      <c r="BB255" s="306"/>
      <c r="BC255" s="306"/>
      <c r="BD255" s="307"/>
      <c r="BE255" s="307"/>
      <c r="BF255" s="308"/>
      <c r="BG255" s="308"/>
      <c r="BH255" s="309"/>
      <c r="BI255" s="309"/>
      <c r="BJ255" s="4"/>
      <c r="BK255" s="3"/>
      <c r="BL255" s="3"/>
      <c r="BM255" s="6"/>
      <c r="BN255" s="6"/>
      <c r="BO255" s="6"/>
      <c r="BP255" s="6"/>
      <c r="BQ255" s="6"/>
      <c r="BR255" s="6"/>
      <c r="BS255" s="6"/>
    </row>
    <row r="256" spans="1:71" ht="15" customHeight="1">
      <c r="A256" s="268"/>
      <c r="B256" s="320"/>
      <c r="C256" s="321"/>
      <c r="D256" s="322"/>
      <c r="E256" s="323"/>
      <c r="F256" s="324"/>
      <c r="G256" s="317"/>
      <c r="H256" s="317"/>
      <c r="I256" s="326"/>
      <c r="J256" s="398"/>
      <c r="K256" s="399"/>
      <c r="L256" s="971"/>
      <c r="M256" s="371"/>
      <c r="N256" s="371"/>
      <c r="O256" s="971"/>
      <c r="P256" s="398"/>
      <c r="Q256" s="399"/>
      <c r="R256" s="971"/>
      <c r="S256" s="371"/>
      <c r="T256" s="371"/>
      <c r="U256" s="971"/>
      <c r="V256" s="398"/>
      <c r="W256" s="399"/>
      <c r="X256" s="971"/>
      <c r="Y256" s="371"/>
      <c r="Z256" s="371"/>
      <c r="AA256" s="971"/>
      <c r="AB256" s="398"/>
      <c r="AC256" s="399"/>
      <c r="AD256" s="971"/>
      <c r="AE256" s="371"/>
      <c r="AF256" s="371"/>
      <c r="AG256" s="971"/>
      <c r="AH256" s="400"/>
      <c r="AI256" s="401"/>
      <c r="AJ256" s="971"/>
      <c r="AK256" s="371"/>
      <c r="AL256" s="371"/>
      <c r="AM256" s="971"/>
      <c r="AN256" s="402"/>
      <c r="AO256" s="403"/>
      <c r="AP256" s="971"/>
      <c r="AQ256" s="371"/>
      <c r="AR256" s="371"/>
      <c r="AS256" s="971"/>
      <c r="AT256" s="971"/>
      <c r="AU256" s="971"/>
      <c r="AV256" s="334"/>
      <c r="AW256" s="334"/>
      <c r="AX256" s="335"/>
      <c r="AY256" s="335"/>
      <c r="AZ256" s="335"/>
      <c r="BA256" s="335"/>
      <c r="BB256" s="335"/>
      <c r="BC256" s="335"/>
      <c r="BD256" s="336"/>
      <c r="BE256" s="336"/>
      <c r="BF256" s="337"/>
      <c r="BG256" s="337"/>
      <c r="BH256" s="338"/>
      <c r="BI256" s="338"/>
      <c r="BJ256" s="4"/>
      <c r="BK256" s="3"/>
      <c r="BL256" s="3"/>
      <c r="BM256" s="6"/>
      <c r="BN256" s="6"/>
      <c r="BO256" s="6"/>
      <c r="BP256" s="6"/>
      <c r="BQ256" s="6"/>
      <c r="BR256" s="6"/>
      <c r="BS256" s="6"/>
    </row>
    <row r="257" spans="1:71" ht="15" customHeight="1">
      <c r="A257" s="268">
        <f>I257-AT257</f>
        <v>-1</v>
      </c>
      <c r="B257" s="290">
        <v>36</v>
      </c>
      <c r="C257" s="269" t="s">
        <v>519</v>
      </c>
      <c r="D257" s="270" t="s">
        <v>520</v>
      </c>
      <c r="E257" s="312" t="s">
        <v>361</v>
      </c>
      <c r="F257" s="272" t="s">
        <v>521</v>
      </c>
      <c r="G257" s="273">
        <v>5</v>
      </c>
      <c r="H257" s="273">
        <v>5</v>
      </c>
      <c r="I257" s="343">
        <v>24</v>
      </c>
      <c r="J257" s="275"/>
      <c r="K257" s="276"/>
      <c r="L257" s="1006">
        <f>SUM(J257:K263)</f>
        <v>0</v>
      </c>
      <c r="M257" s="380">
        <v>25</v>
      </c>
      <c r="N257" s="380"/>
      <c r="O257" s="1007">
        <f>N257+M257+M258+N258+M259+N259+M260+N260+M261+N261+M262+N262+M263+N263</f>
        <v>25</v>
      </c>
      <c r="P257" s="275"/>
      <c r="Q257" s="276"/>
      <c r="R257" s="1008">
        <f>P257+Q257+P258+Q258+P259+Q259+P260+Q260+P261+Q261+P262+Q262+P263+Q263</f>
        <v>0</v>
      </c>
      <c r="S257" s="380"/>
      <c r="T257" s="380"/>
      <c r="U257" s="1009">
        <f>T257+S257+S258+T258+S259+T259+S260+T260+S261+T261+S262+T262+S263+T263</f>
        <v>0</v>
      </c>
      <c r="V257" s="275"/>
      <c r="W257" s="276"/>
      <c r="X257" s="1010">
        <f>W257+V257+V258+W258+V259+W259+V260+W260+V261+W261+V262+W262+V263+W263</f>
        <v>0</v>
      </c>
      <c r="Y257" s="380"/>
      <c r="Z257" s="380"/>
      <c r="AA257" s="1011">
        <f>Z257+Y257+Y258+Z258+Y259+Z259+Y260+Z260+Y261+Z261+Y262+Z262+Y263+Z263</f>
        <v>0</v>
      </c>
      <c r="AB257" s="275"/>
      <c r="AC257" s="276"/>
      <c r="AD257" s="999">
        <f>AC257+AB257+AB258+AC258+AB259+AC259+AB260+AC260+AB261+AC261+AB262+AC262+AB263+AC263</f>
        <v>0</v>
      </c>
      <c r="AE257" s="380"/>
      <c r="AF257" s="380"/>
      <c r="AG257" s="1000">
        <f>AE257+AF257+AE258+AF258+AE259+AF259+AE260+AF260+AE261+AF261+AE262+AF262+AE263+AF263</f>
        <v>0</v>
      </c>
      <c r="AH257" s="279"/>
      <c r="AI257" s="280"/>
      <c r="AJ257" s="1001">
        <f>AI257+AH257+AH258+AI258+AH259+AI259+AH260+AI260+AH261+AI261+AH262+AI262+AH263+AI263</f>
        <v>0</v>
      </c>
      <c r="AK257" s="380"/>
      <c r="AL257" s="380"/>
      <c r="AM257" s="1002">
        <f>AL257+AK257+AK258+AL258+AK259+AL259+AK260+AL260+AK261+AL261+AK262+AL262+AK263+AL262+AL263</f>
        <v>0</v>
      </c>
      <c r="AN257" s="281"/>
      <c r="AO257" s="282"/>
      <c r="AP257" s="1003">
        <f>AN257+AO257+AN258+AO258+AN259+AO259+AN260+AO260+AN261++AO261+AN262+AO262+AN263+AO263</f>
        <v>0</v>
      </c>
      <c r="AQ257" s="380"/>
      <c r="AR257" s="380"/>
      <c r="AS257" s="1004">
        <f>AR257+AQ257+AQ258+AR258+AQ259+AR259+AQ260+AR260+AQ261+AR261+AQ262+AR262+AQ263+AR263</f>
        <v>0</v>
      </c>
      <c r="AT257" s="1005">
        <f>SUM(AU257:BF263)</f>
        <v>25</v>
      </c>
      <c r="AU257" s="974">
        <f>AS257+AP257+AM257+AJ257+AG257+AD257+AA257+X257+U257+R257+O257+L257</f>
        <v>25</v>
      </c>
      <c r="AV257" s="63"/>
      <c r="AW257" s="284"/>
      <c r="AX257" s="285"/>
      <c r="AY257" s="285"/>
      <c r="AZ257" s="285"/>
      <c r="BA257" s="285"/>
      <c r="BB257" s="285"/>
      <c r="BC257" s="285"/>
      <c r="BD257" s="287"/>
      <c r="BE257" s="406"/>
      <c r="BF257" s="407"/>
      <c r="BG257" s="407"/>
      <c r="BH257" s="289"/>
      <c r="BI257" s="289"/>
      <c r="BJ257" s="4"/>
      <c r="BK257" s="3"/>
      <c r="BL257" s="3"/>
      <c r="BM257" s="6"/>
      <c r="BN257" s="6"/>
      <c r="BO257" s="6"/>
      <c r="BP257" s="6"/>
      <c r="BQ257" s="6"/>
      <c r="BR257" s="6"/>
      <c r="BS257" s="6"/>
    </row>
    <row r="258" spans="1:71" ht="15" customHeight="1">
      <c r="A258" s="268"/>
      <c r="B258" s="290"/>
      <c r="C258" s="291"/>
      <c r="D258" s="292"/>
      <c r="E258" s="312"/>
      <c r="F258" s="502"/>
      <c r="G258" s="295"/>
      <c r="H258" s="295"/>
      <c r="I258" s="346"/>
      <c r="J258" s="297"/>
      <c r="K258" s="298"/>
      <c r="L258" s="966"/>
      <c r="M258" s="367"/>
      <c r="N258" s="360"/>
      <c r="O258" s="966"/>
      <c r="P258" s="297"/>
      <c r="Q258" s="298"/>
      <c r="R258" s="966"/>
      <c r="S258" s="360"/>
      <c r="T258" s="360"/>
      <c r="U258" s="966"/>
      <c r="V258" s="297"/>
      <c r="W258" s="298"/>
      <c r="X258" s="966"/>
      <c r="Y258" s="360"/>
      <c r="Z258" s="360"/>
      <c r="AA258" s="966"/>
      <c r="AB258" s="297"/>
      <c r="AC258" s="298"/>
      <c r="AD258" s="966"/>
      <c r="AE258" s="360"/>
      <c r="AF258" s="360"/>
      <c r="AG258" s="966"/>
      <c r="AH258" s="301"/>
      <c r="AI258" s="302"/>
      <c r="AJ258" s="966"/>
      <c r="AK258" s="360"/>
      <c r="AL258" s="360"/>
      <c r="AM258" s="966"/>
      <c r="AN258" s="303"/>
      <c r="AO258" s="304"/>
      <c r="AP258" s="966"/>
      <c r="AQ258" s="360"/>
      <c r="AR258" s="360"/>
      <c r="AS258" s="966"/>
      <c r="AT258" s="966"/>
      <c r="AU258" s="966"/>
      <c r="AV258" s="305"/>
      <c r="AW258" s="305"/>
      <c r="AX258" s="306"/>
      <c r="AY258" s="306"/>
      <c r="AZ258" s="306"/>
      <c r="BA258" s="306"/>
      <c r="BB258" s="306"/>
      <c r="BC258" s="306"/>
      <c r="BD258" s="307"/>
      <c r="BE258" s="307"/>
      <c r="BF258" s="308"/>
      <c r="BG258" s="308"/>
      <c r="BH258" s="309"/>
      <c r="BI258" s="309"/>
      <c r="BJ258" s="4"/>
      <c r="BK258" s="3"/>
      <c r="BL258" s="3"/>
      <c r="BM258" s="6"/>
      <c r="BN258" s="6"/>
      <c r="BO258" s="6"/>
      <c r="BP258" s="6"/>
      <c r="BQ258" s="6"/>
      <c r="BR258" s="6"/>
      <c r="BS258" s="6"/>
    </row>
    <row r="259" spans="1:71" ht="15" customHeight="1">
      <c r="A259" s="268"/>
      <c r="B259" s="290"/>
      <c r="C259" s="291"/>
      <c r="D259" s="292"/>
      <c r="E259" s="312"/>
      <c r="F259" s="310"/>
      <c r="G259" s="295"/>
      <c r="H259" s="295"/>
      <c r="I259" s="346"/>
      <c r="J259" s="297"/>
      <c r="K259" s="298"/>
      <c r="L259" s="966"/>
      <c r="M259" s="360"/>
      <c r="N259" s="360"/>
      <c r="O259" s="966"/>
      <c r="P259" s="297"/>
      <c r="Q259" s="298"/>
      <c r="R259" s="966"/>
      <c r="S259" s="360"/>
      <c r="T259" s="360"/>
      <c r="U259" s="966"/>
      <c r="V259" s="297"/>
      <c r="W259" s="298"/>
      <c r="X259" s="966"/>
      <c r="Y259" s="360"/>
      <c r="Z259" s="360"/>
      <c r="AA259" s="966"/>
      <c r="AB259" s="297"/>
      <c r="AC259" s="298"/>
      <c r="AD259" s="966"/>
      <c r="AE259" s="360"/>
      <c r="AF259" s="360"/>
      <c r="AG259" s="966"/>
      <c r="AH259" s="301"/>
      <c r="AI259" s="302"/>
      <c r="AJ259" s="966"/>
      <c r="AK259" s="360"/>
      <c r="AL259" s="360"/>
      <c r="AM259" s="966"/>
      <c r="AN259" s="303"/>
      <c r="AO259" s="304"/>
      <c r="AP259" s="966"/>
      <c r="AQ259" s="360"/>
      <c r="AR259" s="360"/>
      <c r="AS259" s="966"/>
      <c r="AT259" s="966"/>
      <c r="AU259" s="966"/>
      <c r="AV259" s="305"/>
      <c r="AW259" s="305"/>
      <c r="AX259" s="306"/>
      <c r="AY259" s="306"/>
      <c r="AZ259" s="306"/>
      <c r="BA259" s="306"/>
      <c r="BB259" s="306"/>
      <c r="BC259" s="306"/>
      <c r="BD259" s="307"/>
      <c r="BE259" s="307"/>
      <c r="BF259" s="308"/>
      <c r="BG259" s="308"/>
      <c r="BH259" s="309"/>
      <c r="BI259" s="309"/>
      <c r="BJ259" s="4"/>
      <c r="BK259" s="3"/>
      <c r="BL259" s="3"/>
      <c r="BM259" s="6"/>
      <c r="BN259" s="6"/>
      <c r="BO259" s="6"/>
      <c r="BP259" s="6"/>
      <c r="BQ259" s="6"/>
      <c r="BR259" s="6"/>
      <c r="BS259" s="6"/>
    </row>
    <row r="260" spans="1:71" ht="15" customHeight="1">
      <c r="A260" s="231"/>
      <c r="B260" s="290"/>
      <c r="C260" s="231"/>
      <c r="D260" s="292"/>
      <c r="E260" s="318"/>
      <c r="F260" s="310"/>
      <c r="G260" s="295"/>
      <c r="H260" s="295"/>
      <c r="I260" s="346"/>
      <c r="J260" s="297"/>
      <c r="K260" s="298"/>
      <c r="L260" s="966"/>
      <c r="M260" s="360"/>
      <c r="N260" s="360"/>
      <c r="O260" s="966"/>
      <c r="P260" s="297"/>
      <c r="Q260" s="298"/>
      <c r="R260" s="966"/>
      <c r="S260" s="360"/>
      <c r="T260" s="360"/>
      <c r="U260" s="966"/>
      <c r="V260" s="297"/>
      <c r="W260" s="298"/>
      <c r="X260" s="966"/>
      <c r="Y260" s="360"/>
      <c r="Z260" s="360"/>
      <c r="AA260" s="966"/>
      <c r="AB260" s="297"/>
      <c r="AC260" s="298"/>
      <c r="AD260" s="966"/>
      <c r="AE260" s="360"/>
      <c r="AF260" s="360"/>
      <c r="AG260" s="966"/>
      <c r="AH260" s="301"/>
      <c r="AI260" s="302"/>
      <c r="AJ260" s="966"/>
      <c r="AK260" s="360"/>
      <c r="AL260" s="360"/>
      <c r="AM260" s="966"/>
      <c r="AN260" s="303"/>
      <c r="AO260" s="304"/>
      <c r="AP260" s="966"/>
      <c r="AQ260" s="360"/>
      <c r="AR260" s="360"/>
      <c r="AS260" s="966"/>
      <c r="AT260" s="966"/>
      <c r="AU260" s="966"/>
      <c r="AV260" s="305"/>
      <c r="AW260" s="305"/>
      <c r="AX260" s="306"/>
      <c r="AY260" s="306"/>
      <c r="AZ260" s="306"/>
      <c r="BA260" s="306"/>
      <c r="BB260" s="306"/>
      <c r="BC260" s="306"/>
      <c r="BD260" s="307"/>
      <c r="BE260" s="307"/>
      <c r="BF260" s="314"/>
      <c r="BG260" s="308"/>
      <c r="BH260" s="309"/>
      <c r="BI260" s="309"/>
      <c r="BJ260" s="4"/>
      <c r="BK260" s="3"/>
      <c r="BL260" s="3"/>
      <c r="BM260" s="6"/>
      <c r="BN260" s="6"/>
      <c r="BO260" s="6"/>
      <c r="BP260" s="6"/>
      <c r="BQ260" s="6"/>
      <c r="BR260" s="6"/>
      <c r="BS260" s="6"/>
    </row>
    <row r="261" spans="1:71" ht="15" customHeight="1">
      <c r="A261" s="268"/>
      <c r="B261" s="290"/>
      <c r="C261" s="291"/>
      <c r="D261" s="292"/>
      <c r="E261" s="318"/>
      <c r="F261" s="319"/>
      <c r="G261" s="317"/>
      <c r="H261" s="317"/>
      <c r="I261" s="346"/>
      <c r="J261" s="297"/>
      <c r="K261" s="298"/>
      <c r="L261" s="966"/>
      <c r="M261" s="360"/>
      <c r="N261" s="360"/>
      <c r="O261" s="966"/>
      <c r="P261" s="297"/>
      <c r="Q261" s="298"/>
      <c r="R261" s="966"/>
      <c r="S261" s="360"/>
      <c r="T261" s="360"/>
      <c r="U261" s="966"/>
      <c r="V261" s="297"/>
      <c r="W261" s="298"/>
      <c r="X261" s="966"/>
      <c r="Y261" s="360"/>
      <c r="Z261" s="360"/>
      <c r="AA261" s="966"/>
      <c r="AB261" s="297"/>
      <c r="AC261" s="298"/>
      <c r="AD261" s="966"/>
      <c r="AE261" s="360"/>
      <c r="AF261" s="360"/>
      <c r="AG261" s="966"/>
      <c r="AH261" s="301"/>
      <c r="AI261" s="302"/>
      <c r="AJ261" s="966"/>
      <c r="AK261" s="360"/>
      <c r="AL261" s="360"/>
      <c r="AM261" s="966"/>
      <c r="AN261" s="303"/>
      <c r="AO261" s="304"/>
      <c r="AP261" s="966"/>
      <c r="AQ261" s="360"/>
      <c r="AR261" s="360"/>
      <c r="AS261" s="966"/>
      <c r="AT261" s="966"/>
      <c r="AU261" s="966"/>
      <c r="AV261" s="305"/>
      <c r="AW261" s="305"/>
      <c r="AX261" s="306"/>
      <c r="AY261" s="306"/>
      <c r="AZ261" s="306"/>
      <c r="BA261" s="306"/>
      <c r="BB261" s="306"/>
      <c r="BC261" s="306"/>
      <c r="BD261" s="307"/>
      <c r="BE261" s="307"/>
      <c r="BF261" s="308"/>
      <c r="BG261" s="308"/>
      <c r="BH261" s="309"/>
      <c r="BI261" s="309"/>
      <c r="BJ261" s="4"/>
      <c r="BK261" s="3"/>
      <c r="BL261" s="3"/>
      <c r="BM261" s="6"/>
      <c r="BN261" s="6"/>
      <c r="BO261" s="6"/>
      <c r="BP261" s="6"/>
      <c r="BQ261" s="6"/>
      <c r="BR261" s="6"/>
      <c r="BS261" s="6"/>
    </row>
    <row r="262" spans="1:71" ht="15" customHeight="1">
      <c r="A262" s="268"/>
      <c r="B262" s="290"/>
      <c r="C262" s="291"/>
      <c r="D262" s="292"/>
      <c r="E262" s="318"/>
      <c r="F262" s="319"/>
      <c r="G262" s="317"/>
      <c r="H262" s="317"/>
      <c r="I262" s="346"/>
      <c r="J262" s="297"/>
      <c r="K262" s="298"/>
      <c r="L262" s="966"/>
      <c r="M262" s="360"/>
      <c r="N262" s="360"/>
      <c r="O262" s="966"/>
      <c r="P262" s="297"/>
      <c r="Q262" s="298"/>
      <c r="R262" s="966"/>
      <c r="S262" s="360"/>
      <c r="T262" s="360"/>
      <c r="U262" s="966"/>
      <c r="V262" s="297"/>
      <c r="W262" s="298"/>
      <c r="X262" s="966"/>
      <c r="Y262" s="360"/>
      <c r="Z262" s="360"/>
      <c r="AA262" s="966"/>
      <c r="AB262" s="297"/>
      <c r="AC262" s="298"/>
      <c r="AD262" s="966"/>
      <c r="AE262" s="360"/>
      <c r="AF262" s="360"/>
      <c r="AG262" s="966"/>
      <c r="AH262" s="301"/>
      <c r="AI262" s="302"/>
      <c r="AJ262" s="966"/>
      <c r="AK262" s="360"/>
      <c r="AL262" s="360"/>
      <c r="AM262" s="966"/>
      <c r="AN262" s="303"/>
      <c r="AO262" s="304"/>
      <c r="AP262" s="966"/>
      <c r="AQ262" s="360"/>
      <c r="AR262" s="360"/>
      <c r="AS262" s="966"/>
      <c r="AT262" s="966"/>
      <c r="AU262" s="966"/>
      <c r="AV262" s="305"/>
      <c r="AW262" s="305"/>
      <c r="AX262" s="306"/>
      <c r="AY262" s="306"/>
      <c r="AZ262" s="306"/>
      <c r="BA262" s="306"/>
      <c r="BB262" s="306"/>
      <c r="BC262" s="306"/>
      <c r="BD262" s="307"/>
      <c r="BE262" s="307"/>
      <c r="BF262" s="308"/>
      <c r="BG262" s="308"/>
      <c r="BH262" s="309"/>
      <c r="BI262" s="309"/>
      <c r="BJ262" s="4"/>
      <c r="BK262" s="3"/>
      <c r="BL262" s="3"/>
      <c r="BM262" s="6"/>
      <c r="BN262" s="6"/>
      <c r="BO262" s="6"/>
      <c r="BP262" s="6"/>
      <c r="BQ262" s="6"/>
      <c r="BR262" s="6"/>
      <c r="BS262" s="6"/>
    </row>
    <row r="263" spans="1:71" ht="15" customHeight="1">
      <c r="A263" s="268"/>
      <c r="B263" s="320"/>
      <c r="C263" s="321"/>
      <c r="D263" s="322"/>
      <c r="E263" s="323"/>
      <c r="F263" s="324"/>
      <c r="G263" s="317"/>
      <c r="H263" s="317"/>
      <c r="I263" s="347"/>
      <c r="J263" s="398"/>
      <c r="K263" s="399"/>
      <c r="L263" s="971"/>
      <c r="M263" s="371"/>
      <c r="N263" s="371"/>
      <c r="O263" s="971"/>
      <c r="P263" s="398"/>
      <c r="Q263" s="399"/>
      <c r="R263" s="971"/>
      <c r="S263" s="371"/>
      <c r="T263" s="371"/>
      <c r="U263" s="971"/>
      <c r="V263" s="398"/>
      <c r="W263" s="399"/>
      <c r="X263" s="971"/>
      <c r="Y263" s="371"/>
      <c r="Z263" s="371"/>
      <c r="AA263" s="971"/>
      <c r="AB263" s="398"/>
      <c r="AC263" s="399"/>
      <c r="AD263" s="971"/>
      <c r="AE263" s="371"/>
      <c r="AF263" s="371"/>
      <c r="AG263" s="971"/>
      <c r="AH263" s="400"/>
      <c r="AI263" s="401"/>
      <c r="AJ263" s="971"/>
      <c r="AK263" s="371"/>
      <c r="AL263" s="371"/>
      <c r="AM263" s="971"/>
      <c r="AN263" s="402"/>
      <c r="AO263" s="403"/>
      <c r="AP263" s="971"/>
      <c r="AQ263" s="371"/>
      <c r="AR263" s="371"/>
      <c r="AS263" s="971"/>
      <c r="AT263" s="971"/>
      <c r="AU263" s="971"/>
      <c r="AV263" s="503"/>
      <c r="AW263" s="334"/>
      <c r="AX263" s="335"/>
      <c r="AY263" s="335"/>
      <c r="AZ263" s="335"/>
      <c r="BA263" s="335"/>
      <c r="BB263" s="335"/>
      <c r="BC263" s="335"/>
      <c r="BD263" s="336"/>
      <c r="BE263" s="336"/>
      <c r="BF263" s="337"/>
      <c r="BG263" s="337"/>
      <c r="BH263" s="338"/>
      <c r="BI263" s="338"/>
      <c r="BJ263" s="4"/>
      <c r="BK263" s="3"/>
      <c r="BL263" s="3"/>
      <c r="BM263" s="6"/>
      <c r="BN263" s="6"/>
      <c r="BO263" s="6"/>
      <c r="BP263" s="6"/>
      <c r="BQ263" s="6"/>
      <c r="BR263" s="6"/>
      <c r="BS263" s="6"/>
    </row>
    <row r="264" spans="1:71" ht="15" customHeight="1">
      <c r="A264" s="268">
        <f>I264-AT264</f>
        <v>-2</v>
      </c>
      <c r="B264" s="290">
        <v>37</v>
      </c>
      <c r="C264" s="269" t="s">
        <v>522</v>
      </c>
      <c r="D264" s="270" t="s">
        <v>523</v>
      </c>
      <c r="E264" s="504" t="s">
        <v>515</v>
      </c>
      <c r="F264" s="272" t="s">
        <v>524</v>
      </c>
      <c r="G264" s="273">
        <v>2</v>
      </c>
      <c r="H264" s="273">
        <v>3</v>
      </c>
      <c r="I264" s="274">
        <v>19</v>
      </c>
      <c r="J264" s="275"/>
      <c r="K264" s="276"/>
      <c r="L264" s="1033">
        <f>SUM(J264:K270)</f>
        <v>15</v>
      </c>
      <c r="M264" s="351"/>
      <c r="N264" s="351"/>
      <c r="O264" s="1007">
        <f>N264+M264+M265+N265+M266+N266+M267+N267+M268+N268+M269+N269+M270+N270</f>
        <v>0</v>
      </c>
      <c r="P264" s="275"/>
      <c r="Q264" s="276"/>
      <c r="R264" s="1008">
        <f>P264+Q264+P265+Q265+P266+Q266+P267+Q267+P268+Q268+P269+Q269+P270+Q270</f>
        <v>0</v>
      </c>
      <c r="S264" s="351"/>
      <c r="T264" s="351"/>
      <c r="U264" s="1009">
        <f>T264+S264+S265+T265+S266+T266+S267+T267+S268+T268+S269+T269+S270+T270</f>
        <v>0</v>
      </c>
      <c r="V264" s="410"/>
      <c r="W264" s="276"/>
      <c r="X264" s="1010">
        <f>W264+V264+V265+W265+V266+W266+V267+W267+V268+W268+V269+W269+V270+W270</f>
        <v>0</v>
      </c>
      <c r="Y264" s="351"/>
      <c r="Z264" s="351"/>
      <c r="AA264" s="1011">
        <f>Z264+Y264+Y265+Z265+Y266+Z266+Y267+Z267+Y268+Z268+Y269+Z269+Y270+Z270</f>
        <v>0</v>
      </c>
      <c r="AB264" s="275"/>
      <c r="AC264" s="276"/>
      <c r="AD264" s="999">
        <f>AC264+AB264+AB265+AC265+AB266+AC266+AB267+AC267+AB268+AC268+AB269+AC269+AB270+AC270</f>
        <v>0</v>
      </c>
      <c r="AE264" s="351"/>
      <c r="AF264" s="351"/>
      <c r="AG264" s="1000">
        <f>AE264+AF264+AE265+AF265+AE266+AF266+AE267+AF267+AE268+AF268+AE269+AF269+AE270+AF270</f>
        <v>0</v>
      </c>
      <c r="AH264" s="485">
        <v>6</v>
      </c>
      <c r="AI264" s="280"/>
      <c r="AJ264" s="1001">
        <f>AI264+AH264+AH265+AI265+AH266+AI266+AH267+AI267+AH268+AI268+AH269+AI269+AH270+AI270</f>
        <v>6</v>
      </c>
      <c r="AK264" s="351"/>
      <c r="AL264" s="351"/>
      <c r="AM264" s="1002">
        <f>AL264+AK264+AK265+AL265+AK266+AL266+AK267+AL267+AK268+AL268+AK269+AL269+AK270+AL269+AL270</f>
        <v>0</v>
      </c>
      <c r="AN264" s="281"/>
      <c r="AO264" s="282"/>
      <c r="AP264" s="1003">
        <f>AN264+AO264+AN265+AO265+AN266+AO266+AN267+AO267+AN268++AO268+AN269+AO269+AN270+AO270</f>
        <v>0</v>
      </c>
      <c r="AQ264" s="351"/>
      <c r="AR264" s="351"/>
      <c r="AS264" s="1004">
        <f>AR264+AQ264+AQ265+AR265+AQ266+AR266+AQ267+AR267+AQ268+AR268+AQ269+AR269+AQ270+AR270</f>
        <v>0</v>
      </c>
      <c r="AT264" s="1005">
        <f>SUM(AU264:BF270)</f>
        <v>21</v>
      </c>
      <c r="AU264" s="974">
        <f>AS264+AP264+AM264+AJ264+AG264+AD264+AA264+X264+U264+R264+O264+L264</f>
        <v>21</v>
      </c>
      <c r="AV264" s="284"/>
      <c r="AW264" s="284"/>
      <c r="AX264" s="285"/>
      <c r="AY264" s="286"/>
      <c r="AZ264" s="286"/>
      <c r="BA264" s="285"/>
      <c r="BB264" s="285"/>
      <c r="BC264" s="286"/>
      <c r="BD264" s="287"/>
      <c r="BE264" s="406"/>
      <c r="BF264" s="407"/>
      <c r="BG264" s="407"/>
      <c r="BH264" s="344"/>
      <c r="BI264" s="289"/>
      <c r="BJ264" s="4"/>
      <c r="BK264" s="3"/>
      <c r="BL264" s="3"/>
      <c r="BM264" s="6"/>
      <c r="BN264" s="6"/>
      <c r="BO264" s="6"/>
      <c r="BP264" s="6"/>
      <c r="BQ264" s="6"/>
      <c r="BR264" s="6"/>
      <c r="BS264" s="6"/>
    </row>
    <row r="265" spans="1:71" ht="15" customHeight="1">
      <c r="A265" s="268"/>
      <c r="B265" s="290"/>
      <c r="C265" s="291"/>
      <c r="D265" s="292"/>
      <c r="E265" s="505" t="s">
        <v>370</v>
      </c>
      <c r="F265" s="310" t="s">
        <v>525</v>
      </c>
      <c r="G265" s="295">
        <v>4</v>
      </c>
      <c r="H265" s="295">
        <v>3</v>
      </c>
      <c r="I265" s="311"/>
      <c r="J265" s="387">
        <f>H265*G265</f>
        <v>12</v>
      </c>
      <c r="K265" s="298"/>
      <c r="L265" s="966"/>
      <c r="M265" s="360"/>
      <c r="N265" s="360"/>
      <c r="O265" s="966"/>
      <c r="P265" s="387"/>
      <c r="Q265" s="298"/>
      <c r="R265" s="966"/>
      <c r="S265" s="360"/>
      <c r="T265" s="360"/>
      <c r="U265" s="966"/>
      <c r="V265" s="387"/>
      <c r="W265" s="298"/>
      <c r="X265" s="966"/>
      <c r="Y265" s="360"/>
      <c r="Z265" s="360"/>
      <c r="AA265" s="966"/>
      <c r="AB265" s="387"/>
      <c r="AC265" s="298"/>
      <c r="AD265" s="966"/>
      <c r="AE265" s="360"/>
      <c r="AF265" s="360"/>
      <c r="AG265" s="966"/>
      <c r="AH265" s="421"/>
      <c r="AI265" s="302"/>
      <c r="AJ265" s="966"/>
      <c r="AK265" s="360"/>
      <c r="AL265" s="360"/>
      <c r="AM265" s="966"/>
      <c r="AN265" s="422"/>
      <c r="AO265" s="304"/>
      <c r="AP265" s="966"/>
      <c r="AQ265" s="360"/>
      <c r="AR265" s="360"/>
      <c r="AS265" s="966"/>
      <c r="AT265" s="966"/>
      <c r="AU265" s="966"/>
      <c r="AV265" s="409"/>
      <c r="AW265" s="305"/>
      <c r="AX265" s="306"/>
      <c r="AY265" s="313"/>
      <c r="AZ265" s="306"/>
      <c r="BA265" s="306"/>
      <c r="BB265" s="306"/>
      <c r="BC265" s="306"/>
      <c r="BD265" s="307"/>
      <c r="BE265" s="307"/>
      <c r="BF265" s="314"/>
      <c r="BG265" s="314"/>
      <c r="BH265" s="309"/>
      <c r="BI265" s="309"/>
      <c r="BJ265" s="4"/>
      <c r="BK265" s="3"/>
      <c r="BL265" s="3"/>
      <c r="BM265" s="6"/>
      <c r="BN265" s="6"/>
      <c r="BO265" s="6"/>
      <c r="BP265" s="6"/>
      <c r="BQ265" s="6"/>
      <c r="BR265" s="6"/>
      <c r="BS265" s="6"/>
    </row>
    <row r="266" spans="1:71" ht="15" customHeight="1">
      <c r="A266" s="268"/>
      <c r="B266" s="290"/>
      <c r="C266" s="291"/>
      <c r="D266" s="292"/>
      <c r="E266" s="505" t="s">
        <v>370</v>
      </c>
      <c r="F266" s="310" t="s">
        <v>526</v>
      </c>
      <c r="G266" s="295">
        <v>1</v>
      </c>
      <c r="H266" s="295">
        <v>3</v>
      </c>
      <c r="I266" s="311"/>
      <c r="J266" s="297"/>
      <c r="K266" s="298">
        <f>H266*G266</f>
        <v>3</v>
      </c>
      <c r="L266" s="966"/>
      <c r="M266" s="360"/>
      <c r="N266" s="360"/>
      <c r="O266" s="966"/>
      <c r="P266" s="297"/>
      <c r="Q266" s="298"/>
      <c r="R266" s="966"/>
      <c r="S266" s="360"/>
      <c r="T266" s="360"/>
      <c r="U266" s="966"/>
      <c r="V266" s="297"/>
      <c r="W266" s="298"/>
      <c r="X266" s="966"/>
      <c r="Y266" s="360"/>
      <c r="Z266" s="360"/>
      <c r="AA266" s="966"/>
      <c r="AB266" s="297"/>
      <c r="AC266" s="298"/>
      <c r="AD266" s="966"/>
      <c r="AE266" s="360"/>
      <c r="AF266" s="360"/>
      <c r="AG266" s="966"/>
      <c r="AH266" s="301"/>
      <c r="AI266" s="302"/>
      <c r="AJ266" s="966"/>
      <c r="AK266" s="360"/>
      <c r="AL266" s="360"/>
      <c r="AM266" s="966"/>
      <c r="AN266" s="303"/>
      <c r="AO266" s="304"/>
      <c r="AP266" s="966"/>
      <c r="AQ266" s="360"/>
      <c r="AR266" s="360"/>
      <c r="AS266" s="966"/>
      <c r="AT266" s="966"/>
      <c r="AU266" s="966"/>
      <c r="AV266" s="305"/>
      <c r="AW266" s="305"/>
      <c r="AX266" s="306"/>
      <c r="AY266" s="306"/>
      <c r="AZ266" s="306"/>
      <c r="BA266" s="306"/>
      <c r="BB266" s="306"/>
      <c r="BC266" s="306"/>
      <c r="BD266" s="307"/>
      <c r="BE266" s="307"/>
      <c r="BF266" s="308"/>
      <c r="BG266" s="308"/>
      <c r="BH266" s="309"/>
      <c r="BI266" s="309"/>
      <c r="BJ266" s="4"/>
      <c r="BK266" s="3"/>
      <c r="BL266" s="3"/>
      <c r="BM266" s="6"/>
      <c r="BN266" s="6"/>
      <c r="BO266" s="6"/>
      <c r="BP266" s="6"/>
      <c r="BQ266" s="6"/>
      <c r="BR266" s="6"/>
      <c r="BS266" s="6"/>
    </row>
    <row r="267" spans="1:71" ht="15" customHeight="1">
      <c r="A267" s="231"/>
      <c r="B267" s="290"/>
      <c r="C267" s="231"/>
      <c r="D267" s="292"/>
      <c r="E267" s="506"/>
      <c r="F267" s="294"/>
      <c r="G267" s="295"/>
      <c r="H267" s="295"/>
      <c r="I267" s="311"/>
      <c r="J267" s="297"/>
      <c r="K267" s="408"/>
      <c r="L267" s="966"/>
      <c r="M267" s="360"/>
      <c r="N267" s="360"/>
      <c r="O267" s="966"/>
      <c r="P267" s="297"/>
      <c r="Q267" s="408"/>
      <c r="R267" s="966"/>
      <c r="S267" s="360"/>
      <c r="T267" s="360"/>
      <c r="U267" s="966"/>
      <c r="V267" s="297"/>
      <c r="W267" s="408"/>
      <c r="X267" s="966"/>
      <c r="Y267" s="360"/>
      <c r="Z267" s="360"/>
      <c r="AA267" s="966"/>
      <c r="AB267" s="297"/>
      <c r="AC267" s="408"/>
      <c r="AD267" s="966"/>
      <c r="AE267" s="360"/>
      <c r="AF267" s="360"/>
      <c r="AG267" s="966"/>
      <c r="AH267" s="421"/>
      <c r="AI267" s="443"/>
      <c r="AJ267" s="966"/>
      <c r="AK267" s="360"/>
      <c r="AL267" s="360"/>
      <c r="AM267" s="966"/>
      <c r="AN267" s="303"/>
      <c r="AO267" s="439"/>
      <c r="AP267" s="966"/>
      <c r="AQ267" s="360"/>
      <c r="AR267" s="360"/>
      <c r="AS267" s="966"/>
      <c r="AT267" s="966"/>
      <c r="AU267" s="966"/>
      <c r="AV267" s="409"/>
      <c r="AW267" s="305"/>
      <c r="AX267" s="306"/>
      <c r="AY267" s="313"/>
      <c r="AZ267" s="306"/>
      <c r="BA267" s="306"/>
      <c r="BB267" s="306"/>
      <c r="BC267" s="306"/>
      <c r="BD267" s="307"/>
      <c r="BE267" s="307"/>
      <c r="BF267" s="314"/>
      <c r="BG267" s="308"/>
      <c r="BH267" s="309"/>
      <c r="BI267" s="309"/>
      <c r="BJ267" s="4"/>
      <c r="BK267" s="3"/>
      <c r="BL267" s="3"/>
      <c r="BM267" s="6"/>
      <c r="BN267" s="6"/>
      <c r="BO267" s="6"/>
      <c r="BP267" s="6"/>
      <c r="BQ267" s="6"/>
      <c r="BR267" s="6"/>
      <c r="BS267" s="6"/>
    </row>
    <row r="268" spans="1:71" ht="15" customHeight="1">
      <c r="A268" s="268"/>
      <c r="B268" s="290"/>
      <c r="C268" s="291"/>
      <c r="D268" s="292"/>
      <c r="E268" s="506"/>
      <c r="F268" s="294"/>
      <c r="G268" s="295"/>
      <c r="H268" s="295"/>
      <c r="I268" s="311"/>
      <c r="J268" s="387"/>
      <c r="K268" s="298"/>
      <c r="L268" s="966"/>
      <c r="M268" s="360"/>
      <c r="N268" s="360"/>
      <c r="O268" s="966"/>
      <c r="P268" s="387"/>
      <c r="Q268" s="298"/>
      <c r="R268" s="966"/>
      <c r="S268" s="360"/>
      <c r="T268" s="360"/>
      <c r="U268" s="966"/>
      <c r="V268" s="387"/>
      <c r="W268" s="298"/>
      <c r="X268" s="966"/>
      <c r="Y268" s="360"/>
      <c r="Z268" s="360"/>
      <c r="AA268" s="966"/>
      <c r="AB268" s="387"/>
      <c r="AC268" s="298"/>
      <c r="AD268" s="966"/>
      <c r="AE268" s="360"/>
      <c r="AF268" s="360"/>
      <c r="AG268" s="966"/>
      <c r="AH268" s="421"/>
      <c r="AI268" s="443"/>
      <c r="AJ268" s="966"/>
      <c r="AK268" s="360"/>
      <c r="AL268" s="360"/>
      <c r="AM268" s="966"/>
      <c r="AN268" s="422"/>
      <c r="AO268" s="304"/>
      <c r="AP268" s="966"/>
      <c r="AQ268" s="360"/>
      <c r="AR268" s="360"/>
      <c r="AS268" s="966"/>
      <c r="AT268" s="966"/>
      <c r="AU268" s="966"/>
      <c r="AV268" s="305"/>
      <c r="AW268" s="305"/>
      <c r="AX268" s="306"/>
      <c r="AY268" s="313"/>
      <c r="AZ268" s="306"/>
      <c r="BA268" s="306"/>
      <c r="BB268" s="306"/>
      <c r="BC268" s="306"/>
      <c r="BD268" s="307"/>
      <c r="BE268" s="307"/>
      <c r="BF268" s="308"/>
      <c r="BG268" s="308"/>
      <c r="BH268" s="309"/>
      <c r="BI268" s="309"/>
      <c r="BJ268" s="4"/>
      <c r="BK268" s="3"/>
      <c r="BL268" s="3"/>
      <c r="BM268" s="6"/>
      <c r="BN268" s="6"/>
      <c r="BO268" s="6"/>
      <c r="BP268" s="6"/>
      <c r="BQ268" s="6"/>
      <c r="BR268" s="6"/>
      <c r="BS268" s="6"/>
    </row>
    <row r="269" spans="1:71" ht="15" customHeight="1">
      <c r="A269" s="268"/>
      <c r="B269" s="290"/>
      <c r="C269" s="291"/>
      <c r="D269" s="292"/>
      <c r="E269" s="506"/>
      <c r="F269" s="294"/>
      <c r="G269" s="295"/>
      <c r="H269" s="295"/>
      <c r="I269" s="311"/>
      <c r="J269" s="297"/>
      <c r="K269" s="298"/>
      <c r="L269" s="966"/>
      <c r="M269" s="360"/>
      <c r="N269" s="360"/>
      <c r="O269" s="966"/>
      <c r="P269" s="297"/>
      <c r="Q269" s="298"/>
      <c r="R269" s="966"/>
      <c r="S269" s="360"/>
      <c r="T269" s="360"/>
      <c r="U269" s="966"/>
      <c r="V269" s="297"/>
      <c r="W269" s="298"/>
      <c r="X269" s="966"/>
      <c r="Y269" s="360"/>
      <c r="Z269" s="360"/>
      <c r="AA269" s="966"/>
      <c r="AB269" s="297"/>
      <c r="AC269" s="298"/>
      <c r="AD269" s="966"/>
      <c r="AE269" s="360"/>
      <c r="AF269" s="360"/>
      <c r="AG269" s="966"/>
      <c r="AH269" s="421"/>
      <c r="AI269" s="302"/>
      <c r="AJ269" s="966"/>
      <c r="AK269" s="360"/>
      <c r="AL269" s="360"/>
      <c r="AM269" s="966"/>
      <c r="AN269" s="303"/>
      <c r="AO269" s="304"/>
      <c r="AP269" s="966"/>
      <c r="AQ269" s="360"/>
      <c r="AR269" s="360"/>
      <c r="AS269" s="966"/>
      <c r="AT269" s="966"/>
      <c r="AU269" s="966"/>
      <c r="AV269" s="305"/>
      <c r="AW269" s="305"/>
      <c r="AX269" s="306"/>
      <c r="AY269" s="306"/>
      <c r="AZ269" s="306"/>
      <c r="BA269" s="306"/>
      <c r="BB269" s="306"/>
      <c r="BC269" s="306"/>
      <c r="BD269" s="307"/>
      <c r="BE269" s="307"/>
      <c r="BF269" s="308"/>
      <c r="BG269" s="308"/>
      <c r="BH269" s="309"/>
      <c r="BI269" s="309"/>
      <c r="BJ269" s="4"/>
      <c r="BK269" s="3"/>
      <c r="BL269" s="3"/>
      <c r="BM269" s="6"/>
      <c r="BN269" s="6"/>
      <c r="BO269" s="6"/>
      <c r="BP269" s="6"/>
      <c r="BQ269" s="6"/>
      <c r="BR269" s="6"/>
      <c r="BS269" s="6"/>
    </row>
    <row r="270" spans="1:71" ht="15" customHeight="1">
      <c r="A270" s="268"/>
      <c r="B270" s="320"/>
      <c r="C270" s="321"/>
      <c r="D270" s="322"/>
      <c r="E270" s="507"/>
      <c r="F270" s="420"/>
      <c r="G270" s="295"/>
      <c r="H270" s="295"/>
      <c r="I270" s="326"/>
      <c r="J270" s="508"/>
      <c r="K270" s="399"/>
      <c r="L270" s="971"/>
      <c r="M270" s="371"/>
      <c r="N270" s="371"/>
      <c r="O270" s="971"/>
      <c r="P270" s="508"/>
      <c r="Q270" s="399"/>
      <c r="R270" s="971"/>
      <c r="S270" s="371"/>
      <c r="T270" s="371"/>
      <c r="U270" s="971"/>
      <c r="V270" s="508"/>
      <c r="W270" s="399"/>
      <c r="X270" s="971"/>
      <c r="Y270" s="371"/>
      <c r="Z270" s="371"/>
      <c r="AA270" s="971"/>
      <c r="AB270" s="508"/>
      <c r="AC270" s="399"/>
      <c r="AD270" s="971"/>
      <c r="AE270" s="371"/>
      <c r="AF270" s="371"/>
      <c r="AG270" s="971"/>
      <c r="AH270" s="467"/>
      <c r="AI270" s="401"/>
      <c r="AJ270" s="971"/>
      <c r="AK270" s="371"/>
      <c r="AL270" s="371"/>
      <c r="AM270" s="971"/>
      <c r="AN270" s="509"/>
      <c r="AO270" s="403"/>
      <c r="AP270" s="971"/>
      <c r="AQ270" s="371"/>
      <c r="AR270" s="371"/>
      <c r="AS270" s="971"/>
      <c r="AT270" s="971"/>
      <c r="AU270" s="971"/>
      <c r="AV270" s="334"/>
      <c r="AW270" s="334"/>
      <c r="AX270" s="335"/>
      <c r="AY270" s="335"/>
      <c r="AZ270" s="335"/>
      <c r="BA270" s="335"/>
      <c r="BB270" s="335"/>
      <c r="BC270" s="335"/>
      <c r="BD270" s="336"/>
      <c r="BE270" s="336"/>
      <c r="BF270" s="337"/>
      <c r="BG270" s="337"/>
      <c r="BH270" s="338"/>
      <c r="BI270" s="338"/>
      <c r="BJ270" s="4"/>
      <c r="BK270" s="3"/>
      <c r="BL270" s="3"/>
      <c r="BM270" s="6"/>
      <c r="BN270" s="6"/>
      <c r="BO270" s="6"/>
      <c r="BP270" s="6"/>
      <c r="BQ270" s="6"/>
      <c r="BR270" s="6"/>
      <c r="BS270" s="6"/>
    </row>
    <row r="271" spans="1:71" ht="15" customHeight="1">
      <c r="A271" s="268">
        <f>I271-AT271</f>
        <v>-11</v>
      </c>
      <c r="B271" s="290">
        <v>38</v>
      </c>
      <c r="C271" s="269" t="s">
        <v>527</v>
      </c>
      <c r="D271" s="270" t="s">
        <v>528</v>
      </c>
      <c r="E271" s="271" t="s">
        <v>401</v>
      </c>
      <c r="F271" s="272" t="s">
        <v>529</v>
      </c>
      <c r="G271" s="273">
        <v>1</v>
      </c>
      <c r="H271" s="273">
        <v>4</v>
      </c>
      <c r="I271" s="274">
        <v>21</v>
      </c>
      <c r="J271" s="275"/>
      <c r="K271" s="276"/>
      <c r="L271" s="1006">
        <f>SUM(J271:K277)</f>
        <v>0</v>
      </c>
      <c r="M271" s="351"/>
      <c r="N271" s="351"/>
      <c r="O271" s="1007">
        <f>N271+M271+M272+N272+M273+N273+M274+N274+M275+N275+M276+N276+M277+N277</f>
        <v>0</v>
      </c>
      <c r="P271" s="275"/>
      <c r="Q271" s="276"/>
      <c r="R271" s="1008">
        <f>P271+Q271+P272+Q272+P273+Q273+P274+Q274+P275+Q275+P276+Q276+P277+Q277</f>
        <v>0</v>
      </c>
      <c r="S271" s="351"/>
      <c r="T271" s="351"/>
      <c r="U271" s="1009">
        <f>T271+S271+S272+T272+S273+T273+S274+T274+S275+T275+S276+T276+S277+T277</f>
        <v>0</v>
      </c>
      <c r="V271" s="275"/>
      <c r="W271" s="276"/>
      <c r="X271" s="1010">
        <f>W271+V271+V272+W272+V273+W273+V274+W274+V275+W275+V276+W276+V277+W277</f>
        <v>0</v>
      </c>
      <c r="Y271" s="351"/>
      <c r="Z271" s="351"/>
      <c r="AA271" s="1011">
        <f>Z271+Y271+Y272+Z272+Y273+Z273+Y274+Z274+Y275+Z275+Y276+Z276+Y277+Z277</f>
        <v>0</v>
      </c>
      <c r="AB271" s="275"/>
      <c r="AC271" s="276"/>
      <c r="AD271" s="999">
        <f>AC271+AB271+AB272+AC272+AB273+AC273+AB274+AC274+AB275+AC275+AB276+AC276+AB277+AC277</f>
        <v>0</v>
      </c>
      <c r="AE271" s="351"/>
      <c r="AF271" s="351"/>
      <c r="AG271" s="1000">
        <f>AE271+AF271+AE272+AF272+AE273+AF273+AE274+AF274+AE275+AF275+AE276+AF276+AE277+AF277</f>
        <v>32</v>
      </c>
      <c r="AH271" s="279"/>
      <c r="AI271" s="280"/>
      <c r="AJ271" s="1001">
        <f>AI271+AH271+AH272+AI272+AH273+AI273+AH274+AI274+AH275+AI275+AH276+AI276+AH277+AI277</f>
        <v>0</v>
      </c>
      <c r="AK271" s="351"/>
      <c r="AL271" s="351"/>
      <c r="AM271" s="1002">
        <f>AL271+AK271+AK272+AL272+AK273+AL273+AK274+AL274+AK275+AL275+AK276+AL276+AK277+AL276+AL277</f>
        <v>0</v>
      </c>
      <c r="AN271" s="281"/>
      <c r="AO271" s="282"/>
      <c r="AP271" s="1003">
        <f>AN271+AO271+AN272+AO272+AN273+AO273+AN274+AO274+AN275++AO275+AN276+AO276+AN277+AO277</f>
        <v>0</v>
      </c>
      <c r="AQ271" s="351"/>
      <c r="AR271" s="351"/>
      <c r="AS271" s="1004">
        <f>AR271+AQ271+AQ272+AR272+AQ273+AR273+AQ274+AR274+AQ275+AR275+AQ276+AR276+AQ277+AR277</f>
        <v>0</v>
      </c>
      <c r="AT271" s="1005">
        <f>SUM(AU271:BF277)</f>
        <v>32</v>
      </c>
      <c r="AU271" s="974">
        <f>AS271+AP271+AM271+AJ271+AG271+AD271+AA271+X271+U271+R271+O271+L271</f>
        <v>32</v>
      </c>
      <c r="AV271" s="284"/>
      <c r="AW271" s="284"/>
      <c r="AX271" s="285"/>
      <c r="AY271" s="285"/>
      <c r="AZ271" s="285"/>
      <c r="BA271" s="285"/>
      <c r="BB271" s="285"/>
      <c r="BC271" s="285"/>
      <c r="BD271" s="287"/>
      <c r="BE271" s="287"/>
      <c r="BF271" s="288"/>
      <c r="BG271" s="288"/>
      <c r="BH271" s="289"/>
      <c r="BI271" s="289"/>
      <c r="BJ271" s="4"/>
      <c r="BK271" s="3"/>
      <c r="BL271" s="3"/>
      <c r="BM271" s="6"/>
      <c r="BN271" s="6"/>
      <c r="BO271" s="6"/>
      <c r="BP271" s="6"/>
      <c r="BQ271" s="6"/>
      <c r="BR271" s="6"/>
      <c r="BS271" s="6"/>
    </row>
    <row r="272" spans="1:71" ht="15" customHeight="1">
      <c r="A272" s="268"/>
      <c r="B272" s="290"/>
      <c r="C272" s="291"/>
      <c r="D272" s="292"/>
      <c r="E272" s="312" t="s">
        <v>401</v>
      </c>
      <c r="F272" s="310" t="s">
        <v>385</v>
      </c>
      <c r="G272" s="295">
        <v>3</v>
      </c>
      <c r="H272" s="295">
        <v>4</v>
      </c>
      <c r="I272" s="311"/>
      <c r="J272" s="297"/>
      <c r="K272" s="298"/>
      <c r="L272" s="966"/>
      <c r="M272" s="360"/>
      <c r="N272" s="360"/>
      <c r="O272" s="966"/>
      <c r="P272" s="297"/>
      <c r="Q272" s="298"/>
      <c r="R272" s="966"/>
      <c r="S272" s="360"/>
      <c r="T272" s="360"/>
      <c r="U272" s="966"/>
      <c r="V272" s="297"/>
      <c r="W272" s="298"/>
      <c r="X272" s="966"/>
      <c r="Y272" s="360"/>
      <c r="Z272" s="360"/>
      <c r="AA272" s="966"/>
      <c r="AB272" s="297"/>
      <c r="AC272" s="298"/>
      <c r="AD272" s="966"/>
      <c r="AE272" s="360"/>
      <c r="AF272" s="360"/>
      <c r="AG272" s="966"/>
      <c r="AH272" s="301"/>
      <c r="AI272" s="302"/>
      <c r="AJ272" s="966"/>
      <c r="AK272" s="360"/>
      <c r="AL272" s="360"/>
      <c r="AM272" s="966"/>
      <c r="AN272" s="303"/>
      <c r="AO272" s="304"/>
      <c r="AP272" s="966"/>
      <c r="AQ272" s="360"/>
      <c r="AR272" s="360"/>
      <c r="AS272" s="966"/>
      <c r="AT272" s="966"/>
      <c r="AU272" s="966"/>
      <c r="AV272" s="305"/>
      <c r="AW272" s="305"/>
      <c r="AX272" s="306"/>
      <c r="AY272" s="306"/>
      <c r="AZ272" s="306"/>
      <c r="BA272" s="306"/>
      <c r="BB272" s="306"/>
      <c r="BC272" s="306"/>
      <c r="BD272" s="307"/>
      <c r="BE272" s="307"/>
      <c r="BF272" s="308"/>
      <c r="BG272" s="308"/>
      <c r="BH272" s="309"/>
      <c r="BI272" s="309"/>
      <c r="BJ272" s="4"/>
      <c r="BK272" s="3"/>
      <c r="BL272" s="3"/>
      <c r="BM272" s="6"/>
      <c r="BN272" s="6"/>
      <c r="BO272" s="6"/>
      <c r="BP272" s="6"/>
      <c r="BQ272" s="6"/>
      <c r="BR272" s="6"/>
      <c r="BS272" s="6"/>
    </row>
    <row r="273" spans="1:71" ht="15" customHeight="1">
      <c r="A273" s="268"/>
      <c r="B273" s="290"/>
      <c r="C273" s="291"/>
      <c r="D273" s="292"/>
      <c r="E273" s="312" t="s">
        <v>461</v>
      </c>
      <c r="F273" s="310" t="s">
        <v>530</v>
      </c>
      <c r="G273" s="295">
        <v>2</v>
      </c>
      <c r="H273" s="295">
        <v>4</v>
      </c>
      <c r="I273" s="311"/>
      <c r="J273" s="297"/>
      <c r="K273" s="298"/>
      <c r="L273" s="966"/>
      <c r="M273" s="360"/>
      <c r="N273" s="360"/>
      <c r="O273" s="966"/>
      <c r="P273" s="297"/>
      <c r="Q273" s="298"/>
      <c r="R273" s="966"/>
      <c r="S273" s="360"/>
      <c r="T273" s="360"/>
      <c r="U273" s="966"/>
      <c r="V273" s="297"/>
      <c r="W273" s="298"/>
      <c r="X273" s="966"/>
      <c r="Y273" s="360"/>
      <c r="Z273" s="360"/>
      <c r="AA273" s="966"/>
      <c r="AB273" s="297"/>
      <c r="AC273" s="298"/>
      <c r="AD273" s="966"/>
      <c r="AE273" s="360"/>
      <c r="AF273" s="360"/>
      <c r="AG273" s="966"/>
      <c r="AH273" s="301"/>
      <c r="AI273" s="302"/>
      <c r="AJ273" s="966"/>
      <c r="AK273" s="360"/>
      <c r="AL273" s="360"/>
      <c r="AM273" s="966"/>
      <c r="AN273" s="303"/>
      <c r="AO273" s="304"/>
      <c r="AP273" s="966"/>
      <c r="AQ273" s="360"/>
      <c r="AR273" s="360"/>
      <c r="AS273" s="966"/>
      <c r="AT273" s="966"/>
      <c r="AU273" s="966"/>
      <c r="AV273" s="305"/>
      <c r="AW273" s="305"/>
      <c r="AX273" s="306"/>
      <c r="AY273" s="306"/>
      <c r="AZ273" s="306"/>
      <c r="BA273" s="306"/>
      <c r="BB273" s="306"/>
      <c r="BC273" s="306"/>
      <c r="BD273" s="307"/>
      <c r="BE273" s="307"/>
      <c r="BF273" s="308"/>
      <c r="BG273" s="308"/>
      <c r="BH273" s="309"/>
      <c r="BI273" s="309"/>
      <c r="BJ273" s="4"/>
      <c r="BK273" s="3"/>
      <c r="BL273" s="3"/>
      <c r="BM273" s="6"/>
      <c r="BN273" s="6"/>
      <c r="BO273" s="6"/>
      <c r="BP273" s="6"/>
      <c r="BQ273" s="6"/>
      <c r="BR273" s="6"/>
      <c r="BS273" s="6"/>
    </row>
    <row r="274" spans="1:71" ht="15" customHeight="1">
      <c r="A274" s="231"/>
      <c r="B274" s="290"/>
      <c r="C274" s="231"/>
      <c r="D274" s="292"/>
      <c r="E274" s="312" t="s">
        <v>401</v>
      </c>
      <c r="F274" s="310" t="s">
        <v>386</v>
      </c>
      <c r="G274" s="295">
        <v>3</v>
      </c>
      <c r="H274" s="295">
        <v>4</v>
      </c>
      <c r="I274" s="311"/>
      <c r="J274" s="297"/>
      <c r="K274" s="298"/>
      <c r="L274" s="966"/>
      <c r="M274" s="360"/>
      <c r="N274" s="360"/>
      <c r="O274" s="966"/>
      <c r="P274" s="297"/>
      <c r="Q274" s="298"/>
      <c r="R274" s="966"/>
      <c r="S274" s="360"/>
      <c r="T274" s="360"/>
      <c r="U274" s="966"/>
      <c r="V274" s="297"/>
      <c r="W274" s="298"/>
      <c r="X274" s="966"/>
      <c r="Y274" s="360"/>
      <c r="Z274" s="360"/>
      <c r="AA274" s="966"/>
      <c r="AB274" s="297"/>
      <c r="AC274" s="298"/>
      <c r="AD274" s="966"/>
      <c r="AE274" s="367">
        <v>24</v>
      </c>
      <c r="AF274" s="367">
        <v>8</v>
      </c>
      <c r="AG274" s="966"/>
      <c r="AH274" s="301"/>
      <c r="AI274" s="302"/>
      <c r="AJ274" s="966"/>
      <c r="AK274" s="360"/>
      <c r="AL274" s="360"/>
      <c r="AM274" s="966"/>
      <c r="AN274" s="303"/>
      <c r="AO274" s="304"/>
      <c r="AP274" s="966"/>
      <c r="AQ274" s="360"/>
      <c r="AR274" s="360"/>
      <c r="AS274" s="966"/>
      <c r="AT274" s="966"/>
      <c r="AU274" s="966"/>
      <c r="AV274" s="305"/>
      <c r="AW274" s="305"/>
      <c r="AX274" s="306"/>
      <c r="AY274" s="313"/>
      <c r="AZ274" s="313"/>
      <c r="BA274" s="306"/>
      <c r="BB274" s="313"/>
      <c r="BC274" s="306"/>
      <c r="BD274" s="307"/>
      <c r="BE274" s="307"/>
      <c r="BF274" s="308"/>
      <c r="BG274" s="308"/>
      <c r="BH274" s="418"/>
      <c r="BI274" s="309"/>
      <c r="BJ274" s="4"/>
      <c r="BK274" s="3"/>
      <c r="BL274" s="3"/>
      <c r="BM274" s="6"/>
      <c r="BN274" s="6"/>
      <c r="BO274" s="6"/>
      <c r="BP274" s="6"/>
      <c r="BQ274" s="6"/>
      <c r="BR274" s="6"/>
      <c r="BS274" s="6"/>
    </row>
    <row r="275" spans="1:71" ht="15" customHeight="1">
      <c r="A275" s="268"/>
      <c r="B275" s="290"/>
      <c r="C275" s="291"/>
      <c r="D275" s="292"/>
      <c r="E275" s="312"/>
      <c r="F275" s="310"/>
      <c r="G275" s="295"/>
      <c r="H275" s="295"/>
      <c r="I275" s="311"/>
      <c r="J275" s="297"/>
      <c r="K275" s="298"/>
      <c r="L275" s="966"/>
      <c r="M275" s="360"/>
      <c r="N275" s="360"/>
      <c r="O275" s="966"/>
      <c r="P275" s="297"/>
      <c r="Q275" s="298"/>
      <c r="R275" s="966"/>
      <c r="S275" s="360"/>
      <c r="T275" s="360"/>
      <c r="U275" s="966"/>
      <c r="V275" s="297"/>
      <c r="W275" s="298"/>
      <c r="X275" s="966"/>
      <c r="Y275" s="360"/>
      <c r="Z275" s="360"/>
      <c r="AA275" s="966"/>
      <c r="AB275" s="297"/>
      <c r="AC275" s="298"/>
      <c r="AD275" s="966"/>
      <c r="AE275" s="360"/>
      <c r="AF275" s="360"/>
      <c r="AG275" s="966"/>
      <c r="AH275" s="301"/>
      <c r="AI275" s="302"/>
      <c r="AJ275" s="966"/>
      <c r="AK275" s="360"/>
      <c r="AL275" s="360"/>
      <c r="AM275" s="966"/>
      <c r="AN275" s="303"/>
      <c r="AO275" s="304"/>
      <c r="AP275" s="966"/>
      <c r="AQ275" s="360"/>
      <c r="AR275" s="360"/>
      <c r="AS275" s="966"/>
      <c r="AT275" s="966"/>
      <c r="AU275" s="966"/>
      <c r="AV275" s="305"/>
      <c r="AW275" s="305"/>
      <c r="AX275" s="306"/>
      <c r="AY275" s="306"/>
      <c r="AZ275" s="306"/>
      <c r="BA275" s="306"/>
      <c r="BB275" s="306"/>
      <c r="BC275" s="306"/>
      <c r="BD275" s="307"/>
      <c r="BE275" s="307"/>
      <c r="BF275" s="308"/>
      <c r="BG275" s="308"/>
      <c r="BH275" s="309"/>
      <c r="BI275" s="309"/>
      <c r="BJ275" s="4"/>
      <c r="BK275" s="3"/>
      <c r="BL275" s="3"/>
      <c r="BM275" s="6"/>
      <c r="BN275" s="6"/>
      <c r="BO275" s="6"/>
      <c r="BP275" s="6"/>
      <c r="BQ275" s="6"/>
      <c r="BR275" s="6"/>
      <c r="BS275" s="6"/>
    </row>
    <row r="276" spans="1:71" ht="15" customHeight="1">
      <c r="A276" s="268"/>
      <c r="B276" s="290"/>
      <c r="C276" s="291"/>
      <c r="D276" s="292"/>
      <c r="E276" s="312"/>
      <c r="F276" s="310"/>
      <c r="G276" s="295"/>
      <c r="H276" s="295"/>
      <c r="I276" s="311"/>
      <c r="J276" s="297"/>
      <c r="K276" s="298"/>
      <c r="L276" s="966"/>
      <c r="M276" s="360"/>
      <c r="N276" s="360"/>
      <c r="O276" s="966"/>
      <c r="P276" s="297"/>
      <c r="Q276" s="298"/>
      <c r="R276" s="966"/>
      <c r="S276" s="360"/>
      <c r="T276" s="360"/>
      <c r="U276" s="966"/>
      <c r="V276" s="297"/>
      <c r="W276" s="298"/>
      <c r="X276" s="966"/>
      <c r="Y276" s="360"/>
      <c r="Z276" s="360"/>
      <c r="AA276" s="966"/>
      <c r="AB276" s="297"/>
      <c r="AC276" s="298"/>
      <c r="AD276" s="966"/>
      <c r="AE276" s="360"/>
      <c r="AF276" s="360"/>
      <c r="AG276" s="966"/>
      <c r="AH276" s="301"/>
      <c r="AI276" s="302"/>
      <c r="AJ276" s="966"/>
      <c r="AK276" s="360"/>
      <c r="AL276" s="360"/>
      <c r="AM276" s="966"/>
      <c r="AN276" s="303"/>
      <c r="AO276" s="304"/>
      <c r="AP276" s="966"/>
      <c r="AQ276" s="360"/>
      <c r="AR276" s="360"/>
      <c r="AS276" s="966"/>
      <c r="AT276" s="966"/>
      <c r="AU276" s="966"/>
      <c r="AV276" s="305"/>
      <c r="AW276" s="305"/>
      <c r="AX276" s="306"/>
      <c r="AY276" s="306"/>
      <c r="AZ276" s="306"/>
      <c r="BA276" s="306"/>
      <c r="BB276" s="306"/>
      <c r="BC276" s="306"/>
      <c r="BD276" s="307"/>
      <c r="BE276" s="307"/>
      <c r="BF276" s="308"/>
      <c r="BG276" s="308"/>
      <c r="BH276" s="309"/>
      <c r="BI276" s="309"/>
      <c r="BJ276" s="4"/>
      <c r="BK276" s="3"/>
      <c r="BL276" s="3"/>
      <c r="BM276" s="6"/>
      <c r="BN276" s="6"/>
      <c r="BO276" s="6"/>
      <c r="BP276" s="6"/>
      <c r="BQ276" s="6"/>
      <c r="BR276" s="6"/>
      <c r="BS276" s="6"/>
    </row>
    <row r="277" spans="1:71" ht="15" customHeight="1">
      <c r="A277" s="268"/>
      <c r="B277" s="320"/>
      <c r="C277" s="321"/>
      <c r="D277" s="322"/>
      <c r="E277" s="323"/>
      <c r="F277" s="324"/>
      <c r="G277" s="317"/>
      <c r="H277" s="317"/>
      <c r="I277" s="326"/>
      <c r="J277" s="398"/>
      <c r="K277" s="399"/>
      <c r="L277" s="971"/>
      <c r="M277" s="371"/>
      <c r="N277" s="371"/>
      <c r="O277" s="971"/>
      <c r="P277" s="398"/>
      <c r="Q277" s="399"/>
      <c r="R277" s="971"/>
      <c r="S277" s="371"/>
      <c r="T277" s="371"/>
      <c r="U277" s="971"/>
      <c r="V277" s="398"/>
      <c r="W277" s="399"/>
      <c r="X277" s="971"/>
      <c r="Y277" s="371"/>
      <c r="Z277" s="371"/>
      <c r="AA277" s="971"/>
      <c r="AB277" s="398"/>
      <c r="AC277" s="399"/>
      <c r="AD277" s="971"/>
      <c r="AE277" s="371"/>
      <c r="AF277" s="371"/>
      <c r="AG277" s="971"/>
      <c r="AH277" s="400"/>
      <c r="AI277" s="401"/>
      <c r="AJ277" s="971"/>
      <c r="AK277" s="371"/>
      <c r="AL277" s="371"/>
      <c r="AM277" s="971"/>
      <c r="AN277" s="402"/>
      <c r="AO277" s="403"/>
      <c r="AP277" s="971"/>
      <c r="AQ277" s="371"/>
      <c r="AR277" s="371"/>
      <c r="AS277" s="971"/>
      <c r="AT277" s="971"/>
      <c r="AU277" s="971"/>
      <c r="AV277" s="334"/>
      <c r="AW277" s="334"/>
      <c r="AX277" s="335"/>
      <c r="AY277" s="335"/>
      <c r="AZ277" s="335"/>
      <c r="BA277" s="335"/>
      <c r="BB277" s="335"/>
      <c r="BC277" s="335"/>
      <c r="BD277" s="336"/>
      <c r="BE277" s="336"/>
      <c r="BF277" s="337"/>
      <c r="BG277" s="337"/>
      <c r="BH277" s="338"/>
      <c r="BI277" s="338"/>
      <c r="BJ277" s="4"/>
      <c r="BK277" s="3"/>
      <c r="BL277" s="3"/>
      <c r="BM277" s="6"/>
      <c r="BN277" s="6"/>
      <c r="BO277" s="6"/>
      <c r="BP277" s="6"/>
      <c r="BQ277" s="6"/>
      <c r="BR277" s="6"/>
      <c r="BS277" s="6"/>
    </row>
    <row r="278" spans="1:71" ht="15" customHeight="1">
      <c r="A278" s="268">
        <f>I278-AT278</f>
        <v>0</v>
      </c>
      <c r="B278" s="290">
        <v>39</v>
      </c>
      <c r="C278" s="269" t="s">
        <v>531</v>
      </c>
      <c r="D278" s="270" t="s">
        <v>532</v>
      </c>
      <c r="E278" s="271" t="s">
        <v>110</v>
      </c>
      <c r="F278" s="272" t="s">
        <v>533</v>
      </c>
      <c r="G278" s="273">
        <v>4</v>
      </c>
      <c r="H278" s="273">
        <v>4</v>
      </c>
      <c r="I278" s="343">
        <v>30</v>
      </c>
      <c r="J278" s="275"/>
      <c r="K278" s="276"/>
      <c r="L278" s="1006">
        <f>SUM(J278:K284)</f>
        <v>0</v>
      </c>
      <c r="M278" s="351"/>
      <c r="N278" s="351"/>
      <c r="O278" s="1007">
        <f>N278+M278+M279+N279+M280+N280+M281+N281+M282+N282+M283+N283+M284+N284</f>
        <v>0</v>
      </c>
      <c r="P278" s="410"/>
      <c r="Q278" s="276"/>
      <c r="R278" s="1008">
        <f>P278+Q278+P279+Q279+P280+Q280+P281+Q281+P282+Q282+P283+Q283+P284+Q284</f>
        <v>8</v>
      </c>
      <c r="S278" s="351"/>
      <c r="T278" s="351"/>
      <c r="U278" s="1009">
        <f>T278+S278+S279+T279+S280+T280+S281+T281+S282+T282+S283+T283+S284+T284</f>
        <v>0</v>
      </c>
      <c r="V278" s="275"/>
      <c r="W278" s="276"/>
      <c r="X278" s="1010">
        <f>W278+V278+V279+W279+V280+W280+V281+W281+V282+W282+V283+W283+V284+W284</f>
        <v>0</v>
      </c>
      <c r="Y278" s="380">
        <v>16</v>
      </c>
      <c r="Z278" s="380"/>
      <c r="AA278" s="1011">
        <f>Z278+Y278+Y279+Z279+Y280+Z280+Y281+Z281+Y282+Z282+Y283+Z283+Y284+Z284</f>
        <v>21</v>
      </c>
      <c r="AB278" s="275"/>
      <c r="AC278" s="276"/>
      <c r="AD278" s="999">
        <f>AC278+AB278+AB279+AC279+AB280+AC280+AB281+AC281+AB282+AC282+AB283+AC283+AB284+AC284</f>
        <v>0</v>
      </c>
      <c r="AE278" s="351"/>
      <c r="AF278" s="351"/>
      <c r="AG278" s="1000">
        <f>AE278+AF278+AE279+AF279+AE280+AF280+AE281+AF281+AE282+AF282+AE283+AF283+AE284+AF284</f>
        <v>0</v>
      </c>
      <c r="AH278" s="279"/>
      <c r="AI278" s="280"/>
      <c r="AJ278" s="1001">
        <f>AI278+AH278+AH279+AI279+AH280+AI280+AH281+AI281+AH282+AI282+AH283+AI283+AH284+AI284</f>
        <v>0</v>
      </c>
      <c r="AK278" s="351"/>
      <c r="AL278" s="351"/>
      <c r="AM278" s="1002">
        <f>AL278+AK278+AK279+AL279+AK280+AL280+AK281+AL281+AK282+AL282+AK283+AL283+AK284+AL283+AL284</f>
        <v>0</v>
      </c>
      <c r="AN278" s="281"/>
      <c r="AO278" s="282"/>
      <c r="AP278" s="1003">
        <f>AN278+AO278+AN279+AO279+AN280+AO280+AN281+AO281+AN282++AO282+AN283+AO283+AN284+AO284</f>
        <v>0</v>
      </c>
      <c r="AQ278" s="351"/>
      <c r="AR278" s="351"/>
      <c r="AS278" s="1004">
        <f>AR278+AQ278+AQ279+AR279+AQ280+AR280+AQ281+AR281+AQ282+AR282+AQ283+AR283+AQ284+AR284</f>
        <v>0</v>
      </c>
      <c r="AT278" s="1005">
        <f>SUM(AU278:BF284)</f>
        <v>30</v>
      </c>
      <c r="AU278" s="974">
        <f>AS278+AP278+AM278+AJ278+AG278+AD278+AA278+X278+U278+R278+O278+L278</f>
        <v>29</v>
      </c>
      <c r="AV278" s="284"/>
      <c r="AW278" s="284"/>
      <c r="AX278" s="285"/>
      <c r="AY278" s="286"/>
      <c r="AZ278" s="286"/>
      <c r="BA278" s="285"/>
      <c r="BB278" s="285"/>
      <c r="BC278" s="285"/>
      <c r="BD278" s="287"/>
      <c r="BE278" s="287"/>
      <c r="BF278" s="288"/>
      <c r="BG278" s="288"/>
      <c r="BH278" s="344"/>
      <c r="BI278" s="289"/>
      <c r="BJ278" s="4"/>
      <c r="BK278" s="3"/>
      <c r="BL278" s="3"/>
      <c r="BM278" s="6"/>
      <c r="BN278" s="6"/>
      <c r="BO278" s="6"/>
      <c r="BP278" s="6"/>
      <c r="BQ278" s="6"/>
      <c r="BR278" s="6"/>
      <c r="BS278" s="6"/>
    </row>
    <row r="279" spans="1:71" ht="15" customHeight="1">
      <c r="A279" s="268"/>
      <c r="B279" s="290"/>
      <c r="C279" s="291"/>
      <c r="D279" s="292"/>
      <c r="E279" s="312" t="s">
        <v>72</v>
      </c>
      <c r="F279" s="310" t="s">
        <v>533</v>
      </c>
      <c r="G279" s="295">
        <v>2</v>
      </c>
      <c r="H279" s="295">
        <v>4</v>
      </c>
      <c r="I279" s="346"/>
      <c r="J279" s="297"/>
      <c r="K279" s="298"/>
      <c r="L279" s="966"/>
      <c r="M279" s="360"/>
      <c r="N279" s="360"/>
      <c r="O279" s="966"/>
      <c r="P279" s="387">
        <v>8</v>
      </c>
      <c r="Q279" s="298"/>
      <c r="R279" s="966"/>
      <c r="S279" s="360"/>
      <c r="T279" s="360"/>
      <c r="U279" s="966"/>
      <c r="V279" s="297"/>
      <c r="W279" s="298"/>
      <c r="X279" s="966"/>
      <c r="Y279" s="360"/>
      <c r="Z279" s="360"/>
      <c r="AA279" s="966"/>
      <c r="AB279" s="297"/>
      <c r="AC279" s="298"/>
      <c r="AD279" s="966"/>
      <c r="AE279" s="360"/>
      <c r="AF279" s="360"/>
      <c r="AG279" s="966"/>
      <c r="AH279" s="301"/>
      <c r="AI279" s="302"/>
      <c r="AJ279" s="966"/>
      <c r="AK279" s="360"/>
      <c r="AL279" s="360"/>
      <c r="AM279" s="966"/>
      <c r="AN279" s="303"/>
      <c r="AO279" s="304"/>
      <c r="AP279" s="966"/>
      <c r="AQ279" s="360"/>
      <c r="AR279" s="360"/>
      <c r="AS279" s="966"/>
      <c r="AT279" s="966"/>
      <c r="AU279" s="966"/>
      <c r="AV279" s="305"/>
      <c r="AW279" s="305"/>
      <c r="AX279" s="306"/>
      <c r="AY279" s="306"/>
      <c r="AZ279" s="306"/>
      <c r="BA279" s="306"/>
      <c r="BB279" s="306"/>
      <c r="BC279" s="306"/>
      <c r="BD279" s="307"/>
      <c r="BE279" s="307"/>
      <c r="BF279" s="308"/>
      <c r="BG279" s="308"/>
      <c r="BH279" s="309"/>
      <c r="BI279" s="309"/>
      <c r="BJ279" s="4"/>
      <c r="BK279" s="3"/>
      <c r="BL279" s="3"/>
      <c r="BM279" s="6"/>
      <c r="BN279" s="6"/>
      <c r="BO279" s="6"/>
      <c r="BP279" s="6"/>
      <c r="BQ279" s="6"/>
      <c r="BR279" s="6"/>
      <c r="BS279" s="6"/>
    </row>
    <row r="280" spans="1:71" ht="15" customHeight="1">
      <c r="A280" s="268"/>
      <c r="B280" s="290"/>
      <c r="C280" s="291"/>
      <c r="D280" s="292"/>
      <c r="E280" s="312" t="s">
        <v>412</v>
      </c>
      <c r="F280" s="310" t="s">
        <v>476</v>
      </c>
      <c r="G280" s="295">
        <v>1</v>
      </c>
      <c r="H280" s="295">
        <v>5</v>
      </c>
      <c r="I280" s="346"/>
      <c r="J280" s="297"/>
      <c r="K280" s="298"/>
      <c r="L280" s="966"/>
      <c r="M280" s="360"/>
      <c r="N280" s="360"/>
      <c r="O280" s="966"/>
      <c r="P280" s="387"/>
      <c r="Q280" s="298"/>
      <c r="R280" s="966"/>
      <c r="S280" s="393"/>
      <c r="T280" s="360"/>
      <c r="U280" s="966"/>
      <c r="V280" s="297"/>
      <c r="W280" s="298"/>
      <c r="X280" s="966"/>
      <c r="Y280" s="360"/>
      <c r="Z280" s="367">
        <v>5</v>
      </c>
      <c r="AA280" s="966"/>
      <c r="AB280" s="297"/>
      <c r="AC280" s="298"/>
      <c r="AD280" s="966"/>
      <c r="AE280" s="360"/>
      <c r="AF280" s="360"/>
      <c r="AG280" s="966"/>
      <c r="AH280" s="301"/>
      <c r="AI280" s="302"/>
      <c r="AJ280" s="966"/>
      <c r="AK280" s="360"/>
      <c r="AL280" s="360"/>
      <c r="AM280" s="966"/>
      <c r="AN280" s="303"/>
      <c r="AO280" s="304"/>
      <c r="AP280" s="966"/>
      <c r="AQ280" s="360"/>
      <c r="AR280" s="360"/>
      <c r="AS280" s="966"/>
      <c r="AT280" s="966"/>
      <c r="AU280" s="966"/>
      <c r="AV280" s="305"/>
      <c r="AW280" s="409"/>
      <c r="AX280" s="306"/>
      <c r="AY280" s="306"/>
      <c r="AZ280" s="306"/>
      <c r="BA280" s="306"/>
      <c r="BB280" s="306"/>
      <c r="BC280" s="306"/>
      <c r="BD280" s="307"/>
      <c r="BE280" s="388"/>
      <c r="BF280" s="510"/>
      <c r="BG280" s="314"/>
      <c r="BH280" s="309"/>
      <c r="BI280" s="309"/>
      <c r="BJ280" s="4"/>
      <c r="BK280" s="3"/>
      <c r="BL280" s="3"/>
      <c r="BM280" s="6"/>
      <c r="BN280" s="6"/>
      <c r="BO280" s="6"/>
      <c r="BP280" s="6"/>
      <c r="BQ280" s="6"/>
      <c r="BR280" s="6"/>
      <c r="BS280" s="6"/>
    </row>
    <row r="281" spans="1:71" ht="15" customHeight="1">
      <c r="A281" s="231"/>
      <c r="B281" s="290"/>
      <c r="C281" s="231"/>
      <c r="D281" s="292"/>
      <c r="E281" s="312"/>
      <c r="F281" s="310"/>
      <c r="G281" s="295"/>
      <c r="H281" s="295"/>
      <c r="I281" s="346"/>
      <c r="J281" s="297"/>
      <c r="K281" s="298"/>
      <c r="L281" s="966"/>
      <c r="M281" s="360"/>
      <c r="N281" s="360"/>
      <c r="O281" s="966"/>
      <c r="P281" s="297"/>
      <c r="Q281" s="298"/>
      <c r="R281" s="966"/>
      <c r="S281" s="511"/>
      <c r="T281" s="512"/>
      <c r="U281" s="966"/>
      <c r="V281" s="297"/>
      <c r="W281" s="298"/>
      <c r="X281" s="966"/>
      <c r="Y281" s="360"/>
      <c r="Z281" s="360"/>
      <c r="AA281" s="966"/>
      <c r="AB281" s="297"/>
      <c r="AC281" s="298"/>
      <c r="AD281" s="966"/>
      <c r="AE281" s="360"/>
      <c r="AF281" s="360"/>
      <c r="AG281" s="966"/>
      <c r="AH281" s="301"/>
      <c r="AI281" s="302"/>
      <c r="AJ281" s="966"/>
      <c r="AK281" s="360"/>
      <c r="AL281" s="360"/>
      <c r="AM281" s="966"/>
      <c r="AN281" s="303"/>
      <c r="AO281" s="304"/>
      <c r="AP281" s="966"/>
      <c r="AQ281" s="360"/>
      <c r="AR281" s="360"/>
      <c r="AS281" s="966"/>
      <c r="AT281" s="966"/>
      <c r="AU281" s="966"/>
      <c r="AV281" s="305"/>
      <c r="AW281" s="305"/>
      <c r="AX281" s="306"/>
      <c r="AY281" s="313"/>
      <c r="AZ281" s="313">
        <v>1</v>
      </c>
      <c r="BA281" s="313"/>
      <c r="BB281" s="306"/>
      <c r="BC281" s="306"/>
      <c r="BD281" s="307"/>
      <c r="BE281" s="513"/>
      <c r="BF281" s="514"/>
      <c r="BG281" s="515"/>
      <c r="BH281" s="309"/>
      <c r="BI281" s="309"/>
      <c r="BJ281" s="4"/>
      <c r="BK281" s="3"/>
      <c r="BL281" s="3"/>
      <c r="BM281" s="6"/>
      <c r="BN281" s="6"/>
      <c r="BO281" s="6"/>
      <c r="BP281" s="6"/>
      <c r="BQ281" s="6"/>
      <c r="BR281" s="6"/>
      <c r="BS281" s="6"/>
    </row>
    <row r="282" spans="1:71" ht="15" customHeight="1">
      <c r="A282" s="268"/>
      <c r="B282" s="290"/>
      <c r="C282" s="291"/>
      <c r="D282" s="292"/>
      <c r="E282" s="312"/>
      <c r="F282" s="310"/>
      <c r="G282" s="295"/>
      <c r="H282" s="295"/>
      <c r="I282" s="346"/>
      <c r="J282" s="297"/>
      <c r="K282" s="298"/>
      <c r="L282" s="966"/>
      <c r="M282" s="360"/>
      <c r="N282" s="360"/>
      <c r="O282" s="966"/>
      <c r="P282" s="297"/>
      <c r="Q282" s="298"/>
      <c r="R282" s="966"/>
      <c r="S282" s="516"/>
      <c r="T282" s="360"/>
      <c r="U282" s="966"/>
      <c r="V282" s="297"/>
      <c r="W282" s="298"/>
      <c r="X282" s="966"/>
      <c r="Y282" s="360"/>
      <c r="Z282" s="360"/>
      <c r="AA282" s="966"/>
      <c r="AB282" s="297"/>
      <c r="AC282" s="298"/>
      <c r="AD282" s="966"/>
      <c r="AE282" s="360"/>
      <c r="AF282" s="360"/>
      <c r="AG282" s="966"/>
      <c r="AH282" s="301"/>
      <c r="AI282" s="302"/>
      <c r="AJ282" s="966"/>
      <c r="AK282" s="360"/>
      <c r="AL282" s="360"/>
      <c r="AM282" s="966"/>
      <c r="AN282" s="303"/>
      <c r="AO282" s="304"/>
      <c r="AP282" s="966"/>
      <c r="AQ282" s="360"/>
      <c r="AR282" s="360"/>
      <c r="AS282" s="966"/>
      <c r="AT282" s="966"/>
      <c r="AU282" s="966"/>
      <c r="AV282" s="305"/>
      <c r="AW282" s="305"/>
      <c r="AX282" s="306"/>
      <c r="AY282" s="306"/>
      <c r="AZ282" s="306"/>
      <c r="BA282" s="306"/>
      <c r="BB282" s="306"/>
      <c r="BC282" s="306"/>
      <c r="BD282" s="307"/>
      <c r="BE282" s="307"/>
      <c r="BF282" s="457"/>
      <c r="BG282" s="308"/>
      <c r="BH282" s="309"/>
      <c r="BI282" s="309"/>
      <c r="BJ282" s="4"/>
      <c r="BK282" s="3"/>
      <c r="BL282" s="3"/>
      <c r="BM282" s="6"/>
      <c r="BN282" s="6"/>
      <c r="BO282" s="6"/>
      <c r="BP282" s="6"/>
      <c r="BQ282" s="6"/>
      <c r="BR282" s="6"/>
      <c r="BS282" s="6"/>
    </row>
    <row r="283" spans="1:71" ht="15" customHeight="1">
      <c r="A283" s="268"/>
      <c r="B283" s="290"/>
      <c r="C283" s="291"/>
      <c r="D283" s="292"/>
      <c r="E283" s="312"/>
      <c r="F283" s="310"/>
      <c r="G283" s="295"/>
      <c r="H283" s="295"/>
      <c r="I283" s="346"/>
      <c r="J283" s="297"/>
      <c r="K283" s="298"/>
      <c r="L283" s="966"/>
      <c r="M283" s="360"/>
      <c r="N283" s="360"/>
      <c r="O283" s="966"/>
      <c r="P283" s="297"/>
      <c r="Q283" s="298"/>
      <c r="R283" s="966"/>
      <c r="S283" s="360"/>
      <c r="T283" s="360"/>
      <c r="U283" s="966"/>
      <c r="V283" s="297"/>
      <c r="W283" s="298"/>
      <c r="X283" s="966"/>
      <c r="Y283" s="360"/>
      <c r="Z283" s="360"/>
      <c r="AA283" s="966"/>
      <c r="AB283" s="297"/>
      <c r="AC283" s="298"/>
      <c r="AD283" s="966"/>
      <c r="AE283" s="360"/>
      <c r="AF283" s="360"/>
      <c r="AG283" s="966"/>
      <c r="AH283" s="301"/>
      <c r="AI283" s="302"/>
      <c r="AJ283" s="966"/>
      <c r="AK283" s="360"/>
      <c r="AL283" s="360"/>
      <c r="AM283" s="966"/>
      <c r="AN283" s="303"/>
      <c r="AO283" s="304"/>
      <c r="AP283" s="966"/>
      <c r="AQ283" s="360"/>
      <c r="AR283" s="360"/>
      <c r="AS283" s="966"/>
      <c r="AT283" s="966"/>
      <c r="AU283" s="966"/>
      <c r="AV283" s="305"/>
      <c r="AW283" s="305"/>
      <c r="AX283" s="306"/>
      <c r="AY283" s="306"/>
      <c r="AZ283" s="306"/>
      <c r="BA283" s="306"/>
      <c r="BB283" s="306"/>
      <c r="BC283" s="306"/>
      <c r="BD283" s="307"/>
      <c r="BE283" s="307"/>
      <c r="BF283" s="308"/>
      <c r="BG283" s="308"/>
      <c r="BH283" s="309"/>
      <c r="BI283" s="309"/>
      <c r="BJ283" s="4"/>
      <c r="BK283" s="3"/>
      <c r="BL283" s="3"/>
      <c r="BM283" s="6"/>
      <c r="BN283" s="6"/>
      <c r="BO283" s="6"/>
      <c r="BP283" s="6"/>
      <c r="BQ283" s="6"/>
      <c r="BR283" s="6"/>
      <c r="BS283" s="6"/>
    </row>
    <row r="284" spans="1:71" ht="15" customHeight="1">
      <c r="A284" s="268"/>
      <c r="B284" s="320"/>
      <c r="C284" s="321"/>
      <c r="D284" s="322"/>
      <c r="E284" s="323"/>
      <c r="F284" s="324"/>
      <c r="G284" s="317"/>
      <c r="H284" s="317"/>
      <c r="I284" s="347"/>
      <c r="J284" s="398"/>
      <c r="K284" s="399"/>
      <c r="L284" s="971"/>
      <c r="M284" s="371"/>
      <c r="N284" s="371"/>
      <c r="O284" s="971"/>
      <c r="P284" s="398"/>
      <c r="Q284" s="399"/>
      <c r="R284" s="971"/>
      <c r="S284" s="371"/>
      <c r="T284" s="371"/>
      <c r="U284" s="971"/>
      <c r="V284" s="398"/>
      <c r="W284" s="399"/>
      <c r="X284" s="971"/>
      <c r="Y284" s="371"/>
      <c r="Z284" s="371"/>
      <c r="AA284" s="971"/>
      <c r="AB284" s="398"/>
      <c r="AC284" s="399"/>
      <c r="AD284" s="971"/>
      <c r="AE284" s="371"/>
      <c r="AF284" s="371"/>
      <c r="AG284" s="971"/>
      <c r="AH284" s="400"/>
      <c r="AI284" s="401"/>
      <c r="AJ284" s="971"/>
      <c r="AK284" s="371"/>
      <c r="AL284" s="371"/>
      <c r="AM284" s="971"/>
      <c r="AN284" s="402"/>
      <c r="AO284" s="403"/>
      <c r="AP284" s="971"/>
      <c r="AQ284" s="371"/>
      <c r="AR284" s="371"/>
      <c r="AS284" s="971"/>
      <c r="AT284" s="971"/>
      <c r="AU284" s="971"/>
      <c r="AV284" s="334"/>
      <c r="AW284" s="334"/>
      <c r="AX284" s="335"/>
      <c r="AY284" s="335"/>
      <c r="AZ284" s="335"/>
      <c r="BA284" s="335"/>
      <c r="BB284" s="335"/>
      <c r="BC284" s="335"/>
      <c r="BD284" s="336"/>
      <c r="BE284" s="336"/>
      <c r="BF284" s="337"/>
      <c r="BG284" s="337"/>
      <c r="BH284" s="338"/>
      <c r="BI284" s="338"/>
      <c r="BJ284" s="4"/>
      <c r="BK284" s="3"/>
      <c r="BL284" s="3"/>
      <c r="BM284" s="6"/>
      <c r="BN284" s="6"/>
      <c r="BO284" s="6"/>
      <c r="BP284" s="6"/>
      <c r="BQ284" s="6"/>
      <c r="BR284" s="6"/>
      <c r="BS284" s="6"/>
    </row>
    <row r="285" spans="1:71" ht="15" customHeight="1">
      <c r="A285" s="268">
        <f>I285-AT285</f>
        <v>-5</v>
      </c>
      <c r="B285" s="290">
        <v>40</v>
      </c>
      <c r="C285" s="269" t="s">
        <v>534</v>
      </c>
      <c r="D285" s="270" t="s">
        <v>535</v>
      </c>
      <c r="E285" s="271" t="s">
        <v>110</v>
      </c>
      <c r="F285" s="272" t="s">
        <v>536</v>
      </c>
      <c r="G285" s="273">
        <v>1</v>
      </c>
      <c r="H285" s="273">
        <v>5</v>
      </c>
      <c r="I285" s="274">
        <v>25</v>
      </c>
      <c r="J285" s="275"/>
      <c r="K285" s="276"/>
      <c r="L285" s="1006">
        <f>SUM(J285:K291)</f>
        <v>0</v>
      </c>
      <c r="M285" s="351"/>
      <c r="N285" s="351"/>
      <c r="O285" s="1007">
        <f>N285+M285+M286+N286+M287+N287+M288+N288+M289+N289+M290+N290+M291+N291</f>
        <v>0</v>
      </c>
      <c r="P285" s="275"/>
      <c r="Q285" s="276"/>
      <c r="R285" s="1008">
        <f>P285+Q285+P286+Q286+P287+Q287+P288+Q288+P289+Q289+P290+Q290+P291+Q291</f>
        <v>10</v>
      </c>
      <c r="S285" s="351"/>
      <c r="T285" s="351"/>
      <c r="U285" s="1009">
        <f>T285+S285+S286+T286+S287+T287+S288+T288+S289+T289+S290+T290+S291+T291</f>
        <v>15</v>
      </c>
      <c r="V285" s="275"/>
      <c r="W285" s="276"/>
      <c r="X285" s="1010">
        <f>W285+V285+V286+W286+V287+W287+V288+W288+V289+W289+V290+W290+V291+W291</f>
        <v>0</v>
      </c>
      <c r="Y285" s="380">
        <v>5</v>
      </c>
      <c r="Z285" s="380"/>
      <c r="AA285" s="1011">
        <f>Z285+Y285+Y286+Z286+Y287+Z287+Y288+Z288+Y289+Z289+Y290+Z290+Y291+Z291</f>
        <v>5</v>
      </c>
      <c r="AB285" s="275"/>
      <c r="AC285" s="276"/>
      <c r="AD285" s="999">
        <f>AC285+AB285+AB286+AC286+AB287+AC287+AB288+AC288+AB289+AC289+AB290+AC290+AB291+AC291</f>
        <v>0</v>
      </c>
      <c r="AE285" s="351"/>
      <c r="AF285" s="351"/>
      <c r="AG285" s="1000">
        <f>AE285+AF285+AE286+AF286+AE287+AF287+AE288+AF288+AE289+AF289+AE290+AF290+AE291+AF291</f>
        <v>0</v>
      </c>
      <c r="AH285" s="279"/>
      <c r="AI285" s="280"/>
      <c r="AJ285" s="1001">
        <f>AI285+AH285+AH286+AI286+AH287+AI287+AH288+AI288+AH289+AI289+AH290+AI290+AH291+AI291</f>
        <v>0</v>
      </c>
      <c r="AK285" s="351"/>
      <c r="AL285" s="351"/>
      <c r="AM285" s="1002">
        <f>AL285+AK285+AK286+AL286+AK287+AL287+AK288+AL288+AK289+AL289+AK290+AL290+AK291+AL290+AL291</f>
        <v>0</v>
      </c>
      <c r="AN285" s="281"/>
      <c r="AO285" s="282"/>
      <c r="AP285" s="1003">
        <f>AN285+AO285+AN286+AO286+AN287+AO287+AN288+AO288+AN289++AO289+AN290+AO290+AN291+AO291</f>
        <v>0</v>
      </c>
      <c r="AQ285" s="351"/>
      <c r="AR285" s="351"/>
      <c r="AS285" s="1004">
        <f>AR285+AQ285+AQ286+AR286+AQ287+AR287+AQ288+AR288+AQ289+AR289+AQ290+AR290+AQ291+AR291</f>
        <v>0</v>
      </c>
      <c r="AT285" s="1005">
        <f>SUM(AU285:BF291)</f>
        <v>30</v>
      </c>
      <c r="AU285" s="974">
        <f>AS285+AP285+AM285+AJ285+AG285+AD285+AA285+X285+U285+R285+O285+L285</f>
        <v>30</v>
      </c>
      <c r="AV285" s="284"/>
      <c r="AW285" s="284"/>
      <c r="AX285" s="285"/>
      <c r="AY285" s="285"/>
      <c r="AZ285" s="285"/>
      <c r="BA285" s="285"/>
      <c r="BB285" s="285"/>
      <c r="BC285" s="285"/>
      <c r="BD285" s="287"/>
      <c r="BE285" s="287"/>
      <c r="BF285" s="288"/>
      <c r="BG285" s="288"/>
      <c r="BH285" s="289"/>
      <c r="BI285" s="289"/>
      <c r="BJ285" s="4"/>
      <c r="BK285" s="3"/>
      <c r="BL285" s="3"/>
      <c r="BM285" s="6"/>
      <c r="BN285" s="6"/>
      <c r="BO285" s="6"/>
      <c r="BP285" s="6"/>
      <c r="BQ285" s="6"/>
      <c r="BR285" s="6"/>
      <c r="BS285" s="6"/>
    </row>
    <row r="286" spans="1:71" ht="15" customHeight="1">
      <c r="A286" s="268"/>
      <c r="B286" s="290"/>
      <c r="C286" s="291"/>
      <c r="D286" s="292"/>
      <c r="E286" s="312"/>
      <c r="F286" s="310"/>
      <c r="G286" s="295"/>
      <c r="H286" s="295"/>
      <c r="I286" s="311"/>
      <c r="J286" s="297"/>
      <c r="K286" s="298"/>
      <c r="L286" s="966"/>
      <c r="M286" s="360"/>
      <c r="N286" s="360"/>
      <c r="O286" s="966"/>
      <c r="P286" s="297"/>
      <c r="Q286" s="298"/>
      <c r="R286" s="966"/>
      <c r="S286" s="360"/>
      <c r="T286" s="360"/>
      <c r="U286" s="966"/>
      <c r="V286" s="297"/>
      <c r="W286" s="298"/>
      <c r="X286" s="966"/>
      <c r="Y286" s="367"/>
      <c r="Z286" s="360"/>
      <c r="AA286" s="966"/>
      <c r="AB286" s="297"/>
      <c r="AC286" s="298"/>
      <c r="AD286" s="966"/>
      <c r="AE286" s="360"/>
      <c r="AF286" s="360"/>
      <c r="AG286" s="966"/>
      <c r="AH286" s="301"/>
      <c r="AI286" s="302"/>
      <c r="AJ286" s="966"/>
      <c r="AK286" s="360"/>
      <c r="AL286" s="360"/>
      <c r="AM286" s="966"/>
      <c r="AN286" s="303"/>
      <c r="AO286" s="304"/>
      <c r="AP286" s="966"/>
      <c r="AQ286" s="360"/>
      <c r="AR286" s="360"/>
      <c r="AS286" s="966"/>
      <c r="AT286" s="966"/>
      <c r="AU286" s="966"/>
      <c r="AV286" s="305"/>
      <c r="AW286" s="305"/>
      <c r="AX286" s="306"/>
      <c r="AY286" s="306"/>
      <c r="AZ286" s="306"/>
      <c r="BA286" s="306"/>
      <c r="BB286" s="306"/>
      <c r="BC286" s="306"/>
      <c r="BD286" s="307"/>
      <c r="BE286" s="307"/>
      <c r="BF286" s="308"/>
      <c r="BG286" s="308"/>
      <c r="BH286" s="309"/>
      <c r="BI286" s="309"/>
      <c r="BJ286" s="4"/>
      <c r="BK286" s="3"/>
      <c r="BL286" s="3"/>
      <c r="BM286" s="6"/>
      <c r="BN286" s="6"/>
      <c r="BO286" s="6"/>
      <c r="BP286" s="6"/>
      <c r="BQ286" s="6"/>
      <c r="BR286" s="6"/>
      <c r="BS286" s="6"/>
    </row>
    <row r="287" spans="1:71" ht="15" customHeight="1">
      <c r="A287" s="268"/>
      <c r="B287" s="290"/>
      <c r="C287" s="291"/>
      <c r="D287" s="292"/>
      <c r="E287" s="312" t="s">
        <v>72</v>
      </c>
      <c r="F287" s="310" t="s">
        <v>537</v>
      </c>
      <c r="G287" s="295">
        <v>2</v>
      </c>
      <c r="H287" s="295">
        <v>5</v>
      </c>
      <c r="I287" s="311"/>
      <c r="J287" s="297"/>
      <c r="K287" s="298"/>
      <c r="L287" s="966"/>
      <c r="M287" s="360"/>
      <c r="N287" s="360"/>
      <c r="O287" s="966"/>
      <c r="P287" s="387">
        <v>10</v>
      </c>
      <c r="Q287" s="298"/>
      <c r="R287" s="966"/>
      <c r="S287" s="360"/>
      <c r="T287" s="360"/>
      <c r="U287" s="966"/>
      <c r="V287" s="297"/>
      <c r="W287" s="298"/>
      <c r="X287" s="966"/>
      <c r="Y287" s="360"/>
      <c r="Z287" s="367"/>
      <c r="AA287" s="966"/>
      <c r="AB287" s="297"/>
      <c r="AC287" s="298"/>
      <c r="AD287" s="966"/>
      <c r="AE287" s="360"/>
      <c r="AF287" s="360"/>
      <c r="AG287" s="966"/>
      <c r="AH287" s="301"/>
      <c r="AI287" s="302"/>
      <c r="AJ287" s="966"/>
      <c r="AK287" s="360"/>
      <c r="AL287" s="360"/>
      <c r="AM287" s="966"/>
      <c r="AN287" s="303"/>
      <c r="AO287" s="304"/>
      <c r="AP287" s="966"/>
      <c r="AQ287" s="360"/>
      <c r="AR287" s="360"/>
      <c r="AS287" s="966"/>
      <c r="AT287" s="966"/>
      <c r="AU287" s="966"/>
      <c r="AV287" s="305"/>
      <c r="AW287" s="305"/>
      <c r="AX287" s="306"/>
      <c r="AY287" s="306"/>
      <c r="AZ287" s="306"/>
      <c r="BA287" s="306"/>
      <c r="BB287" s="306"/>
      <c r="BC287" s="306"/>
      <c r="BD287" s="307"/>
      <c r="BE287" s="307"/>
      <c r="BF287" s="308"/>
      <c r="BG287" s="308"/>
      <c r="BH287" s="309"/>
      <c r="BI287" s="309"/>
      <c r="BJ287" s="4"/>
      <c r="BK287" s="3"/>
      <c r="BL287" s="3"/>
      <c r="BM287" s="6"/>
      <c r="BN287" s="6"/>
      <c r="BO287" s="6"/>
      <c r="BP287" s="6"/>
      <c r="BQ287" s="6"/>
      <c r="BR287" s="6"/>
      <c r="BS287" s="6"/>
    </row>
    <row r="288" spans="1:71" ht="15" customHeight="1">
      <c r="A288" s="231"/>
      <c r="B288" s="290"/>
      <c r="C288" s="231"/>
      <c r="D288" s="292"/>
      <c r="E288" s="312"/>
      <c r="F288" s="310"/>
      <c r="G288" s="295"/>
      <c r="H288" s="295"/>
      <c r="I288" s="311"/>
      <c r="J288" s="297"/>
      <c r="K288" s="298"/>
      <c r="L288" s="966"/>
      <c r="M288" s="360"/>
      <c r="N288" s="360"/>
      <c r="O288" s="966"/>
      <c r="P288" s="297"/>
      <c r="Q288" s="298"/>
      <c r="R288" s="966"/>
      <c r="S288" s="469">
        <v>15</v>
      </c>
      <c r="T288" s="470"/>
      <c r="U288" s="966"/>
      <c r="V288" s="297"/>
      <c r="W288" s="298"/>
      <c r="X288" s="966"/>
      <c r="Y288" s="360"/>
      <c r="Z288" s="360"/>
      <c r="AA288" s="966"/>
      <c r="AB288" s="297"/>
      <c r="AC288" s="298"/>
      <c r="AD288" s="966"/>
      <c r="AE288" s="360"/>
      <c r="AF288" s="360"/>
      <c r="AG288" s="966"/>
      <c r="AH288" s="301"/>
      <c r="AI288" s="302"/>
      <c r="AJ288" s="966"/>
      <c r="AK288" s="360"/>
      <c r="AL288" s="360"/>
      <c r="AM288" s="966"/>
      <c r="AN288" s="303"/>
      <c r="AO288" s="304"/>
      <c r="AP288" s="966"/>
      <c r="AQ288" s="360"/>
      <c r="AR288" s="360"/>
      <c r="AS288" s="966"/>
      <c r="AT288" s="966"/>
      <c r="AU288" s="966"/>
      <c r="AV288" s="305"/>
      <c r="AW288" s="305"/>
      <c r="AX288" s="306"/>
      <c r="AY288" s="306"/>
      <c r="AZ288" s="313"/>
      <c r="BA288" s="313"/>
      <c r="BB288" s="306"/>
      <c r="BC288" s="306"/>
      <c r="BD288" s="307"/>
      <c r="BE288" s="388"/>
      <c r="BF288" s="314"/>
      <c r="BG288" s="314"/>
      <c r="BH288" s="309"/>
      <c r="BI288" s="309"/>
      <c r="BJ288" s="4"/>
      <c r="BK288" s="3"/>
      <c r="BL288" s="3"/>
      <c r="BM288" s="6"/>
      <c r="BN288" s="6"/>
      <c r="BO288" s="6"/>
      <c r="BP288" s="6"/>
      <c r="BQ288" s="6"/>
      <c r="BR288" s="6"/>
      <c r="BS288" s="6"/>
    </row>
    <row r="289" spans="1:71" ht="15" customHeight="1">
      <c r="A289" s="268"/>
      <c r="B289" s="290"/>
      <c r="C289" s="291"/>
      <c r="D289" s="292"/>
      <c r="E289" s="312" t="s">
        <v>190</v>
      </c>
      <c r="F289" s="310" t="s">
        <v>538</v>
      </c>
      <c r="G289" s="295">
        <v>1</v>
      </c>
      <c r="H289" s="295">
        <v>5</v>
      </c>
      <c r="I289" s="311"/>
      <c r="J289" s="297"/>
      <c r="K289" s="298"/>
      <c r="L289" s="966"/>
      <c r="M289" s="360"/>
      <c r="N289" s="360"/>
      <c r="O289" s="966"/>
      <c r="P289" s="297"/>
      <c r="Q289" s="298"/>
      <c r="R289" s="966"/>
      <c r="S289" s="360"/>
      <c r="T289" s="360"/>
      <c r="U289" s="966"/>
      <c r="V289" s="297"/>
      <c r="W289" s="298"/>
      <c r="X289" s="966"/>
      <c r="Y289" s="360"/>
      <c r="Z289" s="360"/>
      <c r="AA289" s="966"/>
      <c r="AB289" s="297"/>
      <c r="AC289" s="298"/>
      <c r="AD289" s="966"/>
      <c r="AE289" s="360"/>
      <c r="AF289" s="360"/>
      <c r="AG289" s="966"/>
      <c r="AH289" s="301"/>
      <c r="AI289" s="302"/>
      <c r="AJ289" s="966"/>
      <c r="AK289" s="360"/>
      <c r="AL289" s="360"/>
      <c r="AM289" s="966"/>
      <c r="AN289" s="303"/>
      <c r="AO289" s="304"/>
      <c r="AP289" s="966"/>
      <c r="AQ289" s="360"/>
      <c r="AR289" s="360"/>
      <c r="AS289" s="966"/>
      <c r="AT289" s="966"/>
      <c r="AU289" s="966"/>
      <c r="AV289" s="305"/>
      <c r="AW289" s="305"/>
      <c r="AX289" s="306"/>
      <c r="AY289" s="306"/>
      <c r="AZ289" s="306"/>
      <c r="BA289" s="306"/>
      <c r="BB289" s="306"/>
      <c r="BC289" s="306"/>
      <c r="BD289" s="307"/>
      <c r="BE289" s="307"/>
      <c r="BF289" s="308"/>
      <c r="BG289" s="308"/>
      <c r="BH289" s="309"/>
      <c r="BI289" s="309"/>
      <c r="BJ289" s="4"/>
      <c r="BK289" s="3"/>
      <c r="BL289" s="3"/>
      <c r="BM289" s="6"/>
      <c r="BN289" s="6"/>
      <c r="BO289" s="6"/>
      <c r="BP289" s="6"/>
      <c r="BQ289" s="6"/>
      <c r="BR289" s="6"/>
      <c r="BS289" s="6"/>
    </row>
    <row r="290" spans="1:71" ht="15" customHeight="1">
      <c r="A290" s="268"/>
      <c r="B290" s="290"/>
      <c r="C290" s="291"/>
      <c r="D290" s="292"/>
      <c r="E290" s="312" t="s">
        <v>190</v>
      </c>
      <c r="F290" s="310" t="s">
        <v>539</v>
      </c>
      <c r="G290" s="295">
        <v>2</v>
      </c>
      <c r="H290" s="295">
        <v>5</v>
      </c>
      <c r="I290" s="311"/>
      <c r="J290" s="297"/>
      <c r="K290" s="298"/>
      <c r="L290" s="966"/>
      <c r="M290" s="360"/>
      <c r="N290" s="360"/>
      <c r="O290" s="966"/>
      <c r="P290" s="297"/>
      <c r="Q290" s="298"/>
      <c r="R290" s="966"/>
      <c r="S290" s="360"/>
      <c r="T290" s="360"/>
      <c r="U290" s="966"/>
      <c r="V290" s="297"/>
      <c r="W290" s="298"/>
      <c r="X290" s="966"/>
      <c r="Y290" s="360"/>
      <c r="Z290" s="360"/>
      <c r="AA290" s="966"/>
      <c r="AB290" s="297"/>
      <c r="AC290" s="298"/>
      <c r="AD290" s="966"/>
      <c r="AE290" s="360"/>
      <c r="AF290" s="360"/>
      <c r="AG290" s="966"/>
      <c r="AH290" s="301"/>
      <c r="AI290" s="302"/>
      <c r="AJ290" s="966"/>
      <c r="AK290" s="360"/>
      <c r="AL290" s="360"/>
      <c r="AM290" s="966"/>
      <c r="AN290" s="303"/>
      <c r="AO290" s="304"/>
      <c r="AP290" s="966"/>
      <c r="AQ290" s="360"/>
      <c r="AR290" s="360"/>
      <c r="AS290" s="966"/>
      <c r="AT290" s="966"/>
      <c r="AU290" s="966"/>
      <c r="AV290" s="305"/>
      <c r="AW290" s="305"/>
      <c r="AX290" s="306"/>
      <c r="AY290" s="306"/>
      <c r="AZ290" s="306"/>
      <c r="BA290" s="306"/>
      <c r="BB290" s="306"/>
      <c r="BC290" s="306"/>
      <c r="BD290" s="307"/>
      <c r="BE290" s="307"/>
      <c r="BF290" s="308"/>
      <c r="BG290" s="308"/>
      <c r="BH290" s="309"/>
      <c r="BI290" s="309"/>
      <c r="BJ290" s="4"/>
      <c r="BK290" s="3"/>
      <c r="BL290" s="3"/>
      <c r="BM290" s="6"/>
      <c r="BN290" s="6"/>
      <c r="BO290" s="6"/>
      <c r="BP290" s="6"/>
      <c r="BQ290" s="6"/>
      <c r="BR290" s="6"/>
      <c r="BS290" s="6"/>
    </row>
    <row r="291" spans="1:71" ht="15" customHeight="1">
      <c r="A291" s="268"/>
      <c r="B291" s="320"/>
      <c r="C291" s="321"/>
      <c r="D291" s="322"/>
      <c r="E291" s="419"/>
      <c r="F291" s="420"/>
      <c r="G291" s="295"/>
      <c r="H291" s="295"/>
      <c r="I291" s="326"/>
      <c r="J291" s="398"/>
      <c r="K291" s="399"/>
      <c r="L291" s="971"/>
      <c r="M291" s="371"/>
      <c r="N291" s="371"/>
      <c r="O291" s="971"/>
      <c r="P291" s="398"/>
      <c r="Q291" s="399"/>
      <c r="R291" s="971"/>
      <c r="S291" s="371"/>
      <c r="T291" s="371"/>
      <c r="U291" s="971"/>
      <c r="V291" s="398"/>
      <c r="W291" s="399"/>
      <c r="X291" s="971"/>
      <c r="Y291" s="371"/>
      <c r="Z291" s="371"/>
      <c r="AA291" s="971"/>
      <c r="AB291" s="398"/>
      <c r="AC291" s="399"/>
      <c r="AD291" s="971"/>
      <c r="AE291" s="371"/>
      <c r="AF291" s="371"/>
      <c r="AG291" s="971"/>
      <c r="AH291" s="400"/>
      <c r="AI291" s="401"/>
      <c r="AJ291" s="971"/>
      <c r="AK291" s="371"/>
      <c r="AL291" s="371"/>
      <c r="AM291" s="971"/>
      <c r="AN291" s="402"/>
      <c r="AO291" s="403"/>
      <c r="AP291" s="971"/>
      <c r="AQ291" s="371"/>
      <c r="AR291" s="371"/>
      <c r="AS291" s="971"/>
      <c r="AT291" s="971"/>
      <c r="AU291" s="971"/>
      <c r="AV291" s="334"/>
      <c r="AW291" s="334"/>
      <c r="AX291" s="335"/>
      <c r="AY291" s="335"/>
      <c r="AZ291" s="335"/>
      <c r="BA291" s="335"/>
      <c r="BB291" s="335"/>
      <c r="BC291" s="335"/>
      <c r="BD291" s="336"/>
      <c r="BE291" s="336"/>
      <c r="BF291" s="337"/>
      <c r="BG291" s="337"/>
      <c r="BH291" s="338"/>
      <c r="BI291" s="338"/>
      <c r="BJ291" s="4"/>
      <c r="BK291" s="3"/>
      <c r="BL291" s="3"/>
      <c r="BM291" s="6"/>
      <c r="BN291" s="6"/>
      <c r="BO291" s="6"/>
      <c r="BP291" s="6"/>
      <c r="BQ291" s="6"/>
      <c r="BR291" s="6"/>
      <c r="BS291" s="6"/>
    </row>
    <row r="292" spans="1:71" ht="16.5">
      <c r="A292" s="268">
        <f>I292-AT292</f>
        <v>-4</v>
      </c>
      <c r="B292" s="290">
        <v>41</v>
      </c>
      <c r="C292" s="269" t="s">
        <v>540</v>
      </c>
      <c r="D292" s="270" t="s">
        <v>541</v>
      </c>
      <c r="E292" s="271"/>
      <c r="F292" s="272"/>
      <c r="G292" s="273"/>
      <c r="H292" s="273"/>
      <c r="I292" s="274">
        <v>28</v>
      </c>
      <c r="J292" s="275"/>
      <c r="K292" s="276"/>
      <c r="L292" s="1006">
        <f>SUM(J292:K298)</f>
        <v>0</v>
      </c>
      <c r="M292" s="351"/>
      <c r="N292" s="351"/>
      <c r="O292" s="1007">
        <f>N292+M292+M293+N293+M294+N294+M295+N295+M296+N296+M297+N297+M298+N298</f>
        <v>0</v>
      </c>
      <c r="P292" s="275"/>
      <c r="Q292" s="276"/>
      <c r="R292" s="1008">
        <f>P292+Q292+P293+Q293+P294+Q294+P295+Q295+P296+Q296+P297+Q297+P298+Q298</f>
        <v>0</v>
      </c>
      <c r="S292" s="351"/>
      <c r="T292" s="351"/>
      <c r="U292" s="1009">
        <f>T292+S292+S293+T293+S294+T294+S295+T295+S296+T296+S297+T297+S298+T298</f>
        <v>27</v>
      </c>
      <c r="V292" s="275"/>
      <c r="W292" s="276"/>
      <c r="X292" s="1010">
        <f>W292+V292+V293+W293+V294+W294+V295+W295+V296+W296+V297+W297+V298+W298</f>
        <v>0</v>
      </c>
      <c r="Y292" s="380"/>
      <c r="Z292" s="380"/>
      <c r="AA292" s="1011">
        <f>Z292+Y292+Y293+Z293+Y294+Z294+Y295+Z295+Y296+Z296+Y297+Z297+Y298+Z298</f>
        <v>5</v>
      </c>
      <c r="AB292" s="275"/>
      <c r="AC292" s="276"/>
      <c r="AD292" s="999">
        <f>AC292+AB292+AB293+AC293+AB294+AC294+AB295+AC295+AB296+AC296+AB297+AC297+AB298+AC298</f>
        <v>0</v>
      </c>
      <c r="AE292" s="351"/>
      <c r="AF292" s="351"/>
      <c r="AG292" s="1000">
        <f>AE292+AF292+AE293+AF293+AE294+AF294+AE295+AF295+AE296+AF296+AE297+AF297+AE298+AF298</f>
        <v>0</v>
      </c>
      <c r="AH292" s="279"/>
      <c r="AI292" s="280"/>
      <c r="AJ292" s="1001">
        <f>AI292+AH292+AH293+AI293+AH294+AI294+AH295+AI295+AH296+AI296+AH297+AI297+AH298+AI298</f>
        <v>0</v>
      </c>
      <c r="AK292" s="351"/>
      <c r="AL292" s="351"/>
      <c r="AM292" s="1002">
        <f>AL292+AK292+AK293+AL293+AK294+AL294+AK295+AL295+AK296+AL296+AK297+AL297+AK298+AL297+AL298</f>
        <v>0</v>
      </c>
      <c r="AN292" s="281"/>
      <c r="AO292" s="282"/>
      <c r="AP292" s="1003">
        <f>AN292+AO292+AN293+AO293+AN294+AO294+AN295+AO295+AN296++AO296+AN297+AO297+AN298+AO298</f>
        <v>0</v>
      </c>
      <c r="AQ292" s="351"/>
      <c r="AR292" s="351"/>
      <c r="AS292" s="1004">
        <f>AR292+AQ292+AQ293+AR293+AQ294+AR294+AQ295+AR295+AQ296+AR296+AQ297+AR297+AQ298+AR298</f>
        <v>0</v>
      </c>
      <c r="AT292" s="1005">
        <f>SUM(AU292:BF298)</f>
        <v>32</v>
      </c>
      <c r="AU292" s="974">
        <f>AS292+AP292+AM292+AJ292+AG292+AD292+AA292+X292+U292+R292+O292+L292</f>
        <v>32</v>
      </c>
      <c r="AV292" s="284"/>
      <c r="AW292" s="284"/>
      <c r="AX292" s="285"/>
      <c r="AY292" s="285"/>
      <c r="AZ292" s="285"/>
      <c r="BA292" s="285"/>
      <c r="BB292" s="285"/>
      <c r="BC292" s="285"/>
      <c r="BD292" s="287"/>
      <c r="BE292" s="287"/>
      <c r="BF292" s="288"/>
      <c r="BG292" s="288"/>
      <c r="BH292" s="289"/>
      <c r="BI292" s="289"/>
      <c r="BJ292" s="4"/>
      <c r="BK292" s="3"/>
      <c r="BL292" s="3"/>
      <c r="BM292" s="6"/>
      <c r="BN292" s="6"/>
      <c r="BO292" s="6"/>
      <c r="BP292" s="6"/>
      <c r="BQ292" s="6"/>
      <c r="BR292" s="6"/>
      <c r="BS292" s="6"/>
    </row>
    <row r="293" spans="1:71" ht="15" customHeight="1">
      <c r="A293" s="268"/>
      <c r="B293" s="290"/>
      <c r="C293" s="291"/>
      <c r="D293" s="292"/>
      <c r="E293" s="312" t="s">
        <v>110</v>
      </c>
      <c r="F293" s="310" t="s">
        <v>536</v>
      </c>
      <c r="G293" s="295">
        <v>1</v>
      </c>
      <c r="H293" s="295">
        <v>5</v>
      </c>
      <c r="I293" s="311"/>
      <c r="J293" s="297"/>
      <c r="K293" s="298"/>
      <c r="L293" s="966"/>
      <c r="M293" s="360"/>
      <c r="N293" s="360"/>
      <c r="O293" s="966"/>
      <c r="P293" s="297"/>
      <c r="Q293" s="298"/>
      <c r="R293" s="966"/>
      <c r="S293" s="360"/>
      <c r="T293" s="360"/>
      <c r="U293" s="966"/>
      <c r="V293" s="297"/>
      <c r="W293" s="298"/>
      <c r="X293" s="966"/>
      <c r="Y293" s="367">
        <v>5</v>
      </c>
      <c r="Z293" s="360"/>
      <c r="AA293" s="966"/>
      <c r="AB293" s="297"/>
      <c r="AC293" s="298"/>
      <c r="AD293" s="966"/>
      <c r="AE293" s="360"/>
      <c r="AF293" s="360"/>
      <c r="AG293" s="966"/>
      <c r="AH293" s="301"/>
      <c r="AI293" s="302"/>
      <c r="AJ293" s="966"/>
      <c r="AK293" s="360"/>
      <c r="AL293" s="360"/>
      <c r="AM293" s="966"/>
      <c r="AN293" s="303"/>
      <c r="AO293" s="304"/>
      <c r="AP293" s="966"/>
      <c r="AQ293" s="360"/>
      <c r="AR293" s="360"/>
      <c r="AS293" s="966"/>
      <c r="AT293" s="966"/>
      <c r="AU293" s="966"/>
      <c r="AV293" s="305"/>
      <c r="AW293" s="305"/>
      <c r="AX293" s="306"/>
      <c r="AY293" s="306"/>
      <c r="AZ293" s="306"/>
      <c r="BA293" s="306"/>
      <c r="BB293" s="306"/>
      <c r="BC293" s="306"/>
      <c r="BD293" s="307"/>
      <c r="BE293" s="307"/>
      <c r="BF293" s="308"/>
      <c r="BG293" s="308"/>
      <c r="BH293" s="309"/>
      <c r="BI293" s="309"/>
      <c r="BJ293" s="4"/>
      <c r="BK293" s="3"/>
      <c r="BL293" s="3"/>
      <c r="BM293" s="6"/>
      <c r="BN293" s="6"/>
      <c r="BO293" s="6"/>
      <c r="BP293" s="6"/>
      <c r="BQ293" s="6"/>
      <c r="BR293" s="6"/>
      <c r="BS293" s="6"/>
    </row>
    <row r="294" spans="1:71" ht="15" customHeight="1">
      <c r="A294" s="268"/>
      <c r="B294" s="290"/>
      <c r="C294" s="291"/>
      <c r="D294" s="292"/>
      <c r="E294" s="312"/>
      <c r="F294" s="310"/>
      <c r="G294" s="295"/>
      <c r="H294" s="295"/>
      <c r="I294" s="311"/>
      <c r="J294" s="297"/>
      <c r="K294" s="298"/>
      <c r="L294" s="966"/>
      <c r="M294" s="360"/>
      <c r="N294" s="360"/>
      <c r="O294" s="966"/>
      <c r="P294" s="387"/>
      <c r="Q294" s="298"/>
      <c r="R294" s="966"/>
      <c r="S294" s="360"/>
      <c r="T294" s="360"/>
      <c r="U294" s="966"/>
      <c r="V294" s="297"/>
      <c r="W294" s="298"/>
      <c r="X294" s="966"/>
      <c r="Y294" s="360"/>
      <c r="Z294" s="367"/>
      <c r="AA294" s="966"/>
      <c r="AB294" s="297"/>
      <c r="AC294" s="298"/>
      <c r="AD294" s="966"/>
      <c r="AE294" s="360"/>
      <c r="AF294" s="360"/>
      <c r="AG294" s="966"/>
      <c r="AH294" s="301"/>
      <c r="AI294" s="302"/>
      <c r="AJ294" s="966"/>
      <c r="AK294" s="360"/>
      <c r="AL294" s="360"/>
      <c r="AM294" s="966"/>
      <c r="AN294" s="303"/>
      <c r="AO294" s="304"/>
      <c r="AP294" s="966"/>
      <c r="AQ294" s="360"/>
      <c r="AR294" s="360"/>
      <c r="AS294" s="966"/>
      <c r="AT294" s="966"/>
      <c r="AU294" s="966"/>
      <c r="AV294" s="305"/>
      <c r="AW294" s="305"/>
      <c r="AX294" s="306"/>
      <c r="AY294" s="306"/>
      <c r="AZ294" s="306"/>
      <c r="BA294" s="306"/>
      <c r="BB294" s="306"/>
      <c r="BC294" s="306"/>
      <c r="BD294" s="307"/>
      <c r="BE294" s="307"/>
      <c r="BF294" s="308"/>
      <c r="BG294" s="308"/>
      <c r="BH294" s="309"/>
      <c r="BI294" s="309"/>
      <c r="BJ294" s="4"/>
      <c r="BK294" s="3"/>
      <c r="BL294" s="3"/>
      <c r="BM294" s="6"/>
      <c r="BN294" s="6"/>
      <c r="BO294" s="6"/>
      <c r="BP294" s="6"/>
      <c r="BQ294" s="6"/>
      <c r="BR294" s="6"/>
      <c r="BS294" s="6"/>
    </row>
    <row r="295" spans="1:71" ht="15" customHeight="1">
      <c r="A295" s="231"/>
      <c r="B295" s="290"/>
      <c r="C295" s="231"/>
      <c r="D295" s="292"/>
      <c r="E295" s="312" t="s">
        <v>190</v>
      </c>
      <c r="F295" s="310" t="s">
        <v>542</v>
      </c>
      <c r="G295" s="295">
        <v>2</v>
      </c>
      <c r="H295" s="295">
        <v>6</v>
      </c>
      <c r="I295" s="311"/>
      <c r="J295" s="297"/>
      <c r="K295" s="298"/>
      <c r="L295" s="966"/>
      <c r="M295" s="360"/>
      <c r="N295" s="360"/>
      <c r="O295" s="966"/>
      <c r="P295" s="297"/>
      <c r="Q295" s="298"/>
      <c r="R295" s="966"/>
      <c r="S295" s="469">
        <v>27</v>
      </c>
      <c r="T295" s="517"/>
      <c r="U295" s="966"/>
      <c r="V295" s="297"/>
      <c r="W295" s="298"/>
      <c r="X295" s="966"/>
      <c r="Y295" s="360"/>
      <c r="Z295" s="367"/>
      <c r="AA295" s="966"/>
      <c r="AB295" s="297"/>
      <c r="AC295" s="298"/>
      <c r="AD295" s="966"/>
      <c r="AE295" s="360"/>
      <c r="AF295" s="360"/>
      <c r="AG295" s="966"/>
      <c r="AH295" s="301"/>
      <c r="AI295" s="302"/>
      <c r="AJ295" s="966"/>
      <c r="AK295" s="360"/>
      <c r="AL295" s="360"/>
      <c r="AM295" s="966"/>
      <c r="AN295" s="303"/>
      <c r="AO295" s="304"/>
      <c r="AP295" s="966"/>
      <c r="AQ295" s="360"/>
      <c r="AR295" s="360"/>
      <c r="AS295" s="966"/>
      <c r="AT295" s="966"/>
      <c r="AU295" s="966"/>
      <c r="AV295" s="305"/>
      <c r="AW295" s="305"/>
      <c r="AX295" s="306"/>
      <c r="AY295" s="313"/>
      <c r="AZ295" s="313"/>
      <c r="BA295" s="306"/>
      <c r="BB295" s="306"/>
      <c r="BC295" s="306"/>
      <c r="BD295" s="307"/>
      <c r="BE295" s="388"/>
      <c r="BF295" s="314"/>
      <c r="BG295" s="314"/>
      <c r="BH295" s="309"/>
      <c r="BI295" s="309"/>
      <c r="BJ295" s="4"/>
      <c r="BK295" s="3"/>
      <c r="BL295" s="3"/>
      <c r="BM295" s="6"/>
      <c r="BN295" s="6"/>
      <c r="BO295" s="6"/>
      <c r="BP295" s="6"/>
      <c r="BQ295" s="6"/>
      <c r="BR295" s="6"/>
      <c r="BS295" s="6"/>
    </row>
    <row r="296" spans="1:71" ht="15" customHeight="1">
      <c r="A296" s="268"/>
      <c r="B296" s="290"/>
      <c r="C296" s="291"/>
      <c r="D296" s="292"/>
      <c r="E296" s="312" t="s">
        <v>190</v>
      </c>
      <c r="F296" s="310" t="s">
        <v>543</v>
      </c>
      <c r="G296" s="295">
        <v>2</v>
      </c>
      <c r="H296" s="295">
        <v>5</v>
      </c>
      <c r="I296" s="311"/>
      <c r="J296" s="297"/>
      <c r="K296" s="298"/>
      <c r="L296" s="966"/>
      <c r="M296" s="360"/>
      <c r="N296" s="360"/>
      <c r="O296" s="966"/>
      <c r="P296" s="387"/>
      <c r="Q296" s="298"/>
      <c r="R296" s="966"/>
      <c r="S296" s="360"/>
      <c r="T296" s="360"/>
      <c r="U296" s="966"/>
      <c r="V296" s="297"/>
      <c r="W296" s="298"/>
      <c r="X296" s="966"/>
      <c r="Y296" s="367"/>
      <c r="Z296" s="360"/>
      <c r="AA296" s="966"/>
      <c r="AB296" s="297"/>
      <c r="AC296" s="298"/>
      <c r="AD296" s="966"/>
      <c r="AE296" s="360"/>
      <c r="AF296" s="360"/>
      <c r="AG296" s="966"/>
      <c r="AH296" s="301"/>
      <c r="AI296" s="302"/>
      <c r="AJ296" s="966"/>
      <c r="AK296" s="360"/>
      <c r="AL296" s="360"/>
      <c r="AM296" s="966"/>
      <c r="AN296" s="303"/>
      <c r="AO296" s="304"/>
      <c r="AP296" s="966"/>
      <c r="AQ296" s="360"/>
      <c r="AR296" s="360"/>
      <c r="AS296" s="966"/>
      <c r="AT296" s="966"/>
      <c r="AU296" s="966"/>
      <c r="AV296" s="305"/>
      <c r="AW296" s="305"/>
      <c r="AX296" s="306"/>
      <c r="AY296" s="306"/>
      <c r="AZ296" s="306"/>
      <c r="BA296" s="306"/>
      <c r="BB296" s="306"/>
      <c r="BC296" s="306"/>
      <c r="BD296" s="307"/>
      <c r="BE296" s="307"/>
      <c r="BF296" s="308"/>
      <c r="BG296" s="308"/>
      <c r="BH296" s="309"/>
      <c r="BI296" s="309"/>
      <c r="BJ296" s="4"/>
      <c r="BK296" s="3"/>
      <c r="BL296" s="3"/>
      <c r="BM296" s="6"/>
      <c r="BN296" s="6"/>
      <c r="BO296" s="6"/>
      <c r="BP296" s="6"/>
      <c r="BQ296" s="6"/>
      <c r="BR296" s="6"/>
      <c r="BS296" s="6"/>
    </row>
    <row r="297" spans="1:71" ht="15" customHeight="1">
      <c r="A297" s="268"/>
      <c r="B297" s="290"/>
      <c r="C297" s="291"/>
      <c r="D297" s="292"/>
      <c r="E297" s="312" t="s">
        <v>190</v>
      </c>
      <c r="F297" s="310" t="s">
        <v>538</v>
      </c>
      <c r="G297" s="295">
        <v>1</v>
      </c>
      <c r="H297" s="295">
        <v>5</v>
      </c>
      <c r="I297" s="311"/>
      <c r="J297" s="297"/>
      <c r="K297" s="298"/>
      <c r="L297" s="966"/>
      <c r="M297" s="360"/>
      <c r="N297" s="360"/>
      <c r="O297" s="966"/>
      <c r="P297" s="297"/>
      <c r="Q297" s="298"/>
      <c r="R297" s="966"/>
      <c r="S297" s="360"/>
      <c r="T297" s="360"/>
      <c r="U297" s="966"/>
      <c r="V297" s="297"/>
      <c r="W297" s="298"/>
      <c r="X297" s="966"/>
      <c r="Y297" s="360"/>
      <c r="Z297" s="360"/>
      <c r="AA297" s="966"/>
      <c r="AB297" s="297"/>
      <c r="AC297" s="298"/>
      <c r="AD297" s="966"/>
      <c r="AE297" s="360"/>
      <c r="AF297" s="360"/>
      <c r="AG297" s="966"/>
      <c r="AH297" s="301"/>
      <c r="AI297" s="302"/>
      <c r="AJ297" s="966"/>
      <c r="AK297" s="360"/>
      <c r="AL297" s="360"/>
      <c r="AM297" s="966"/>
      <c r="AN297" s="303"/>
      <c r="AO297" s="304"/>
      <c r="AP297" s="966"/>
      <c r="AQ297" s="360"/>
      <c r="AR297" s="360"/>
      <c r="AS297" s="966"/>
      <c r="AT297" s="966"/>
      <c r="AU297" s="966"/>
      <c r="AV297" s="305"/>
      <c r="AW297" s="305"/>
      <c r="AX297" s="306"/>
      <c r="AY297" s="306"/>
      <c r="AZ297" s="306"/>
      <c r="BA297" s="306"/>
      <c r="BB297" s="306"/>
      <c r="BC297" s="306"/>
      <c r="BD297" s="307"/>
      <c r="BE297" s="307"/>
      <c r="BF297" s="308"/>
      <c r="BG297" s="308"/>
      <c r="BH297" s="309"/>
      <c r="BI297" s="309"/>
      <c r="BJ297" s="4"/>
      <c r="BK297" s="3"/>
      <c r="BL297" s="3"/>
      <c r="BM297" s="6"/>
      <c r="BN297" s="6"/>
      <c r="BO297" s="6"/>
      <c r="BP297" s="6"/>
      <c r="BQ297" s="6"/>
      <c r="BR297" s="6"/>
      <c r="BS297" s="6"/>
    </row>
    <row r="298" spans="1:71" ht="15" customHeight="1">
      <c r="A298" s="268"/>
      <c r="B298" s="320"/>
      <c r="C298" s="321"/>
      <c r="D298" s="322"/>
      <c r="E298" s="323"/>
      <c r="F298" s="324"/>
      <c r="G298" s="317"/>
      <c r="H298" s="317"/>
      <c r="I298" s="326"/>
      <c r="J298" s="398"/>
      <c r="K298" s="399"/>
      <c r="L298" s="971"/>
      <c r="M298" s="371"/>
      <c r="N298" s="371"/>
      <c r="O298" s="971"/>
      <c r="P298" s="398"/>
      <c r="Q298" s="399"/>
      <c r="R298" s="971"/>
      <c r="S298" s="371"/>
      <c r="T298" s="371"/>
      <c r="U298" s="971"/>
      <c r="V298" s="398"/>
      <c r="W298" s="399"/>
      <c r="X298" s="971"/>
      <c r="Y298" s="371"/>
      <c r="Z298" s="371"/>
      <c r="AA298" s="971"/>
      <c r="AB298" s="398"/>
      <c r="AC298" s="399"/>
      <c r="AD298" s="971"/>
      <c r="AE298" s="371"/>
      <c r="AF298" s="371"/>
      <c r="AG298" s="971"/>
      <c r="AH298" s="400"/>
      <c r="AI298" s="401"/>
      <c r="AJ298" s="971"/>
      <c r="AK298" s="371"/>
      <c r="AL298" s="371"/>
      <c r="AM298" s="971"/>
      <c r="AN298" s="402"/>
      <c r="AO298" s="403"/>
      <c r="AP298" s="971"/>
      <c r="AQ298" s="371"/>
      <c r="AR298" s="371"/>
      <c r="AS298" s="971"/>
      <c r="AT298" s="971"/>
      <c r="AU298" s="971"/>
      <c r="AV298" s="334"/>
      <c r="AW298" s="334"/>
      <c r="AX298" s="335"/>
      <c r="AY298" s="335"/>
      <c r="AZ298" s="335"/>
      <c r="BA298" s="335"/>
      <c r="BB298" s="335"/>
      <c r="BC298" s="335"/>
      <c r="BD298" s="336"/>
      <c r="BE298" s="336"/>
      <c r="BF298" s="337"/>
      <c r="BG298" s="337"/>
      <c r="BH298" s="338"/>
      <c r="BI298" s="338"/>
      <c r="BJ298" s="4"/>
      <c r="BK298" s="3"/>
      <c r="BL298" s="3"/>
      <c r="BM298" s="6"/>
      <c r="BN298" s="6"/>
      <c r="BO298" s="6"/>
      <c r="BP298" s="6"/>
      <c r="BQ298" s="6"/>
      <c r="BR298" s="6"/>
      <c r="BS298" s="6"/>
    </row>
    <row r="299" spans="1:71" ht="21.75" customHeight="1">
      <c r="A299" s="268">
        <f>I299-AT299</f>
        <v>0</v>
      </c>
      <c r="B299" s="290">
        <v>42</v>
      </c>
      <c r="C299" s="269" t="s">
        <v>544</v>
      </c>
      <c r="D299" s="270" t="s">
        <v>545</v>
      </c>
      <c r="E299" s="271" t="s">
        <v>546</v>
      </c>
      <c r="F299" s="272" t="s">
        <v>547</v>
      </c>
      <c r="G299" s="273">
        <v>2</v>
      </c>
      <c r="H299" s="273">
        <v>5</v>
      </c>
      <c r="I299" s="274">
        <v>22</v>
      </c>
      <c r="J299" s="275"/>
      <c r="K299" s="276"/>
      <c r="L299" s="1006">
        <f>SUM(J299:K305)</f>
        <v>0</v>
      </c>
      <c r="M299" s="351"/>
      <c r="N299" s="351"/>
      <c r="O299" s="1007">
        <f>N299+M299+M300+N300+M301+N301+M302+N302+M303+N303+M304+N304+M305+N305</f>
        <v>0</v>
      </c>
      <c r="P299" s="275"/>
      <c r="Q299" s="276"/>
      <c r="R299" s="1008">
        <f>P299+Q299+P300+Q300+P301+Q301+P302+Q302+P303+Q303+P304+Q304+P305+Q305</f>
        <v>0</v>
      </c>
      <c r="S299" s="351"/>
      <c r="T299" s="351"/>
      <c r="U299" s="1009">
        <f>T299+S299+S300+T300+S301+T301+S302+T302+S303+T303+S304+T304+S305+T305</f>
        <v>0</v>
      </c>
      <c r="V299" s="275"/>
      <c r="W299" s="276"/>
      <c r="X299" s="1010">
        <f>W299+V299+V300+W300+V301+W301+V302+W302+V303+W303+V304+W304+V305+W305</f>
        <v>0</v>
      </c>
      <c r="Y299" s="351"/>
      <c r="Z299" s="351"/>
      <c r="AA299" s="1011">
        <f>Z299+Y299+Y300+Z300+Y301+Z301+Y302+Z302+Y303+Z303+Y304+Z304+Y305+Z305</f>
        <v>0</v>
      </c>
      <c r="AB299" s="275"/>
      <c r="AC299" s="276"/>
      <c r="AD299" s="999">
        <f>AC299+AB299+AB300+AC300+AB301+AC301+AB302+AC302+AB303+AC303+AB304+AC304+AB305+AC305</f>
        <v>0</v>
      </c>
      <c r="AE299" s="351"/>
      <c r="AF299" s="351"/>
      <c r="AG299" s="1000">
        <f>AE299+AF299+AE300+AF300+AE301+AF301+AE302+AF302+AE303+AF303+AE304+AF304+AE305+AF305</f>
        <v>22</v>
      </c>
      <c r="AH299" s="279"/>
      <c r="AI299" s="280"/>
      <c r="AJ299" s="1001">
        <f>AI299+AH299+AH300+AI300+AH301+AI301+AH302+AI302+AH303+AI303+AH304+AI304+AH305+AI305</f>
        <v>0</v>
      </c>
      <c r="AK299" s="351"/>
      <c r="AL299" s="351"/>
      <c r="AM299" s="1002">
        <f>AL299+AK299+AK300+AL300+AK301+AL301+AK302+AL302+AK303+AL303+AK304+AL304+AK305+AL304+AL305</f>
        <v>0</v>
      </c>
      <c r="AN299" s="281"/>
      <c r="AO299" s="282"/>
      <c r="AP299" s="1003">
        <f>AN299+AO299+AN300+AO300+AN301+AO301+AN302+AO302+AN303++AO303+AN304+AO304+AN305+AO305</f>
        <v>0</v>
      </c>
      <c r="AQ299" s="351"/>
      <c r="AR299" s="351"/>
      <c r="AS299" s="1004">
        <f>AR299+AQ299+AQ300+AR300+AQ301+AR301+AQ302+AR302+AQ303+AR303+AQ304+AR304+AQ305+AR305</f>
        <v>0</v>
      </c>
      <c r="AT299" s="1005">
        <f>SUM(AU299:BF305)</f>
        <v>22</v>
      </c>
      <c r="AU299" s="974">
        <f>AS299+AP299+AM299+AJ299+AG299+AD299+AA299+X299+U299+R299+O299+L299</f>
        <v>22</v>
      </c>
      <c r="AV299" s="284"/>
      <c r="AW299" s="284"/>
      <c r="AX299" s="285"/>
      <c r="AY299" s="285"/>
      <c r="AZ299" s="285"/>
      <c r="BA299" s="285"/>
      <c r="BB299" s="285"/>
      <c r="BC299" s="285"/>
      <c r="BD299" s="287"/>
      <c r="BE299" s="287"/>
      <c r="BF299" s="288"/>
      <c r="BG299" s="288"/>
      <c r="BH299" s="289"/>
      <c r="BI299" s="289"/>
      <c r="BJ299" s="4"/>
      <c r="BK299" s="3"/>
      <c r="BL299" s="3"/>
      <c r="BM299" s="6"/>
      <c r="BN299" s="6"/>
      <c r="BO299" s="6"/>
      <c r="BP299" s="6"/>
      <c r="BQ299" s="6"/>
      <c r="BR299" s="6"/>
      <c r="BS299" s="6"/>
    </row>
    <row r="300" spans="1:71" ht="21.75" customHeight="1">
      <c r="A300" s="268"/>
      <c r="B300" s="290"/>
      <c r="C300" s="291"/>
      <c r="D300" s="292"/>
      <c r="E300" s="312" t="s">
        <v>546</v>
      </c>
      <c r="F300" s="310" t="s">
        <v>548</v>
      </c>
      <c r="G300" s="295">
        <v>4</v>
      </c>
      <c r="H300" s="295">
        <v>3</v>
      </c>
      <c r="I300" s="311"/>
      <c r="J300" s="297"/>
      <c r="K300" s="298"/>
      <c r="L300" s="966"/>
      <c r="M300" s="360"/>
      <c r="N300" s="360"/>
      <c r="O300" s="966"/>
      <c r="P300" s="297"/>
      <c r="Q300" s="298"/>
      <c r="R300" s="966"/>
      <c r="S300" s="360"/>
      <c r="T300" s="360"/>
      <c r="U300" s="966"/>
      <c r="V300" s="297"/>
      <c r="W300" s="298"/>
      <c r="X300" s="966"/>
      <c r="Y300" s="360"/>
      <c r="Z300" s="360"/>
      <c r="AA300" s="966"/>
      <c r="AB300" s="297"/>
      <c r="AC300" s="298"/>
      <c r="AD300" s="966"/>
      <c r="AE300" s="360"/>
      <c r="AF300" s="360"/>
      <c r="AG300" s="966"/>
      <c r="AH300" s="301"/>
      <c r="AI300" s="302"/>
      <c r="AJ300" s="966"/>
      <c r="AK300" s="360"/>
      <c r="AL300" s="360"/>
      <c r="AM300" s="966"/>
      <c r="AN300" s="303"/>
      <c r="AO300" s="304"/>
      <c r="AP300" s="966"/>
      <c r="AQ300" s="360"/>
      <c r="AR300" s="360"/>
      <c r="AS300" s="966"/>
      <c r="AT300" s="966"/>
      <c r="AU300" s="966"/>
      <c r="AV300" s="305"/>
      <c r="AW300" s="305"/>
      <c r="AX300" s="306"/>
      <c r="AY300" s="306"/>
      <c r="AZ300" s="306"/>
      <c r="BA300" s="306"/>
      <c r="BB300" s="306"/>
      <c r="BC300" s="306"/>
      <c r="BD300" s="307"/>
      <c r="BE300" s="307"/>
      <c r="BF300" s="308"/>
      <c r="BG300" s="308"/>
      <c r="BH300" s="309"/>
      <c r="BI300" s="309"/>
      <c r="BJ300" s="4"/>
      <c r="BK300" s="3"/>
      <c r="BL300" s="3"/>
      <c r="BM300" s="6"/>
      <c r="BN300" s="6"/>
      <c r="BO300" s="6"/>
      <c r="BP300" s="6"/>
      <c r="BQ300" s="6"/>
      <c r="BR300" s="6"/>
      <c r="BS300" s="6"/>
    </row>
    <row r="301" spans="1:71" ht="15" customHeight="1">
      <c r="A301" s="268"/>
      <c r="B301" s="290"/>
      <c r="C301" s="291"/>
      <c r="D301" s="292"/>
      <c r="E301" s="312"/>
      <c r="F301" s="310"/>
      <c r="G301" s="295"/>
      <c r="H301" s="295"/>
      <c r="I301" s="311"/>
      <c r="J301" s="297"/>
      <c r="K301" s="298"/>
      <c r="L301" s="966"/>
      <c r="M301" s="360"/>
      <c r="N301" s="360"/>
      <c r="O301" s="966"/>
      <c r="P301" s="297"/>
      <c r="Q301" s="298"/>
      <c r="R301" s="966"/>
      <c r="S301" s="360"/>
      <c r="T301" s="360"/>
      <c r="U301" s="966"/>
      <c r="V301" s="297"/>
      <c r="W301" s="298"/>
      <c r="X301" s="966"/>
      <c r="Y301" s="360"/>
      <c r="Z301" s="360"/>
      <c r="AA301" s="966"/>
      <c r="AB301" s="297"/>
      <c r="AC301" s="298"/>
      <c r="AD301" s="966"/>
      <c r="AE301" s="367">
        <v>22</v>
      </c>
      <c r="AF301" s="367"/>
      <c r="AG301" s="966"/>
      <c r="AH301" s="301"/>
      <c r="AI301" s="302"/>
      <c r="AJ301" s="966"/>
      <c r="AK301" s="360"/>
      <c r="AL301" s="360"/>
      <c r="AM301" s="966"/>
      <c r="AN301" s="303"/>
      <c r="AO301" s="304"/>
      <c r="AP301" s="966"/>
      <c r="AQ301" s="360"/>
      <c r="AR301" s="360"/>
      <c r="AS301" s="966"/>
      <c r="AT301" s="966"/>
      <c r="AU301" s="966"/>
      <c r="AV301" s="305"/>
      <c r="AW301" s="305"/>
      <c r="AX301" s="306"/>
      <c r="AY301" s="306"/>
      <c r="AZ301" s="306"/>
      <c r="BA301" s="306"/>
      <c r="BB301" s="306"/>
      <c r="BC301" s="306"/>
      <c r="BD301" s="307"/>
      <c r="BE301" s="307"/>
      <c r="BF301" s="308"/>
      <c r="BG301" s="308"/>
      <c r="BH301" s="309"/>
      <c r="BI301" s="309"/>
      <c r="BJ301" s="4"/>
      <c r="BK301" s="3"/>
      <c r="BL301" s="3"/>
      <c r="BM301" s="6"/>
      <c r="BN301" s="6"/>
      <c r="BO301" s="6"/>
      <c r="BP301" s="6"/>
      <c r="BQ301" s="6"/>
      <c r="BR301" s="6"/>
      <c r="BS301" s="6"/>
    </row>
    <row r="302" spans="1:71" ht="15" customHeight="1">
      <c r="A302" s="231"/>
      <c r="B302" s="290"/>
      <c r="C302" s="231"/>
      <c r="D302" s="292"/>
      <c r="E302" s="318"/>
      <c r="F302" s="310"/>
      <c r="G302" s="295"/>
      <c r="H302" s="295"/>
      <c r="I302" s="311"/>
      <c r="J302" s="297"/>
      <c r="K302" s="298"/>
      <c r="L302" s="966"/>
      <c r="M302" s="360"/>
      <c r="N302" s="360"/>
      <c r="O302" s="966"/>
      <c r="P302" s="297"/>
      <c r="Q302" s="298"/>
      <c r="R302" s="966"/>
      <c r="S302" s="360"/>
      <c r="T302" s="360"/>
      <c r="U302" s="966"/>
      <c r="V302" s="297"/>
      <c r="W302" s="298"/>
      <c r="X302" s="966"/>
      <c r="Y302" s="360"/>
      <c r="Z302" s="360"/>
      <c r="AA302" s="966"/>
      <c r="AB302" s="297"/>
      <c r="AC302" s="298"/>
      <c r="AD302" s="966"/>
      <c r="AE302" s="367"/>
      <c r="AF302" s="367"/>
      <c r="AG302" s="966"/>
      <c r="AH302" s="301"/>
      <c r="AI302" s="302"/>
      <c r="AJ302" s="966"/>
      <c r="AK302" s="360"/>
      <c r="AL302" s="360"/>
      <c r="AM302" s="966"/>
      <c r="AN302" s="303"/>
      <c r="AO302" s="304"/>
      <c r="AP302" s="966"/>
      <c r="AQ302" s="360"/>
      <c r="AR302" s="360"/>
      <c r="AS302" s="966"/>
      <c r="AT302" s="966"/>
      <c r="AU302" s="966"/>
      <c r="AV302" s="305"/>
      <c r="AW302" s="305"/>
      <c r="AX302" s="306"/>
      <c r="AY302" s="306"/>
      <c r="AZ302" s="313"/>
      <c r="BA302" s="306"/>
      <c r="BB302" s="306"/>
      <c r="BC302" s="306"/>
      <c r="BD302" s="307"/>
      <c r="BE302" s="307"/>
      <c r="BF302" s="308"/>
      <c r="BG302" s="308"/>
      <c r="BH302" s="418"/>
      <c r="BI302" s="309"/>
      <c r="BJ302" s="4"/>
      <c r="BK302" s="3"/>
      <c r="BL302" s="3"/>
      <c r="BM302" s="6"/>
      <c r="BN302" s="6"/>
      <c r="BO302" s="6"/>
      <c r="BP302" s="6"/>
      <c r="BQ302" s="6"/>
      <c r="BR302" s="6"/>
      <c r="BS302" s="6"/>
    </row>
    <row r="303" spans="1:71" ht="15" customHeight="1">
      <c r="A303" s="268"/>
      <c r="B303" s="290"/>
      <c r="C303" s="291"/>
      <c r="D303" s="292"/>
      <c r="E303" s="318"/>
      <c r="F303" s="319"/>
      <c r="G303" s="317"/>
      <c r="H303" s="317"/>
      <c r="I303" s="311"/>
      <c r="J303" s="297"/>
      <c r="K303" s="298"/>
      <c r="L303" s="966"/>
      <c r="M303" s="360"/>
      <c r="N303" s="360"/>
      <c r="O303" s="966"/>
      <c r="P303" s="297"/>
      <c r="Q303" s="298"/>
      <c r="R303" s="966"/>
      <c r="S303" s="360"/>
      <c r="T303" s="360"/>
      <c r="U303" s="966"/>
      <c r="V303" s="297"/>
      <c r="W303" s="298"/>
      <c r="X303" s="966"/>
      <c r="Y303" s="360"/>
      <c r="Z303" s="360"/>
      <c r="AA303" s="966"/>
      <c r="AB303" s="297"/>
      <c r="AC303" s="298"/>
      <c r="AD303" s="966"/>
      <c r="AE303" s="360"/>
      <c r="AF303" s="360"/>
      <c r="AG303" s="966"/>
      <c r="AH303" s="301"/>
      <c r="AI303" s="302"/>
      <c r="AJ303" s="966"/>
      <c r="AK303" s="360"/>
      <c r="AL303" s="360"/>
      <c r="AM303" s="966"/>
      <c r="AN303" s="303"/>
      <c r="AO303" s="304"/>
      <c r="AP303" s="966"/>
      <c r="AQ303" s="360"/>
      <c r="AR303" s="360"/>
      <c r="AS303" s="966"/>
      <c r="AT303" s="966"/>
      <c r="AU303" s="966"/>
      <c r="AV303" s="305"/>
      <c r="AW303" s="305"/>
      <c r="AX303" s="306"/>
      <c r="AY303" s="306"/>
      <c r="AZ303" s="306"/>
      <c r="BA303" s="306"/>
      <c r="BB303" s="306"/>
      <c r="BC303" s="306"/>
      <c r="BD303" s="307"/>
      <c r="BE303" s="307"/>
      <c r="BF303" s="308"/>
      <c r="BG303" s="308"/>
      <c r="BH303" s="309"/>
      <c r="BI303" s="309"/>
      <c r="BJ303" s="4"/>
      <c r="BK303" s="3"/>
      <c r="BL303" s="3"/>
      <c r="BM303" s="6"/>
      <c r="BN303" s="6"/>
      <c r="BO303" s="6"/>
      <c r="BP303" s="6"/>
      <c r="BQ303" s="6"/>
      <c r="BR303" s="6"/>
      <c r="BS303" s="6"/>
    </row>
    <row r="304" spans="1:71" ht="15" customHeight="1">
      <c r="A304" s="268"/>
      <c r="B304" s="290"/>
      <c r="C304" s="291"/>
      <c r="D304" s="292"/>
      <c r="E304" s="318"/>
      <c r="F304" s="319"/>
      <c r="G304" s="317"/>
      <c r="H304" s="317"/>
      <c r="I304" s="311"/>
      <c r="J304" s="297"/>
      <c r="K304" s="298"/>
      <c r="L304" s="966"/>
      <c r="M304" s="360"/>
      <c r="N304" s="360"/>
      <c r="O304" s="966"/>
      <c r="P304" s="297"/>
      <c r="Q304" s="298"/>
      <c r="R304" s="966"/>
      <c r="S304" s="360"/>
      <c r="T304" s="360"/>
      <c r="U304" s="966"/>
      <c r="V304" s="297"/>
      <c r="W304" s="298"/>
      <c r="X304" s="966"/>
      <c r="Y304" s="360"/>
      <c r="Z304" s="360"/>
      <c r="AA304" s="966"/>
      <c r="AB304" s="297"/>
      <c r="AC304" s="298"/>
      <c r="AD304" s="966"/>
      <c r="AE304" s="360"/>
      <c r="AF304" s="360"/>
      <c r="AG304" s="966"/>
      <c r="AH304" s="301"/>
      <c r="AI304" s="302"/>
      <c r="AJ304" s="966"/>
      <c r="AK304" s="360"/>
      <c r="AL304" s="360"/>
      <c r="AM304" s="966"/>
      <c r="AN304" s="303"/>
      <c r="AO304" s="304"/>
      <c r="AP304" s="966"/>
      <c r="AQ304" s="360"/>
      <c r="AR304" s="360"/>
      <c r="AS304" s="966"/>
      <c r="AT304" s="966"/>
      <c r="AU304" s="966"/>
      <c r="AV304" s="305"/>
      <c r="AW304" s="305"/>
      <c r="AX304" s="306"/>
      <c r="AY304" s="306"/>
      <c r="AZ304" s="306"/>
      <c r="BA304" s="306"/>
      <c r="BB304" s="306"/>
      <c r="BC304" s="306"/>
      <c r="BD304" s="307"/>
      <c r="BE304" s="307"/>
      <c r="BF304" s="308"/>
      <c r="BG304" s="308"/>
      <c r="BH304" s="309"/>
      <c r="BI304" s="309"/>
      <c r="BJ304" s="4"/>
      <c r="BK304" s="3"/>
      <c r="BL304" s="3"/>
      <c r="BM304" s="6"/>
      <c r="BN304" s="6"/>
      <c r="BO304" s="6"/>
      <c r="BP304" s="6"/>
      <c r="BQ304" s="6"/>
      <c r="BR304" s="6"/>
      <c r="BS304" s="6"/>
    </row>
    <row r="305" spans="1:71" ht="15" customHeight="1">
      <c r="A305" s="268"/>
      <c r="B305" s="320"/>
      <c r="C305" s="321"/>
      <c r="D305" s="322"/>
      <c r="E305" s="323"/>
      <c r="F305" s="324"/>
      <c r="G305" s="317"/>
      <c r="H305" s="317"/>
      <c r="I305" s="326"/>
      <c r="J305" s="398"/>
      <c r="K305" s="399"/>
      <c r="L305" s="971"/>
      <c r="M305" s="371"/>
      <c r="N305" s="371"/>
      <c r="O305" s="971"/>
      <c r="P305" s="398"/>
      <c r="Q305" s="399"/>
      <c r="R305" s="971"/>
      <c r="S305" s="371"/>
      <c r="T305" s="371"/>
      <c r="U305" s="971"/>
      <c r="V305" s="398"/>
      <c r="W305" s="399"/>
      <c r="X305" s="971"/>
      <c r="Y305" s="371"/>
      <c r="Z305" s="371"/>
      <c r="AA305" s="971"/>
      <c r="AB305" s="398"/>
      <c r="AC305" s="399"/>
      <c r="AD305" s="971"/>
      <c r="AE305" s="371"/>
      <c r="AF305" s="371"/>
      <c r="AG305" s="971"/>
      <c r="AH305" s="400"/>
      <c r="AI305" s="401"/>
      <c r="AJ305" s="971"/>
      <c r="AK305" s="371"/>
      <c r="AL305" s="371"/>
      <c r="AM305" s="971"/>
      <c r="AN305" s="402"/>
      <c r="AO305" s="403"/>
      <c r="AP305" s="971"/>
      <c r="AQ305" s="371"/>
      <c r="AR305" s="371"/>
      <c r="AS305" s="971"/>
      <c r="AT305" s="971"/>
      <c r="AU305" s="971"/>
      <c r="AV305" s="334"/>
      <c r="AW305" s="334"/>
      <c r="AX305" s="335"/>
      <c r="AY305" s="335"/>
      <c r="AZ305" s="335"/>
      <c r="BA305" s="335"/>
      <c r="BB305" s="335"/>
      <c r="BC305" s="335"/>
      <c r="BD305" s="336"/>
      <c r="BE305" s="336"/>
      <c r="BF305" s="337"/>
      <c r="BG305" s="337"/>
      <c r="BH305" s="338"/>
      <c r="BI305" s="338"/>
      <c r="BJ305" s="4"/>
      <c r="BK305" s="3"/>
      <c r="BL305" s="3"/>
      <c r="BM305" s="6"/>
      <c r="BN305" s="6"/>
      <c r="BO305" s="6"/>
      <c r="BP305" s="6"/>
      <c r="BQ305" s="6"/>
      <c r="BR305" s="6"/>
      <c r="BS305" s="6"/>
    </row>
    <row r="306" spans="1:71" ht="15" customHeight="1">
      <c r="A306" s="268">
        <f>I306-AT306</f>
        <v>0</v>
      </c>
      <c r="B306" s="290">
        <v>43</v>
      </c>
      <c r="C306" s="269" t="s">
        <v>549</v>
      </c>
      <c r="D306" s="270" t="s">
        <v>550</v>
      </c>
      <c r="E306" s="461" t="s">
        <v>515</v>
      </c>
      <c r="F306" s="518" t="s">
        <v>551</v>
      </c>
      <c r="G306" s="273">
        <v>2</v>
      </c>
      <c r="H306" s="273">
        <v>3</v>
      </c>
      <c r="I306" s="274">
        <v>25</v>
      </c>
      <c r="J306" s="275"/>
      <c r="K306" s="276"/>
      <c r="L306" s="1006">
        <f>SUM(J306:K312)</f>
        <v>0</v>
      </c>
      <c r="M306" s="351"/>
      <c r="N306" s="351"/>
      <c r="O306" s="1007">
        <f>N306+M306+M307+N307+M308+N308+M309+N309+M310+N310+M311+N311+M312+N312</f>
        <v>0</v>
      </c>
      <c r="P306" s="275"/>
      <c r="Q306" s="276"/>
      <c r="R306" s="1008">
        <f>P306+Q306+P307+Q307+P308+Q308+P309+Q309+P310+Q310+P311+Q311+P312+Q312</f>
        <v>0</v>
      </c>
      <c r="S306" s="351"/>
      <c r="T306" s="351"/>
      <c r="U306" s="1009">
        <f>T306+S306+S307+T307+S308+T308+S309+T309+S310+T310+S311+T311+S312+T312</f>
        <v>0</v>
      </c>
      <c r="V306" s="275"/>
      <c r="W306" s="276"/>
      <c r="X306" s="1010">
        <f>W306+V306+V307+W307+V308+W308+V309+W309+V310+W310+V311+W311+V312+W312</f>
        <v>0</v>
      </c>
      <c r="Y306" s="380"/>
      <c r="Z306" s="351"/>
      <c r="AA306" s="1011">
        <f>Z306+Y306+Y307+Z307+Y308+Z308+Y309+Z309+Y310+Z310+Y311+Z311+Y312+Z312</f>
        <v>12</v>
      </c>
      <c r="AB306" s="275"/>
      <c r="AC306" s="276"/>
      <c r="AD306" s="999">
        <f>AC306+AB306+AB307+AC307+AB308+AC308+AB309+AC309+AB310+AC310+AB311+AC311+AB312+AC312</f>
        <v>0</v>
      </c>
      <c r="AE306" s="351"/>
      <c r="AF306" s="351"/>
      <c r="AG306" s="1000">
        <f>AE306+AF306+AE307+AF307+AE308+AF308+AE309+AF309+AE310+AF310+AE311+AF311+AE312+AF312</f>
        <v>0</v>
      </c>
      <c r="AH306" s="485">
        <v>6</v>
      </c>
      <c r="AI306" s="280"/>
      <c r="AJ306" s="1001">
        <f>AI306+AH306+AH307+AI307+AH308+AI308+AH309+AI309+AH310+AI310+AH311+AI311+AH312+AI312</f>
        <v>12</v>
      </c>
      <c r="AK306" s="351"/>
      <c r="AL306" s="351"/>
      <c r="AM306" s="1002">
        <f>AL306+AK306+AK307+AL307+AK308+AL308+AK309+AL309+AK310+AL310+AK311+AL311+AK312+AL311+AL312</f>
        <v>0</v>
      </c>
      <c r="AN306" s="281"/>
      <c r="AO306" s="282"/>
      <c r="AP306" s="1003">
        <f>AN306+AO306+AN307+AO307+AN308+AO308+AN309+AO309+AN310++AO310+AN311+AO311+AN312+AO312</f>
        <v>0</v>
      </c>
      <c r="AQ306" s="351"/>
      <c r="AR306" s="351"/>
      <c r="AS306" s="1004">
        <f>AR306+AQ306+AQ307+AR307+AQ308+AR308+AQ309+AR309+AQ310+AR310+AQ311+AR311+AQ312+AR312</f>
        <v>0</v>
      </c>
      <c r="AT306" s="1005">
        <f>SUM(AU306:BF312)</f>
        <v>25</v>
      </c>
      <c r="AU306" s="974">
        <f>AS306+AP306+AM306+AJ306+AG306+AD306+AA306+X306+U306+R306+O306+L306</f>
        <v>24</v>
      </c>
      <c r="AV306" s="284"/>
      <c r="AW306" s="284"/>
      <c r="AX306" s="285"/>
      <c r="AY306" s="285"/>
      <c r="AZ306" s="285"/>
      <c r="BA306" s="285"/>
      <c r="BB306" s="285"/>
      <c r="BC306" s="285"/>
      <c r="BD306" s="287"/>
      <c r="BE306" s="287"/>
      <c r="BF306" s="288"/>
      <c r="BG306" s="288"/>
      <c r="BH306" s="289"/>
      <c r="BI306" s="289"/>
      <c r="BJ306" s="4"/>
      <c r="BK306" s="3"/>
      <c r="BL306" s="3"/>
      <c r="BM306" s="6"/>
      <c r="BN306" s="6"/>
      <c r="BO306" s="6"/>
      <c r="BP306" s="6"/>
      <c r="BQ306" s="6"/>
      <c r="BR306" s="6"/>
      <c r="BS306" s="6"/>
    </row>
    <row r="307" spans="1:71" ht="15" customHeight="1">
      <c r="A307" s="268"/>
      <c r="B307" s="290"/>
      <c r="C307" s="291"/>
      <c r="D307" s="292"/>
      <c r="E307" s="519" t="s">
        <v>552</v>
      </c>
      <c r="F307" s="518" t="s">
        <v>553</v>
      </c>
      <c r="G307" s="295">
        <v>1</v>
      </c>
      <c r="H307" s="295">
        <v>3</v>
      </c>
      <c r="I307" s="311"/>
      <c r="J307" s="297"/>
      <c r="K307" s="298"/>
      <c r="L307" s="966"/>
      <c r="M307" s="360"/>
      <c r="N307" s="360"/>
      <c r="O307" s="966"/>
      <c r="P307" s="297"/>
      <c r="Q307" s="298"/>
      <c r="R307" s="966"/>
      <c r="S307" s="360"/>
      <c r="T307" s="360"/>
      <c r="U307" s="966"/>
      <c r="V307" s="297"/>
      <c r="W307" s="298"/>
      <c r="X307" s="966"/>
      <c r="Y307" s="360"/>
      <c r="Z307" s="360"/>
      <c r="AA307" s="966"/>
      <c r="AB307" s="297"/>
      <c r="AC307" s="298"/>
      <c r="AD307" s="966"/>
      <c r="AE307" s="360"/>
      <c r="AF307" s="360"/>
      <c r="AG307" s="966"/>
      <c r="AH307" s="421"/>
      <c r="AI307" s="443">
        <v>3</v>
      </c>
      <c r="AJ307" s="966"/>
      <c r="AK307" s="360"/>
      <c r="AL307" s="360"/>
      <c r="AM307" s="966"/>
      <c r="AN307" s="303"/>
      <c r="AO307" s="304"/>
      <c r="AP307" s="966"/>
      <c r="AQ307" s="360"/>
      <c r="AR307" s="360"/>
      <c r="AS307" s="966"/>
      <c r="AT307" s="966"/>
      <c r="AU307" s="966"/>
      <c r="AV307" s="305"/>
      <c r="AW307" s="305"/>
      <c r="AX307" s="306"/>
      <c r="AY307" s="306"/>
      <c r="AZ307" s="306"/>
      <c r="BA307" s="306"/>
      <c r="BB307" s="306"/>
      <c r="BC307" s="306"/>
      <c r="BD307" s="307"/>
      <c r="BE307" s="307"/>
      <c r="BF307" s="308"/>
      <c r="BG307" s="308"/>
      <c r="BH307" s="309"/>
      <c r="BI307" s="309"/>
      <c r="BJ307" s="4"/>
      <c r="BK307" s="3"/>
      <c r="BL307" s="3"/>
      <c r="BM307" s="6"/>
      <c r="BN307" s="6"/>
      <c r="BO307" s="6"/>
      <c r="BP307" s="6"/>
      <c r="BQ307" s="6"/>
      <c r="BR307" s="6"/>
      <c r="BS307" s="6"/>
    </row>
    <row r="308" spans="1:71" ht="15" customHeight="1">
      <c r="A308" s="268"/>
      <c r="B308" s="290"/>
      <c r="C308" s="291"/>
      <c r="D308" s="292"/>
      <c r="E308" s="520" t="s">
        <v>552</v>
      </c>
      <c r="F308" s="518" t="s">
        <v>554</v>
      </c>
      <c r="G308" s="295">
        <v>1</v>
      </c>
      <c r="H308" s="521">
        <v>3</v>
      </c>
      <c r="I308" s="311"/>
      <c r="J308" s="297"/>
      <c r="K308" s="298"/>
      <c r="L308" s="966"/>
      <c r="M308" s="360"/>
      <c r="N308" s="360"/>
      <c r="O308" s="966"/>
      <c r="P308" s="297"/>
      <c r="Q308" s="298"/>
      <c r="R308" s="966"/>
      <c r="S308" s="360"/>
      <c r="T308" s="360"/>
      <c r="U308" s="966"/>
      <c r="V308" s="297"/>
      <c r="W308" s="298"/>
      <c r="X308" s="966"/>
      <c r="Y308" s="360"/>
      <c r="Z308" s="360"/>
      <c r="AA308" s="966"/>
      <c r="AB308" s="297"/>
      <c r="AC308" s="298"/>
      <c r="AD308" s="966"/>
      <c r="AE308" s="360"/>
      <c r="AF308" s="360"/>
      <c r="AG308" s="966"/>
      <c r="AH308" s="421"/>
      <c r="AI308" s="443">
        <v>3</v>
      </c>
      <c r="AJ308" s="966"/>
      <c r="AK308" s="360"/>
      <c r="AL308" s="360"/>
      <c r="AM308" s="966"/>
      <c r="AN308" s="303"/>
      <c r="AO308" s="304"/>
      <c r="AP308" s="966"/>
      <c r="AQ308" s="360"/>
      <c r="AR308" s="360"/>
      <c r="AS308" s="966"/>
      <c r="AT308" s="966"/>
      <c r="AU308" s="966"/>
      <c r="AV308" s="305"/>
      <c r="AW308" s="305"/>
      <c r="AX308" s="306"/>
      <c r="AY308" s="306"/>
      <c r="AZ308" s="306"/>
      <c r="BA308" s="306"/>
      <c r="BB308" s="306"/>
      <c r="BC308" s="306"/>
      <c r="BD308" s="307"/>
      <c r="BE308" s="307"/>
      <c r="BF308" s="308"/>
      <c r="BG308" s="308"/>
      <c r="BH308" s="309"/>
      <c r="BI308" s="309"/>
      <c r="BJ308" s="4"/>
      <c r="BK308" s="3"/>
      <c r="BL308" s="3"/>
      <c r="BM308" s="6"/>
      <c r="BN308" s="6"/>
      <c r="BO308" s="6"/>
      <c r="BP308" s="6"/>
      <c r="BQ308" s="6"/>
      <c r="BR308" s="6"/>
      <c r="BS308" s="6"/>
    </row>
    <row r="309" spans="1:71" ht="15" customHeight="1">
      <c r="A309" s="231"/>
      <c r="B309" s="290"/>
      <c r="C309" s="231"/>
      <c r="D309" s="292"/>
      <c r="E309" s="520"/>
      <c r="F309" s="522"/>
      <c r="G309" s="295"/>
      <c r="H309" s="521"/>
      <c r="I309" s="311"/>
      <c r="J309" s="297"/>
      <c r="K309" s="298"/>
      <c r="L309" s="966"/>
      <c r="M309" s="360"/>
      <c r="N309" s="360"/>
      <c r="O309" s="966"/>
      <c r="P309" s="387"/>
      <c r="Q309" s="298"/>
      <c r="R309" s="966"/>
      <c r="S309" s="360"/>
      <c r="T309" s="360"/>
      <c r="U309" s="966"/>
      <c r="V309" s="297"/>
      <c r="W309" s="298"/>
      <c r="X309" s="966"/>
      <c r="Y309" s="367"/>
      <c r="Z309" s="360"/>
      <c r="AA309" s="966"/>
      <c r="AB309" s="297"/>
      <c r="AC309" s="298"/>
      <c r="AD309" s="966"/>
      <c r="AE309" s="360"/>
      <c r="AF309" s="360"/>
      <c r="AG309" s="966"/>
      <c r="AH309" s="301"/>
      <c r="AI309" s="443"/>
      <c r="AJ309" s="966"/>
      <c r="AK309" s="360"/>
      <c r="AL309" s="360"/>
      <c r="AM309" s="966"/>
      <c r="AN309" s="303"/>
      <c r="AO309" s="304"/>
      <c r="AP309" s="966"/>
      <c r="AQ309" s="360"/>
      <c r="AR309" s="360"/>
      <c r="AS309" s="966"/>
      <c r="AT309" s="966"/>
      <c r="AU309" s="966"/>
      <c r="AV309" s="409"/>
      <c r="AW309" s="305"/>
      <c r="AX309" s="306"/>
      <c r="AY309" s="306"/>
      <c r="AZ309" s="306"/>
      <c r="BA309" s="306"/>
      <c r="BB309" s="306"/>
      <c r="BC309" s="306"/>
      <c r="BD309" s="307"/>
      <c r="BE309" s="388"/>
      <c r="BF309" s="314"/>
      <c r="BG309" s="314"/>
      <c r="BH309" s="309"/>
      <c r="BI309" s="309"/>
      <c r="BJ309" s="4"/>
      <c r="BK309" s="3"/>
      <c r="BL309" s="3"/>
      <c r="BM309" s="6"/>
      <c r="BN309" s="6"/>
      <c r="BO309" s="6"/>
      <c r="BP309" s="6"/>
      <c r="BQ309" s="6"/>
      <c r="BR309" s="6"/>
      <c r="BS309" s="6"/>
    </row>
    <row r="310" spans="1:71" ht="15" customHeight="1">
      <c r="A310" s="268"/>
      <c r="B310" s="290"/>
      <c r="C310" s="291"/>
      <c r="D310" s="292"/>
      <c r="E310" s="312" t="s">
        <v>110</v>
      </c>
      <c r="F310" s="310" t="s">
        <v>533</v>
      </c>
      <c r="G310" s="295">
        <v>3</v>
      </c>
      <c r="H310" s="295">
        <v>4</v>
      </c>
      <c r="I310" s="311"/>
      <c r="J310" s="297"/>
      <c r="K310" s="298"/>
      <c r="L310" s="966"/>
      <c r="M310" s="360"/>
      <c r="N310" s="360"/>
      <c r="O310" s="966"/>
      <c r="P310" s="297"/>
      <c r="Q310" s="298"/>
      <c r="R310" s="966"/>
      <c r="S310" s="360"/>
      <c r="T310" s="360"/>
      <c r="U310" s="966"/>
      <c r="V310" s="297"/>
      <c r="W310" s="298"/>
      <c r="X310" s="966"/>
      <c r="Y310" s="367">
        <v>12</v>
      </c>
      <c r="Z310" s="360"/>
      <c r="AA310" s="966"/>
      <c r="AB310" s="297"/>
      <c r="AC310" s="298"/>
      <c r="AD310" s="966"/>
      <c r="AE310" s="360"/>
      <c r="AF310" s="360"/>
      <c r="AG310" s="966"/>
      <c r="AH310" s="301"/>
      <c r="AI310" s="302"/>
      <c r="AJ310" s="966"/>
      <c r="AK310" s="360"/>
      <c r="AL310" s="360"/>
      <c r="AM310" s="966"/>
      <c r="AN310" s="303"/>
      <c r="AO310" s="304"/>
      <c r="AP310" s="966"/>
      <c r="AQ310" s="360"/>
      <c r="AR310" s="360"/>
      <c r="AS310" s="966"/>
      <c r="AT310" s="966"/>
      <c r="AU310" s="966"/>
      <c r="AV310" s="409">
        <v>1</v>
      </c>
      <c r="AW310" s="305"/>
      <c r="AX310" s="306"/>
      <c r="AY310" s="306"/>
      <c r="AZ310" s="306"/>
      <c r="BA310" s="306"/>
      <c r="BB310" s="306"/>
      <c r="BC310" s="306"/>
      <c r="BD310" s="307"/>
      <c r="BE310" s="307"/>
      <c r="BF310" s="308"/>
      <c r="BG310" s="308"/>
      <c r="BH310" s="309"/>
      <c r="BI310" s="309"/>
      <c r="BJ310" s="4"/>
      <c r="BK310" s="3"/>
      <c r="BL310" s="3"/>
      <c r="BM310" s="6"/>
      <c r="BN310" s="6"/>
      <c r="BO310" s="6"/>
      <c r="BP310" s="6"/>
      <c r="BQ310" s="6"/>
      <c r="BR310" s="6"/>
      <c r="BS310" s="6"/>
    </row>
    <row r="311" spans="1:71" ht="15" customHeight="1">
      <c r="A311" s="268"/>
      <c r="B311" s="290"/>
      <c r="C311" s="291"/>
      <c r="D311" s="292"/>
      <c r="E311" s="312"/>
      <c r="F311" s="310"/>
      <c r="G311" s="295"/>
      <c r="H311" s="295"/>
      <c r="I311" s="311"/>
      <c r="J311" s="297"/>
      <c r="K311" s="298"/>
      <c r="L311" s="966"/>
      <c r="M311" s="360"/>
      <c r="N311" s="360"/>
      <c r="O311" s="966"/>
      <c r="P311" s="297"/>
      <c r="Q311" s="298"/>
      <c r="R311" s="966"/>
      <c r="S311" s="360"/>
      <c r="T311" s="360"/>
      <c r="U311" s="966"/>
      <c r="V311" s="297"/>
      <c r="W311" s="298"/>
      <c r="X311" s="966"/>
      <c r="Y311" s="360"/>
      <c r="Z311" s="360"/>
      <c r="AA311" s="966"/>
      <c r="AB311" s="297"/>
      <c r="AC311" s="298"/>
      <c r="AD311" s="966"/>
      <c r="AE311" s="360"/>
      <c r="AF311" s="360"/>
      <c r="AG311" s="966"/>
      <c r="AH311" s="301"/>
      <c r="AI311" s="302"/>
      <c r="AJ311" s="966"/>
      <c r="AK311" s="360"/>
      <c r="AL311" s="360"/>
      <c r="AM311" s="966"/>
      <c r="AN311" s="303"/>
      <c r="AO311" s="304"/>
      <c r="AP311" s="966"/>
      <c r="AQ311" s="360"/>
      <c r="AR311" s="360"/>
      <c r="AS311" s="966"/>
      <c r="AT311" s="966"/>
      <c r="AU311" s="966"/>
      <c r="AV311" s="305"/>
      <c r="AW311" s="305"/>
      <c r="AX311" s="306"/>
      <c r="AY311" s="306"/>
      <c r="AZ311" s="306"/>
      <c r="BA311" s="306"/>
      <c r="BB311" s="306"/>
      <c r="BC311" s="306"/>
      <c r="BD311" s="307"/>
      <c r="BE311" s="307"/>
      <c r="BF311" s="308"/>
      <c r="BG311" s="308"/>
      <c r="BH311" s="309"/>
      <c r="BI311" s="309"/>
      <c r="BJ311" s="4"/>
      <c r="BK311" s="3"/>
      <c r="BL311" s="3"/>
      <c r="BM311" s="6"/>
      <c r="BN311" s="6"/>
      <c r="BO311" s="6"/>
      <c r="BP311" s="6"/>
      <c r="BQ311" s="6"/>
      <c r="BR311" s="6"/>
      <c r="BS311" s="6"/>
    </row>
    <row r="312" spans="1:71" ht="15" customHeight="1">
      <c r="A312" s="268"/>
      <c r="B312" s="320"/>
      <c r="C312" s="321"/>
      <c r="D312" s="322"/>
      <c r="E312" s="323"/>
      <c r="F312" s="324"/>
      <c r="G312" s="317"/>
      <c r="H312" s="317"/>
      <c r="I312" s="326"/>
      <c r="J312" s="398"/>
      <c r="K312" s="399"/>
      <c r="L312" s="971"/>
      <c r="M312" s="371"/>
      <c r="N312" s="371"/>
      <c r="O312" s="971"/>
      <c r="P312" s="398"/>
      <c r="Q312" s="399"/>
      <c r="R312" s="971"/>
      <c r="S312" s="371"/>
      <c r="T312" s="371"/>
      <c r="U312" s="971"/>
      <c r="V312" s="398"/>
      <c r="W312" s="399"/>
      <c r="X312" s="971"/>
      <c r="Y312" s="371"/>
      <c r="Z312" s="371"/>
      <c r="AA312" s="971"/>
      <c r="AB312" s="398"/>
      <c r="AC312" s="399"/>
      <c r="AD312" s="971"/>
      <c r="AE312" s="371"/>
      <c r="AF312" s="371"/>
      <c r="AG312" s="971"/>
      <c r="AH312" s="400"/>
      <c r="AI312" s="401"/>
      <c r="AJ312" s="971"/>
      <c r="AK312" s="371"/>
      <c r="AL312" s="371"/>
      <c r="AM312" s="971"/>
      <c r="AN312" s="402"/>
      <c r="AO312" s="403"/>
      <c r="AP312" s="971"/>
      <c r="AQ312" s="371"/>
      <c r="AR312" s="371"/>
      <c r="AS312" s="971"/>
      <c r="AT312" s="971"/>
      <c r="AU312" s="971"/>
      <c r="AV312" s="334"/>
      <c r="AW312" s="334"/>
      <c r="AX312" s="335"/>
      <c r="AY312" s="335"/>
      <c r="AZ312" s="335"/>
      <c r="BA312" s="335"/>
      <c r="BB312" s="335"/>
      <c r="BC312" s="335"/>
      <c r="BD312" s="336"/>
      <c r="BE312" s="336"/>
      <c r="BF312" s="337"/>
      <c r="BG312" s="337"/>
      <c r="BH312" s="338"/>
      <c r="BI312" s="338"/>
      <c r="BJ312" s="4"/>
      <c r="BK312" s="3"/>
      <c r="BL312" s="3"/>
      <c r="BM312" s="6"/>
      <c r="BN312" s="6"/>
      <c r="BO312" s="6"/>
      <c r="BP312" s="6"/>
      <c r="BQ312" s="6"/>
      <c r="BR312" s="6"/>
      <c r="BS312" s="6"/>
    </row>
    <row r="313" spans="1:71" ht="15" customHeight="1">
      <c r="A313" s="268">
        <f>I313-AT313</f>
        <v>-7</v>
      </c>
      <c r="B313" s="290">
        <v>44</v>
      </c>
      <c r="C313" s="269" t="s">
        <v>555</v>
      </c>
      <c r="D313" s="270" t="s">
        <v>556</v>
      </c>
      <c r="E313" s="432" t="s">
        <v>106</v>
      </c>
      <c r="F313" s="272" t="s">
        <v>557</v>
      </c>
      <c r="G313" s="273">
        <v>1</v>
      </c>
      <c r="H313" s="273">
        <v>5</v>
      </c>
      <c r="I313" s="343">
        <v>30</v>
      </c>
      <c r="J313" s="275"/>
      <c r="K313" s="276"/>
      <c r="L313" s="1006">
        <f>SUM(J313:K319)</f>
        <v>0</v>
      </c>
      <c r="M313" s="351"/>
      <c r="N313" s="351"/>
      <c r="O313" s="1007">
        <f>N313+M313+M314+N314+M315+N315+M316+N316+M317+N317+M318+N318+M319+N319</f>
        <v>0</v>
      </c>
      <c r="P313" s="275"/>
      <c r="Q313" s="276"/>
      <c r="R313" s="1008">
        <f>P313+Q313+P314+Q314+P315+Q315+P316+Q316+P317+Q317+P318+Q318+P319+Q319</f>
        <v>0</v>
      </c>
      <c r="S313" s="351"/>
      <c r="T313" s="351"/>
      <c r="U313" s="1009">
        <f>T313+S313+S314+T314+S315+T315+S316+T316+S317+T317+S318+T318+S319+T319</f>
        <v>27</v>
      </c>
      <c r="V313" s="275"/>
      <c r="W313" s="276"/>
      <c r="X313" s="1010">
        <f>W313+V313+V314+W314+V315+W315+V316+W316+V317+W317+V318+W318+V319+W319</f>
        <v>0</v>
      </c>
      <c r="Y313" s="351"/>
      <c r="Z313" s="351"/>
      <c r="AA313" s="1011">
        <f>Z313+Y313+Y314+Z314+Y315+Z315+Y316+Z316+Y317+Z317+Y318+Z318+Y319+Z319</f>
        <v>0</v>
      </c>
      <c r="AB313" s="275"/>
      <c r="AC313" s="276"/>
      <c r="AD313" s="999">
        <f>AC313+AB313+AB314+AC314+AB315+AC315+AB316+AC316+AB317+AC317+AB318+AC318+AB319+AC319</f>
        <v>5</v>
      </c>
      <c r="AE313" s="351"/>
      <c r="AF313" s="351"/>
      <c r="AG313" s="1000">
        <f>AE313+AF313+AE314+AF314+AE315+AF315+AE316+AF316+AE317+AF317+AE318+AF318+AE319+AF319</f>
        <v>0</v>
      </c>
      <c r="AH313" s="279"/>
      <c r="AI313" s="280"/>
      <c r="AJ313" s="1001">
        <f>AI313+AH313+AH314+AI314+AH315+AI315+AH316+AI316+AH317+AI317+AH318+AI318+AH319+AI319</f>
        <v>0</v>
      </c>
      <c r="AK313" s="351"/>
      <c r="AL313" s="351"/>
      <c r="AM313" s="1002">
        <f>AL313+AK313+AK314+AL314+AK315+AL315+AK316+AL316+AK317+AL317+AK318+AL318+AK319+AL318+AL319</f>
        <v>0</v>
      </c>
      <c r="AN313" s="281"/>
      <c r="AO313" s="282"/>
      <c r="AP313" s="1003">
        <f>AN313+AO313+AN314+AO314+AN315+AO315+AN316+AO316+AN317++AO317+AN318+AO318+AN319+AO319</f>
        <v>0</v>
      </c>
      <c r="AQ313" s="351"/>
      <c r="AR313" s="351"/>
      <c r="AS313" s="1004">
        <f>AR313+AQ313+AQ314+AR314+AQ315+AR315+AQ316+AR316+AQ317+AR317+AQ318+AR318+AQ319+AR319</f>
        <v>5</v>
      </c>
      <c r="AT313" s="1005">
        <f>SUM(AU313:BF319)</f>
        <v>37</v>
      </c>
      <c r="AU313" s="974">
        <f>AS313+AP313+AM313+AJ313+AG313+AD313+AA313+X313+U313+R313+O313+L313</f>
        <v>37</v>
      </c>
      <c r="AV313" s="63"/>
      <c r="AW313" s="284"/>
      <c r="AX313" s="285"/>
      <c r="AY313" s="285"/>
      <c r="AZ313" s="285"/>
      <c r="BA313" s="285"/>
      <c r="BB313" s="285"/>
      <c r="BC313" s="285"/>
      <c r="BD313" s="287"/>
      <c r="BE313" s="287"/>
      <c r="BF313" s="288"/>
      <c r="BG313" s="288"/>
      <c r="BH313" s="418"/>
      <c r="BI313" s="289"/>
      <c r="BJ313" s="4"/>
      <c r="BK313" s="3"/>
      <c r="BL313" s="3"/>
      <c r="BM313" s="6"/>
      <c r="BN313" s="6"/>
      <c r="BO313" s="6"/>
      <c r="BP313" s="6"/>
      <c r="BQ313" s="6"/>
      <c r="BR313" s="6"/>
      <c r="BS313" s="6"/>
    </row>
    <row r="314" spans="1:71" ht="15" customHeight="1">
      <c r="A314" s="268"/>
      <c r="B314" s="290"/>
      <c r="C314" s="291"/>
      <c r="D314" s="292"/>
      <c r="E314" s="312" t="s">
        <v>162</v>
      </c>
      <c r="F314" s="310" t="s">
        <v>558</v>
      </c>
      <c r="G314" s="295">
        <v>1</v>
      </c>
      <c r="H314" s="295">
        <v>5</v>
      </c>
      <c r="I314" s="346"/>
      <c r="J314" s="297"/>
      <c r="K314" s="298"/>
      <c r="L314" s="966"/>
      <c r="M314" s="360"/>
      <c r="N314" s="360"/>
      <c r="O314" s="966"/>
      <c r="P314" s="297"/>
      <c r="Q314" s="298"/>
      <c r="R314" s="966"/>
      <c r="S314" s="360"/>
      <c r="T314" s="360"/>
      <c r="U314" s="966"/>
      <c r="V314" s="297"/>
      <c r="W314" s="298"/>
      <c r="X314" s="966"/>
      <c r="Y314" s="360"/>
      <c r="Z314" s="360"/>
      <c r="AA314" s="966"/>
      <c r="AB314" s="297"/>
      <c r="AC314" s="298"/>
      <c r="AD314" s="966"/>
      <c r="AE314" s="360"/>
      <c r="AF314" s="360"/>
      <c r="AG314" s="966"/>
      <c r="AH314" s="301"/>
      <c r="AI314" s="302"/>
      <c r="AJ314" s="966"/>
      <c r="AK314" s="360"/>
      <c r="AL314" s="360"/>
      <c r="AM314" s="966"/>
      <c r="AN314" s="303"/>
      <c r="AO314" s="304"/>
      <c r="AP314" s="966"/>
      <c r="AQ314" s="360"/>
      <c r="AR314" s="360"/>
      <c r="AS314" s="966"/>
      <c r="AT314" s="966"/>
      <c r="AU314" s="966"/>
      <c r="AV314" s="305"/>
      <c r="AW314" s="305"/>
      <c r="AX314" s="306"/>
      <c r="AY314" s="306"/>
      <c r="AZ314" s="306"/>
      <c r="BA314" s="306"/>
      <c r="BB314" s="306"/>
      <c r="BC314" s="306"/>
      <c r="BD314" s="307"/>
      <c r="BE314" s="307"/>
      <c r="BF314" s="308"/>
      <c r="BG314" s="308"/>
      <c r="BH314" s="309"/>
      <c r="BI314" s="309"/>
      <c r="BJ314" s="4"/>
      <c r="BK314" s="3"/>
      <c r="BL314" s="3"/>
      <c r="BM314" s="6"/>
      <c r="BN314" s="6"/>
      <c r="BO314" s="6"/>
      <c r="BP314" s="6"/>
      <c r="BQ314" s="6"/>
      <c r="BR314" s="6"/>
      <c r="BS314" s="6"/>
    </row>
    <row r="315" spans="1:71" ht="21.75" customHeight="1">
      <c r="A315" s="268"/>
      <c r="B315" s="290"/>
      <c r="C315" s="291"/>
      <c r="D315" s="292"/>
      <c r="E315" s="312" t="s">
        <v>190</v>
      </c>
      <c r="F315" s="310" t="s">
        <v>559</v>
      </c>
      <c r="G315" s="295">
        <v>2</v>
      </c>
      <c r="H315" s="295">
        <v>6</v>
      </c>
      <c r="I315" s="346"/>
      <c r="J315" s="297"/>
      <c r="K315" s="298"/>
      <c r="L315" s="966"/>
      <c r="M315" s="360"/>
      <c r="N315" s="360"/>
      <c r="O315" s="966"/>
      <c r="P315" s="297"/>
      <c r="Q315" s="298"/>
      <c r="R315" s="966"/>
      <c r="S315" s="360"/>
      <c r="T315" s="360"/>
      <c r="U315" s="966"/>
      <c r="V315" s="297"/>
      <c r="W315" s="298"/>
      <c r="X315" s="966"/>
      <c r="Y315" s="360"/>
      <c r="Z315" s="360"/>
      <c r="AA315" s="966"/>
      <c r="AB315" s="297"/>
      <c r="AC315" s="298"/>
      <c r="AD315" s="966"/>
      <c r="AE315" s="360"/>
      <c r="AF315" s="360"/>
      <c r="AG315" s="966"/>
      <c r="AH315" s="301"/>
      <c r="AI315" s="302"/>
      <c r="AJ315" s="966"/>
      <c r="AK315" s="360"/>
      <c r="AL315" s="360"/>
      <c r="AM315" s="966"/>
      <c r="AN315" s="303"/>
      <c r="AO315" s="304"/>
      <c r="AP315" s="966"/>
      <c r="AQ315" s="360"/>
      <c r="AR315" s="360"/>
      <c r="AS315" s="966"/>
      <c r="AT315" s="966"/>
      <c r="AU315" s="966"/>
      <c r="AV315" s="305"/>
      <c r="AW315" s="305"/>
      <c r="AX315" s="306"/>
      <c r="AY315" s="306"/>
      <c r="AZ315" s="313"/>
      <c r="BA315" s="306"/>
      <c r="BB315" s="306"/>
      <c r="BC315" s="306"/>
      <c r="BD315" s="307"/>
      <c r="BE315" s="388"/>
      <c r="BF315" s="314"/>
      <c r="BG315" s="314"/>
      <c r="BH315" s="231"/>
      <c r="BI315" s="309"/>
      <c r="BJ315" s="4"/>
      <c r="BK315" s="3"/>
      <c r="BL315" s="3"/>
      <c r="BM315" s="6"/>
      <c r="BN315" s="6"/>
      <c r="BO315" s="6"/>
      <c r="BP315" s="6"/>
      <c r="BQ315" s="6"/>
      <c r="BR315" s="6"/>
      <c r="BS315" s="6"/>
    </row>
    <row r="316" spans="1:71" ht="15" customHeight="1">
      <c r="A316" s="231"/>
      <c r="B316" s="290"/>
      <c r="C316" s="231"/>
      <c r="D316" s="292"/>
      <c r="E316" s="312" t="s">
        <v>190</v>
      </c>
      <c r="F316" s="310" t="s">
        <v>183</v>
      </c>
      <c r="G316" s="295">
        <v>3</v>
      </c>
      <c r="H316" s="295">
        <v>2</v>
      </c>
      <c r="I316" s="346"/>
      <c r="J316" s="297"/>
      <c r="K316" s="298"/>
      <c r="L316" s="966"/>
      <c r="M316" s="360"/>
      <c r="N316" s="360"/>
      <c r="O316" s="966"/>
      <c r="P316" s="297"/>
      <c r="Q316" s="298"/>
      <c r="R316" s="966"/>
      <c r="S316" s="367">
        <v>27</v>
      </c>
      <c r="T316" s="367"/>
      <c r="U316" s="966"/>
      <c r="V316" s="297"/>
      <c r="W316" s="298"/>
      <c r="X316" s="966"/>
      <c r="Y316" s="360"/>
      <c r="Z316" s="360"/>
      <c r="AA316" s="966"/>
      <c r="AB316" s="387">
        <v>5</v>
      </c>
      <c r="AC316" s="298"/>
      <c r="AD316" s="966"/>
      <c r="AE316" s="360"/>
      <c r="AF316" s="360"/>
      <c r="AG316" s="966"/>
      <c r="AH316" s="301"/>
      <c r="AI316" s="302"/>
      <c r="AJ316" s="966"/>
      <c r="AK316" s="360"/>
      <c r="AL316" s="360"/>
      <c r="AM316" s="966"/>
      <c r="AN316" s="303"/>
      <c r="AO316" s="304"/>
      <c r="AP316" s="966"/>
      <c r="AQ316" s="367">
        <v>5</v>
      </c>
      <c r="AR316" s="360"/>
      <c r="AS316" s="966"/>
      <c r="AT316" s="966"/>
      <c r="AU316" s="966"/>
      <c r="AV316" s="409"/>
      <c r="AW316" s="305"/>
      <c r="AX316" s="306"/>
      <c r="AY316" s="306"/>
      <c r="AZ316" s="313"/>
      <c r="BA316" s="306"/>
      <c r="BB316" s="306"/>
      <c r="BC316" s="306"/>
      <c r="BD316" s="307"/>
      <c r="BE316" s="307"/>
      <c r="BF316" s="314"/>
      <c r="BG316" s="314"/>
      <c r="BH316" s="309"/>
      <c r="BI316" s="309"/>
      <c r="BJ316" s="4"/>
      <c r="BK316" s="3"/>
      <c r="BL316" s="3"/>
      <c r="BM316" s="6"/>
      <c r="BN316" s="6"/>
      <c r="BO316" s="6"/>
      <c r="BP316" s="6"/>
      <c r="BQ316" s="6"/>
      <c r="BR316" s="6"/>
      <c r="BS316" s="6"/>
    </row>
    <row r="317" spans="1:71" ht="15" customHeight="1">
      <c r="A317" s="268"/>
      <c r="B317" s="290"/>
      <c r="C317" s="291"/>
      <c r="D317" s="292"/>
      <c r="E317" s="312" t="s">
        <v>190</v>
      </c>
      <c r="F317" s="310" t="s">
        <v>560</v>
      </c>
      <c r="G317" s="295">
        <v>3</v>
      </c>
      <c r="H317" s="295">
        <v>3</v>
      </c>
      <c r="I317" s="346"/>
      <c r="J317" s="297"/>
      <c r="K317" s="298"/>
      <c r="L317" s="966"/>
      <c r="M317" s="360"/>
      <c r="N317" s="360"/>
      <c r="O317" s="966"/>
      <c r="P317" s="297"/>
      <c r="Q317" s="298"/>
      <c r="R317" s="966"/>
      <c r="S317" s="360"/>
      <c r="T317" s="360"/>
      <c r="U317" s="966"/>
      <c r="V317" s="297"/>
      <c r="W317" s="298"/>
      <c r="X317" s="966"/>
      <c r="Y317" s="360"/>
      <c r="Z317" s="360"/>
      <c r="AA317" s="966"/>
      <c r="AB317" s="297"/>
      <c r="AC317" s="298"/>
      <c r="AD317" s="966"/>
      <c r="AE317" s="360"/>
      <c r="AF317" s="360"/>
      <c r="AG317" s="966"/>
      <c r="AH317" s="301"/>
      <c r="AI317" s="302"/>
      <c r="AJ317" s="966"/>
      <c r="AK317" s="360"/>
      <c r="AL317" s="360"/>
      <c r="AM317" s="966"/>
      <c r="AN317" s="303"/>
      <c r="AO317" s="304"/>
      <c r="AP317" s="966"/>
      <c r="AQ317" s="360"/>
      <c r="AR317" s="360"/>
      <c r="AS317" s="966"/>
      <c r="AT317" s="966"/>
      <c r="AU317" s="966"/>
      <c r="AV317" s="305"/>
      <c r="AW317" s="305"/>
      <c r="AX317" s="306"/>
      <c r="AY317" s="306"/>
      <c r="AZ317" s="306"/>
      <c r="BA317" s="306"/>
      <c r="BB317" s="306"/>
      <c r="BC317" s="306"/>
      <c r="BD317" s="307"/>
      <c r="BE317" s="307"/>
      <c r="BF317" s="308"/>
      <c r="BG317" s="308"/>
      <c r="BH317" s="309"/>
      <c r="BI317" s="309"/>
      <c r="BJ317" s="4"/>
      <c r="BK317" s="3"/>
      <c r="BL317" s="3"/>
      <c r="BM317" s="6"/>
      <c r="BN317" s="6"/>
      <c r="BO317" s="6"/>
      <c r="BP317" s="6"/>
      <c r="BQ317" s="6"/>
      <c r="BR317" s="6"/>
      <c r="BS317" s="6"/>
    </row>
    <row r="318" spans="1:71" ht="15" customHeight="1">
      <c r="A318" s="268"/>
      <c r="B318" s="290"/>
      <c r="C318" s="291"/>
      <c r="D318" s="292"/>
      <c r="E318" s="318"/>
      <c r="F318" s="319"/>
      <c r="G318" s="317"/>
      <c r="H318" s="317"/>
      <c r="I318" s="346"/>
      <c r="J318" s="297"/>
      <c r="K318" s="298"/>
      <c r="L318" s="966"/>
      <c r="M318" s="360"/>
      <c r="N318" s="360"/>
      <c r="O318" s="966"/>
      <c r="P318" s="297"/>
      <c r="Q318" s="298"/>
      <c r="R318" s="966"/>
      <c r="S318" s="360"/>
      <c r="T318" s="360"/>
      <c r="U318" s="966"/>
      <c r="V318" s="297"/>
      <c r="W318" s="298"/>
      <c r="X318" s="966"/>
      <c r="Y318" s="360"/>
      <c r="Z318" s="360"/>
      <c r="AA318" s="966"/>
      <c r="AB318" s="297"/>
      <c r="AC318" s="298"/>
      <c r="AD318" s="966"/>
      <c r="AE318" s="360"/>
      <c r="AF318" s="360"/>
      <c r="AG318" s="966"/>
      <c r="AH318" s="301"/>
      <c r="AI318" s="302"/>
      <c r="AJ318" s="966"/>
      <c r="AK318" s="360"/>
      <c r="AL318" s="360"/>
      <c r="AM318" s="966"/>
      <c r="AN318" s="303"/>
      <c r="AO318" s="304"/>
      <c r="AP318" s="966"/>
      <c r="AQ318" s="360"/>
      <c r="AR318" s="360"/>
      <c r="AS318" s="966"/>
      <c r="AT318" s="966"/>
      <c r="AU318" s="966"/>
      <c r="AV318" s="305"/>
      <c r="AW318" s="305"/>
      <c r="AX318" s="306"/>
      <c r="AY318" s="306"/>
      <c r="AZ318" s="306"/>
      <c r="BA318" s="306"/>
      <c r="BB318" s="306"/>
      <c r="BC318" s="306"/>
      <c r="BD318" s="307"/>
      <c r="BE318" s="307"/>
      <c r="BF318" s="308"/>
      <c r="BG318" s="308"/>
      <c r="BH318" s="309"/>
      <c r="BI318" s="309"/>
      <c r="BJ318" s="4"/>
      <c r="BK318" s="3"/>
      <c r="BL318" s="3"/>
      <c r="BM318" s="6"/>
      <c r="BN318" s="6"/>
      <c r="BO318" s="6"/>
      <c r="BP318" s="6"/>
      <c r="BQ318" s="6"/>
      <c r="BR318" s="6"/>
      <c r="BS318" s="6"/>
    </row>
    <row r="319" spans="1:71" ht="15" customHeight="1">
      <c r="A319" s="268"/>
      <c r="B319" s="320"/>
      <c r="C319" s="321"/>
      <c r="D319" s="322"/>
      <c r="E319" s="323"/>
      <c r="F319" s="324"/>
      <c r="G319" s="317"/>
      <c r="H319" s="317"/>
      <c r="I319" s="347"/>
      <c r="J319" s="398"/>
      <c r="K319" s="399"/>
      <c r="L319" s="971"/>
      <c r="M319" s="371"/>
      <c r="N319" s="371"/>
      <c r="O319" s="971"/>
      <c r="P319" s="398"/>
      <c r="Q319" s="399"/>
      <c r="R319" s="971"/>
      <c r="S319" s="371"/>
      <c r="T319" s="371"/>
      <c r="U319" s="971"/>
      <c r="V319" s="398"/>
      <c r="W319" s="399"/>
      <c r="X319" s="971"/>
      <c r="Y319" s="371"/>
      <c r="Z319" s="371"/>
      <c r="AA319" s="971"/>
      <c r="AB319" s="398"/>
      <c r="AC319" s="399"/>
      <c r="AD319" s="971"/>
      <c r="AE319" s="371"/>
      <c r="AF319" s="371"/>
      <c r="AG319" s="971"/>
      <c r="AH319" s="400"/>
      <c r="AI319" s="401"/>
      <c r="AJ319" s="971"/>
      <c r="AK319" s="371"/>
      <c r="AL319" s="371"/>
      <c r="AM319" s="971"/>
      <c r="AN319" s="402"/>
      <c r="AO319" s="403"/>
      <c r="AP319" s="971"/>
      <c r="AQ319" s="371"/>
      <c r="AR319" s="371"/>
      <c r="AS319" s="971"/>
      <c r="AT319" s="971"/>
      <c r="AU319" s="971"/>
      <c r="AV319" s="334"/>
      <c r="AW319" s="334"/>
      <c r="AX319" s="335"/>
      <c r="AY319" s="335"/>
      <c r="AZ319" s="335"/>
      <c r="BA319" s="335"/>
      <c r="BB319" s="335"/>
      <c r="BC319" s="335"/>
      <c r="BD319" s="336"/>
      <c r="BE319" s="336"/>
      <c r="BF319" s="337"/>
      <c r="BG319" s="337"/>
      <c r="BH319" s="338"/>
      <c r="BI319" s="338"/>
      <c r="BJ319" s="4"/>
      <c r="BK319" s="3"/>
      <c r="BL319" s="3"/>
      <c r="BM319" s="6"/>
      <c r="BN319" s="6"/>
      <c r="BO319" s="6"/>
      <c r="BP319" s="6"/>
      <c r="BQ319" s="6"/>
      <c r="BR319" s="6"/>
      <c r="BS319" s="6"/>
    </row>
    <row r="320" spans="1:71" ht="15" customHeight="1">
      <c r="A320" s="268">
        <f>I320-AT320</f>
        <v>10</v>
      </c>
      <c r="B320" s="290">
        <v>45</v>
      </c>
      <c r="C320" s="269" t="s">
        <v>561</v>
      </c>
      <c r="D320" s="270" t="s">
        <v>562</v>
      </c>
      <c r="E320" s="271" t="s">
        <v>77</v>
      </c>
      <c r="F320" s="310" t="s">
        <v>563</v>
      </c>
      <c r="G320" s="273">
        <v>2</v>
      </c>
      <c r="H320" s="273">
        <v>3</v>
      </c>
      <c r="I320" s="274">
        <v>20</v>
      </c>
      <c r="J320" s="275"/>
      <c r="K320" s="276"/>
      <c r="L320" s="1006">
        <f>SUM(J320:K326)</f>
        <v>0</v>
      </c>
      <c r="M320" s="351"/>
      <c r="N320" s="351"/>
      <c r="O320" s="1007">
        <f>N320+M320+M321+N321+M322+N322+M323+N323+M324+N324+M325+N325+M326+N326</f>
        <v>0</v>
      </c>
      <c r="P320" s="275"/>
      <c r="Q320" s="276"/>
      <c r="R320" s="1008">
        <f>P320+Q320+P321+Q321+P322+Q322+P323+Q323+P324+Q324+P325+Q325+P326+Q326</f>
        <v>0</v>
      </c>
      <c r="S320" s="351"/>
      <c r="T320" s="351"/>
      <c r="U320" s="1009">
        <f>T320+S320+S321+T321+S322+T322+S323+T323+S324+T324+S325+T325+S326+T326</f>
        <v>0</v>
      </c>
      <c r="V320" s="410">
        <v>6</v>
      </c>
      <c r="W320" s="496">
        <v>0</v>
      </c>
      <c r="X320" s="1010">
        <f>W320+V320+V321+W321+V322+W322+V323+W323+V324+W324+V325+W325+V326+W326</f>
        <v>6</v>
      </c>
      <c r="Y320" s="351"/>
      <c r="Z320" s="351"/>
      <c r="AA320" s="1011">
        <f>Z320+Y320+Y321+Z321+Y322+Z322+Y323+Z323+Y324+Z324+Y325+Z325+Y326+Z326</f>
        <v>0</v>
      </c>
      <c r="AB320" s="275"/>
      <c r="AC320" s="276"/>
      <c r="AD320" s="999">
        <f>AC320+AB320+AB321+AC321+AB322+AC322+AB323+AC323+AB324+AC324+AB325+AC325+AB326+AC326</f>
        <v>0</v>
      </c>
      <c r="AE320" s="351"/>
      <c r="AF320" s="351"/>
      <c r="AG320" s="1000">
        <f>AE320+AF320+AE321+AF321+AE322+AF322+AE323+AF323+AE324+AF324+AE325+AF325+AE326+AF326</f>
        <v>0</v>
      </c>
      <c r="AH320" s="279"/>
      <c r="AI320" s="280"/>
      <c r="AJ320" s="1001">
        <f>AI320+AH320+AH321+AI321+AH322+AI322+AH323+AI323+AH324+AI324+AH325+AI325+AH326+AI326</f>
        <v>0</v>
      </c>
      <c r="AK320" s="351"/>
      <c r="AL320" s="351"/>
      <c r="AM320" s="1002">
        <f>AL320+AK320+AK321+AL321+AK322+AL322+AK323+AL323+AK324+AL324+AK325+AL325+AK326+AL325+AL326</f>
        <v>0</v>
      </c>
      <c r="AN320" s="281"/>
      <c r="AO320" s="282"/>
      <c r="AP320" s="1003">
        <f>AN320+AO320+AN321+AO321+AN322+AO322+AN323+AO323+AN324++AO324+AN325+AO325+AN326+AO326</f>
        <v>0</v>
      </c>
      <c r="AQ320" s="351"/>
      <c r="AR320" s="351"/>
      <c r="AS320" s="1004">
        <f>AR320+AQ320+AQ321+AR321+AQ322+AR322+AQ323+AR323+AQ324+AR324+AQ325+AR325+AQ326+AR326</f>
        <v>0</v>
      </c>
      <c r="AT320" s="1005">
        <f>SUM(AU320:BF326)</f>
        <v>10</v>
      </c>
      <c r="AU320" s="974">
        <f>AS320+AP320+AM320+AJ320+AG320+AD320+AA320+X320+U320+R320+O320+L320</f>
        <v>6</v>
      </c>
      <c r="AV320" s="974">
        <v>4</v>
      </c>
      <c r="AW320" s="284"/>
      <c r="AX320" s="285"/>
      <c r="AY320" s="286"/>
      <c r="AZ320" s="286"/>
      <c r="BA320" s="285"/>
      <c r="BB320" s="285"/>
      <c r="BC320" s="285"/>
      <c r="BD320" s="287"/>
      <c r="BE320" s="287"/>
      <c r="BF320" s="431"/>
      <c r="BG320" s="314"/>
      <c r="BH320" s="344"/>
      <c r="BI320" s="289"/>
      <c r="BJ320" s="4"/>
      <c r="BK320" s="3"/>
      <c r="BL320" s="3"/>
      <c r="BM320" s="6"/>
      <c r="BN320" s="6"/>
      <c r="BO320" s="6"/>
      <c r="BP320" s="6"/>
      <c r="BQ320" s="6"/>
      <c r="BR320" s="6"/>
      <c r="BS320" s="6"/>
    </row>
    <row r="321" spans="1:71" ht="15" customHeight="1">
      <c r="A321" s="268"/>
      <c r="B321" s="290"/>
      <c r="C321" s="291"/>
      <c r="D321" s="292"/>
      <c r="E321" s="312"/>
      <c r="F321" s="310"/>
      <c r="G321" s="295"/>
      <c r="H321" s="317"/>
      <c r="I321" s="311"/>
      <c r="J321" s="297"/>
      <c r="K321" s="298"/>
      <c r="L321" s="966"/>
      <c r="M321" s="360"/>
      <c r="N321" s="360"/>
      <c r="O321" s="966"/>
      <c r="P321" s="297"/>
      <c r="Q321" s="298"/>
      <c r="R321" s="966"/>
      <c r="S321" s="360"/>
      <c r="T321" s="360"/>
      <c r="U321" s="966"/>
      <c r="V321" s="297"/>
      <c r="W321" s="298"/>
      <c r="X321" s="966"/>
      <c r="Y321" s="360"/>
      <c r="Z321" s="360"/>
      <c r="AA321" s="966"/>
      <c r="AB321" s="297"/>
      <c r="AC321" s="298"/>
      <c r="AD321" s="966"/>
      <c r="AE321" s="360"/>
      <c r="AF321" s="360"/>
      <c r="AG321" s="966"/>
      <c r="AH321" s="301"/>
      <c r="AI321" s="302"/>
      <c r="AJ321" s="966"/>
      <c r="AK321" s="360"/>
      <c r="AL321" s="360"/>
      <c r="AM321" s="966"/>
      <c r="AN321" s="303"/>
      <c r="AO321" s="304"/>
      <c r="AP321" s="966"/>
      <c r="AQ321" s="360"/>
      <c r="AR321" s="360"/>
      <c r="AS321" s="966"/>
      <c r="AT321" s="966"/>
      <c r="AU321" s="966"/>
      <c r="AV321" s="966"/>
      <c r="AW321" s="305"/>
      <c r="AX321" s="306"/>
      <c r="AY321" s="306"/>
      <c r="AZ321" s="306"/>
      <c r="BA321" s="306"/>
      <c r="BB321" s="306"/>
      <c r="BC321" s="306"/>
      <c r="BD321" s="307"/>
      <c r="BE321" s="307"/>
      <c r="BF321" s="308"/>
      <c r="BG321" s="308"/>
      <c r="BH321" s="309"/>
      <c r="BI321" s="309"/>
      <c r="BJ321" s="4"/>
      <c r="BK321" s="3"/>
      <c r="BL321" s="3"/>
      <c r="BM321" s="6"/>
      <c r="BN321" s="6"/>
      <c r="BO321" s="6"/>
      <c r="BP321" s="6"/>
      <c r="BQ321" s="6"/>
      <c r="BR321" s="6"/>
      <c r="BS321" s="6"/>
    </row>
    <row r="322" spans="1:71" ht="15" customHeight="1">
      <c r="A322" s="268"/>
      <c r="B322" s="290"/>
      <c r="C322" s="291"/>
      <c r="D322" s="292"/>
      <c r="E322" s="318"/>
      <c r="F322" s="310" t="s">
        <v>564</v>
      </c>
      <c r="G322" s="317"/>
      <c r="H322" s="317"/>
      <c r="I322" s="311"/>
      <c r="J322" s="297"/>
      <c r="K322" s="298"/>
      <c r="L322" s="966"/>
      <c r="M322" s="360"/>
      <c r="N322" s="360"/>
      <c r="O322" s="966"/>
      <c r="P322" s="297"/>
      <c r="Q322" s="298"/>
      <c r="R322" s="966"/>
      <c r="S322" s="360"/>
      <c r="T322" s="360"/>
      <c r="U322" s="966"/>
      <c r="V322" s="297"/>
      <c r="W322" s="298"/>
      <c r="X322" s="966"/>
      <c r="Y322" s="360"/>
      <c r="Z322" s="360"/>
      <c r="AA322" s="966"/>
      <c r="AB322" s="297"/>
      <c r="AC322" s="298"/>
      <c r="AD322" s="966"/>
      <c r="AE322" s="360"/>
      <c r="AF322" s="360"/>
      <c r="AG322" s="966"/>
      <c r="AH322" s="301"/>
      <c r="AI322" s="302"/>
      <c r="AJ322" s="966"/>
      <c r="AK322" s="360"/>
      <c r="AL322" s="360"/>
      <c r="AM322" s="966"/>
      <c r="AN322" s="303"/>
      <c r="AO322" s="304"/>
      <c r="AP322" s="966"/>
      <c r="AQ322" s="360"/>
      <c r="AR322" s="360"/>
      <c r="AS322" s="966"/>
      <c r="AT322" s="966"/>
      <c r="AU322" s="966"/>
      <c r="AV322" s="966"/>
      <c r="AW322" s="305"/>
      <c r="AX322" s="306"/>
      <c r="AY322" s="306"/>
      <c r="AZ322" s="306"/>
      <c r="BA322" s="306"/>
      <c r="BB322" s="306"/>
      <c r="BC322" s="306"/>
      <c r="BD322" s="307"/>
      <c r="BE322" s="307"/>
      <c r="BF322" s="308"/>
      <c r="BG322" s="308"/>
      <c r="BH322" s="418"/>
      <c r="BI322" s="309"/>
      <c r="BJ322" s="4"/>
      <c r="BK322" s="3"/>
      <c r="BL322" s="3"/>
      <c r="BM322" s="6"/>
      <c r="BN322" s="6"/>
      <c r="BO322" s="6"/>
      <c r="BP322" s="6"/>
      <c r="BQ322" s="6"/>
      <c r="BR322" s="6"/>
      <c r="BS322" s="6"/>
    </row>
    <row r="323" spans="1:71" ht="15" customHeight="1">
      <c r="A323" s="231"/>
      <c r="B323" s="290"/>
      <c r="C323" s="231"/>
      <c r="D323" s="292"/>
      <c r="E323" s="318"/>
      <c r="F323" s="319"/>
      <c r="G323" s="317"/>
      <c r="H323" s="317"/>
      <c r="I323" s="311"/>
      <c r="J323" s="297"/>
      <c r="K323" s="298"/>
      <c r="L323" s="966"/>
      <c r="M323" s="360"/>
      <c r="N323" s="360"/>
      <c r="O323" s="966"/>
      <c r="P323" s="297"/>
      <c r="Q323" s="298"/>
      <c r="R323" s="966"/>
      <c r="S323" s="360"/>
      <c r="T323" s="360"/>
      <c r="U323" s="966"/>
      <c r="V323" s="297"/>
      <c r="W323" s="298"/>
      <c r="X323" s="966"/>
      <c r="Y323" s="360"/>
      <c r="Z323" s="360"/>
      <c r="AA323" s="966"/>
      <c r="AB323" s="297"/>
      <c r="AC323" s="298"/>
      <c r="AD323" s="966"/>
      <c r="AE323" s="360"/>
      <c r="AF323" s="360"/>
      <c r="AG323" s="966"/>
      <c r="AH323" s="301"/>
      <c r="AI323" s="302"/>
      <c r="AJ323" s="966"/>
      <c r="AK323" s="360"/>
      <c r="AL323" s="360"/>
      <c r="AM323" s="966"/>
      <c r="AN323" s="303"/>
      <c r="AO323" s="304"/>
      <c r="AP323" s="966"/>
      <c r="AQ323" s="360"/>
      <c r="AR323" s="360"/>
      <c r="AS323" s="966"/>
      <c r="AT323" s="966"/>
      <c r="AU323" s="966"/>
      <c r="AV323" s="966"/>
      <c r="AW323" s="305"/>
      <c r="AX323" s="306"/>
      <c r="AY323" s="306"/>
      <c r="AZ323" s="306"/>
      <c r="BA323" s="306"/>
      <c r="BB323" s="306"/>
      <c r="BC323" s="306"/>
      <c r="BD323" s="307"/>
      <c r="BE323" s="388"/>
      <c r="BF323" s="459"/>
      <c r="BG323" s="459"/>
      <c r="BH323" s="309"/>
      <c r="BI323" s="309"/>
      <c r="BJ323" s="4"/>
      <c r="BK323" s="3"/>
      <c r="BL323" s="3"/>
      <c r="BM323" s="6"/>
      <c r="BN323" s="6"/>
      <c r="BO323" s="6"/>
      <c r="BP323" s="6"/>
      <c r="BQ323" s="6"/>
      <c r="BR323" s="6"/>
      <c r="BS323" s="6"/>
    </row>
    <row r="324" spans="1:71" ht="15" customHeight="1">
      <c r="A324" s="268"/>
      <c r="B324" s="290"/>
      <c r="C324" s="291"/>
      <c r="D324" s="292"/>
      <c r="E324" s="318"/>
      <c r="F324" s="319"/>
      <c r="G324" s="317"/>
      <c r="H324" s="317"/>
      <c r="I324" s="311"/>
      <c r="J324" s="297"/>
      <c r="K324" s="298"/>
      <c r="L324" s="966"/>
      <c r="M324" s="360"/>
      <c r="N324" s="360"/>
      <c r="O324" s="966"/>
      <c r="P324" s="297"/>
      <c r="Q324" s="298"/>
      <c r="R324" s="966"/>
      <c r="S324" s="360"/>
      <c r="T324" s="360"/>
      <c r="U324" s="966"/>
      <c r="V324" s="297"/>
      <c r="W324" s="298"/>
      <c r="X324" s="966"/>
      <c r="Y324" s="360"/>
      <c r="Z324" s="360"/>
      <c r="AA324" s="966"/>
      <c r="AB324" s="297"/>
      <c r="AC324" s="298"/>
      <c r="AD324" s="966"/>
      <c r="AE324" s="360"/>
      <c r="AF324" s="360"/>
      <c r="AG324" s="966"/>
      <c r="AH324" s="301"/>
      <c r="AI324" s="302"/>
      <c r="AJ324" s="966"/>
      <c r="AK324" s="360"/>
      <c r="AL324" s="360"/>
      <c r="AM324" s="966"/>
      <c r="AN324" s="303"/>
      <c r="AO324" s="304"/>
      <c r="AP324" s="966"/>
      <c r="AQ324" s="360"/>
      <c r="AR324" s="360"/>
      <c r="AS324" s="966"/>
      <c r="AT324" s="966"/>
      <c r="AU324" s="966"/>
      <c r="AV324" s="966"/>
      <c r="AW324" s="305"/>
      <c r="AX324" s="306"/>
      <c r="AY324" s="306"/>
      <c r="AZ324" s="306"/>
      <c r="BA324" s="306"/>
      <c r="BB324" s="306"/>
      <c r="BC324" s="306"/>
      <c r="BD324" s="307"/>
      <c r="BE324" s="307"/>
      <c r="BF324" s="308"/>
      <c r="BG324" s="308"/>
      <c r="BH324" s="309"/>
      <c r="BI324" s="309"/>
      <c r="BJ324" s="4"/>
      <c r="BK324" s="3"/>
      <c r="BL324" s="3"/>
      <c r="BM324" s="6"/>
      <c r="BN324" s="6"/>
      <c r="BO324" s="6"/>
      <c r="BP324" s="6"/>
      <c r="BQ324" s="6"/>
      <c r="BR324" s="6"/>
      <c r="BS324" s="6"/>
    </row>
    <row r="325" spans="1:71" ht="15" customHeight="1">
      <c r="A325" s="268"/>
      <c r="B325" s="290"/>
      <c r="C325" s="291"/>
      <c r="D325" s="292"/>
      <c r="E325" s="318"/>
      <c r="F325" s="319"/>
      <c r="G325" s="317"/>
      <c r="H325" s="317"/>
      <c r="I325" s="311"/>
      <c r="J325" s="297"/>
      <c r="K325" s="298"/>
      <c r="L325" s="966"/>
      <c r="M325" s="360"/>
      <c r="N325" s="360"/>
      <c r="O325" s="966"/>
      <c r="P325" s="297"/>
      <c r="Q325" s="298"/>
      <c r="R325" s="966"/>
      <c r="S325" s="360"/>
      <c r="T325" s="360"/>
      <c r="U325" s="966"/>
      <c r="V325" s="297"/>
      <c r="W325" s="298"/>
      <c r="X325" s="966"/>
      <c r="Y325" s="360"/>
      <c r="Z325" s="360"/>
      <c r="AA325" s="966"/>
      <c r="AB325" s="297"/>
      <c r="AC325" s="298"/>
      <c r="AD325" s="966"/>
      <c r="AE325" s="360"/>
      <c r="AF325" s="360"/>
      <c r="AG325" s="966"/>
      <c r="AH325" s="301"/>
      <c r="AI325" s="302"/>
      <c r="AJ325" s="966"/>
      <c r="AK325" s="360"/>
      <c r="AL325" s="360"/>
      <c r="AM325" s="966"/>
      <c r="AN325" s="303"/>
      <c r="AO325" s="304"/>
      <c r="AP325" s="966"/>
      <c r="AQ325" s="360"/>
      <c r="AR325" s="360"/>
      <c r="AS325" s="966"/>
      <c r="AT325" s="966"/>
      <c r="AU325" s="966"/>
      <c r="AV325" s="966"/>
      <c r="AW325" s="305"/>
      <c r="AX325" s="306"/>
      <c r="AY325" s="306"/>
      <c r="AZ325" s="306"/>
      <c r="BA325" s="306"/>
      <c r="BB325" s="306"/>
      <c r="BC325" s="306"/>
      <c r="BD325" s="307"/>
      <c r="BE325" s="307"/>
      <c r="BF325" s="308"/>
      <c r="BG325" s="308"/>
      <c r="BH325" s="309"/>
      <c r="BI325" s="309"/>
      <c r="BJ325" s="4"/>
      <c r="BK325" s="3"/>
      <c r="BL325" s="3"/>
      <c r="BM325" s="6"/>
      <c r="BN325" s="6"/>
      <c r="BO325" s="6"/>
      <c r="BP325" s="6"/>
      <c r="BQ325" s="6"/>
      <c r="BR325" s="6"/>
      <c r="BS325" s="6"/>
    </row>
    <row r="326" spans="1:71" ht="15" customHeight="1">
      <c r="A326" s="268"/>
      <c r="B326" s="320"/>
      <c r="C326" s="321"/>
      <c r="D326" s="322"/>
      <c r="E326" s="323"/>
      <c r="F326" s="324"/>
      <c r="G326" s="317"/>
      <c r="H326" s="317"/>
      <c r="I326" s="326"/>
      <c r="J326" s="398"/>
      <c r="K326" s="399"/>
      <c r="L326" s="971"/>
      <c r="M326" s="371"/>
      <c r="N326" s="371"/>
      <c r="O326" s="971"/>
      <c r="P326" s="398"/>
      <c r="Q326" s="399"/>
      <c r="R326" s="971"/>
      <c r="S326" s="371"/>
      <c r="T326" s="371"/>
      <c r="U326" s="971"/>
      <c r="V326" s="398"/>
      <c r="W326" s="399"/>
      <c r="X326" s="971"/>
      <c r="Y326" s="371"/>
      <c r="Z326" s="371"/>
      <c r="AA326" s="971"/>
      <c r="AB326" s="398"/>
      <c r="AC326" s="399"/>
      <c r="AD326" s="971"/>
      <c r="AE326" s="371"/>
      <c r="AF326" s="371"/>
      <c r="AG326" s="971"/>
      <c r="AH326" s="400"/>
      <c r="AI326" s="401"/>
      <c r="AJ326" s="971"/>
      <c r="AK326" s="371"/>
      <c r="AL326" s="371"/>
      <c r="AM326" s="971"/>
      <c r="AN326" s="402"/>
      <c r="AO326" s="403"/>
      <c r="AP326" s="971"/>
      <c r="AQ326" s="371"/>
      <c r="AR326" s="371"/>
      <c r="AS326" s="971"/>
      <c r="AT326" s="971"/>
      <c r="AU326" s="971"/>
      <c r="AV326" s="971"/>
      <c r="AW326" s="334"/>
      <c r="AX326" s="335"/>
      <c r="AY326" s="335"/>
      <c r="AZ326" s="335"/>
      <c r="BA326" s="335"/>
      <c r="BB326" s="335"/>
      <c r="BC326" s="335"/>
      <c r="BD326" s="336"/>
      <c r="BE326" s="336"/>
      <c r="BF326" s="337"/>
      <c r="BG326" s="337"/>
      <c r="BH326" s="338"/>
      <c r="BI326" s="338"/>
      <c r="BJ326" s="4"/>
      <c r="BK326" s="3"/>
      <c r="BL326" s="3"/>
      <c r="BM326" s="6"/>
      <c r="BN326" s="6"/>
      <c r="BO326" s="6"/>
      <c r="BP326" s="6"/>
      <c r="BQ326" s="6"/>
      <c r="BR326" s="6"/>
      <c r="BS326" s="6"/>
    </row>
    <row r="327" spans="1:71" ht="15" customHeight="1">
      <c r="A327" s="268">
        <f>I327-AT327</f>
        <v>0</v>
      </c>
      <c r="B327" s="290">
        <v>46</v>
      </c>
      <c r="C327" s="269" t="s">
        <v>565</v>
      </c>
      <c r="D327" s="270" t="s">
        <v>566</v>
      </c>
      <c r="E327" s="271" t="s">
        <v>106</v>
      </c>
      <c r="F327" s="272" t="s">
        <v>189</v>
      </c>
      <c r="G327" s="273">
        <v>1</v>
      </c>
      <c r="H327" s="273">
        <v>4</v>
      </c>
      <c r="I327" s="343">
        <v>31</v>
      </c>
      <c r="J327" s="275"/>
      <c r="K327" s="276"/>
      <c r="L327" s="1006">
        <f>SUM(J327:K333)</f>
        <v>0</v>
      </c>
      <c r="M327" s="351"/>
      <c r="N327" s="351"/>
      <c r="O327" s="1007">
        <f>N327+M327+M328+N328+M329+N329+M330+N330+M331+N331+M332+N332+M333+N333</f>
        <v>0</v>
      </c>
      <c r="P327" s="275"/>
      <c r="Q327" s="276"/>
      <c r="R327" s="1008">
        <f>P327+Q327+P328+Q328+P329+Q329+P330+Q330+P331+Q331+P332+Q332+P333+Q333</f>
        <v>3</v>
      </c>
      <c r="S327" s="351"/>
      <c r="T327" s="351"/>
      <c r="U327" s="1009">
        <f>T327+S327+S328+T328+S329+T329+S330+T330+S331+T331+S332+T332+S333+T333</f>
        <v>0</v>
      </c>
      <c r="V327" s="275"/>
      <c r="W327" s="276"/>
      <c r="X327" s="1010">
        <f>W327+V327+V328+W328+V329+W329+V330+W330+V331+W331+V332+W332+V333+W333</f>
        <v>0</v>
      </c>
      <c r="Y327" s="351"/>
      <c r="Z327" s="351"/>
      <c r="AA327" s="1011">
        <f>Z327+Y327+Y328+Z328+Y329+Z329+Y330+Z330+Y331+Z331+Y332+Z332+Y333+Z333</f>
        <v>18</v>
      </c>
      <c r="AB327" s="275"/>
      <c r="AC327" s="276"/>
      <c r="AD327" s="999">
        <f>AC327+AB327+AB328+AC328+AB329+AC329+AB330+AC330+AB331+AC331+AB332+AC332+AB333+AC333</f>
        <v>4</v>
      </c>
      <c r="AE327" s="351"/>
      <c r="AF327" s="351"/>
      <c r="AG327" s="1000">
        <f>AE327+AF327+AE328+AF328+AE329+AF329+AE330+AF330+AE331+AF331+AE332+AF332+AE333+AF333</f>
        <v>0</v>
      </c>
      <c r="AH327" s="279"/>
      <c r="AI327" s="280"/>
      <c r="AJ327" s="1001">
        <f>AI327+AH327+AH328+AI328+AH329+AI329+AH330+AI330+AH331+AI331+AH332+AI332+AH333+AI333</f>
        <v>6</v>
      </c>
      <c r="AK327" s="351"/>
      <c r="AL327" s="351"/>
      <c r="AM327" s="1002">
        <f>AL327+AK327+AK328+AL328+AK329+AL329+AK330+AL330+AK331+AL331+AK332+AL332+AK333+AL332+AL333</f>
        <v>0</v>
      </c>
      <c r="AN327" s="281"/>
      <c r="AO327" s="282"/>
      <c r="AP327" s="1003">
        <f>AN327+AO327+AN328+AO328+AN329+AO329+AN330+AO330+AN331++AO331+AN332+AO332+AN333+AO333</f>
        <v>0</v>
      </c>
      <c r="AQ327" s="351"/>
      <c r="AR327" s="351"/>
      <c r="AS327" s="1004">
        <f>AR327+AQ327+AQ328+AR328+AQ329+AR329+AQ330+AR330+AQ331+AR331+AQ332+AR332+AQ333+AR333</f>
        <v>0</v>
      </c>
      <c r="AT327" s="1005">
        <f>SUM(AU327:BF333)</f>
        <v>31</v>
      </c>
      <c r="AU327" s="974">
        <f>AS327+AP327+AM327+AJ327+AG327+AD327+AA327+X327+U327+R327+O327+L327</f>
        <v>31</v>
      </c>
      <c r="AV327" s="284"/>
      <c r="AW327" s="284"/>
      <c r="AX327" s="285"/>
      <c r="AY327" s="286"/>
      <c r="AZ327" s="286"/>
      <c r="BA327" s="285"/>
      <c r="BB327" s="285"/>
      <c r="BC327" s="285"/>
      <c r="BD327" s="287"/>
      <c r="BE327" s="287"/>
      <c r="BF327" s="288"/>
      <c r="BG327" s="288"/>
      <c r="BH327" s="344"/>
      <c r="BI327" s="289"/>
      <c r="BJ327" s="4"/>
      <c r="BK327" s="3"/>
      <c r="BL327" s="3"/>
      <c r="BM327" s="6"/>
      <c r="BN327" s="6"/>
      <c r="BO327" s="6"/>
      <c r="BP327" s="6"/>
      <c r="BQ327" s="6"/>
      <c r="BR327" s="6"/>
      <c r="BS327" s="6"/>
    </row>
    <row r="328" spans="1:71" ht="15" customHeight="1">
      <c r="A328" s="268"/>
      <c r="B328" s="290"/>
      <c r="C328" s="291"/>
      <c r="D328" s="292"/>
      <c r="E328" s="312" t="s">
        <v>110</v>
      </c>
      <c r="F328" s="310" t="s">
        <v>567</v>
      </c>
      <c r="G328" s="295">
        <v>4</v>
      </c>
      <c r="H328" s="295">
        <v>3</v>
      </c>
      <c r="I328" s="346"/>
      <c r="J328" s="297"/>
      <c r="K328" s="298"/>
      <c r="L328" s="966"/>
      <c r="M328" s="360"/>
      <c r="N328" s="360"/>
      <c r="O328" s="966"/>
      <c r="P328" s="297"/>
      <c r="Q328" s="298"/>
      <c r="R328" s="966"/>
      <c r="S328" s="360"/>
      <c r="T328" s="360"/>
      <c r="U328" s="966"/>
      <c r="V328" s="297"/>
      <c r="W328" s="298"/>
      <c r="X328" s="966"/>
      <c r="Y328" s="367">
        <v>12</v>
      </c>
      <c r="Z328" s="360"/>
      <c r="AA328" s="966"/>
      <c r="AB328" s="297"/>
      <c r="AC328" s="298"/>
      <c r="AD328" s="966"/>
      <c r="AE328" s="360"/>
      <c r="AF328" s="360"/>
      <c r="AG328" s="966"/>
      <c r="AH328" s="301"/>
      <c r="AI328" s="302"/>
      <c r="AJ328" s="966"/>
      <c r="AK328" s="360"/>
      <c r="AL328" s="360"/>
      <c r="AM328" s="966"/>
      <c r="AN328" s="303"/>
      <c r="AO328" s="304"/>
      <c r="AP328" s="966"/>
      <c r="AQ328" s="360"/>
      <c r="AR328" s="360"/>
      <c r="AS328" s="966"/>
      <c r="AT328" s="966"/>
      <c r="AU328" s="966"/>
      <c r="AV328" s="305"/>
      <c r="AW328" s="305"/>
      <c r="AX328" s="306"/>
      <c r="AY328" s="306"/>
      <c r="AZ328" s="306"/>
      <c r="BA328" s="306"/>
      <c r="BB328" s="306"/>
      <c r="BC328" s="306"/>
      <c r="BD328" s="307"/>
      <c r="BE328" s="307"/>
      <c r="BF328" s="308"/>
      <c r="BG328" s="308"/>
      <c r="BH328" s="418"/>
      <c r="BI328" s="309"/>
      <c r="BJ328" s="4"/>
      <c r="BK328" s="3"/>
      <c r="BL328" s="3"/>
      <c r="BM328" s="6"/>
      <c r="BN328" s="6"/>
      <c r="BO328" s="6"/>
      <c r="BP328" s="6"/>
      <c r="BQ328" s="6"/>
      <c r="BR328" s="6"/>
      <c r="BS328" s="6"/>
    </row>
    <row r="329" spans="1:71" ht="15" customHeight="1">
      <c r="A329" s="268"/>
      <c r="B329" s="290"/>
      <c r="C329" s="291"/>
      <c r="D329" s="292"/>
      <c r="E329" s="312" t="s">
        <v>72</v>
      </c>
      <c r="F329" s="310" t="s">
        <v>568</v>
      </c>
      <c r="G329" s="295">
        <v>1</v>
      </c>
      <c r="H329" s="295">
        <v>3</v>
      </c>
      <c r="I329" s="346"/>
      <c r="J329" s="297"/>
      <c r="K329" s="298"/>
      <c r="L329" s="966"/>
      <c r="M329" s="360"/>
      <c r="N329" s="360"/>
      <c r="O329" s="966"/>
      <c r="P329" s="387">
        <v>3</v>
      </c>
      <c r="Q329" s="298"/>
      <c r="R329" s="966"/>
      <c r="S329" s="360"/>
      <c r="T329" s="360"/>
      <c r="U329" s="966"/>
      <c r="V329" s="297"/>
      <c r="W329" s="298"/>
      <c r="X329" s="966"/>
      <c r="Y329" s="360"/>
      <c r="Z329" s="360"/>
      <c r="AA329" s="966"/>
      <c r="AB329" s="297"/>
      <c r="AC329" s="298"/>
      <c r="AD329" s="966"/>
      <c r="AE329" s="360"/>
      <c r="AF329" s="360"/>
      <c r="AG329" s="966"/>
      <c r="AH329" s="301"/>
      <c r="AI329" s="302"/>
      <c r="AJ329" s="966"/>
      <c r="AK329" s="360"/>
      <c r="AL329" s="360"/>
      <c r="AM329" s="966"/>
      <c r="AN329" s="303"/>
      <c r="AO329" s="304"/>
      <c r="AP329" s="966"/>
      <c r="AQ329" s="360"/>
      <c r="AR329" s="360"/>
      <c r="AS329" s="966"/>
      <c r="AT329" s="966"/>
      <c r="AU329" s="966"/>
      <c r="AV329" s="305"/>
      <c r="AW329" s="305"/>
      <c r="AX329" s="306"/>
      <c r="AY329" s="306"/>
      <c r="AZ329" s="306"/>
      <c r="BA329" s="306"/>
      <c r="BB329" s="306"/>
      <c r="BC329" s="306"/>
      <c r="BD329" s="307"/>
      <c r="BE329" s="307"/>
      <c r="BF329" s="308"/>
      <c r="BG329" s="308"/>
      <c r="BH329" s="309"/>
      <c r="BI329" s="309"/>
      <c r="BJ329" s="4"/>
      <c r="BK329" s="3"/>
      <c r="BL329" s="3"/>
      <c r="BM329" s="6"/>
      <c r="BN329" s="6"/>
      <c r="BO329" s="6"/>
      <c r="BP329" s="6"/>
      <c r="BQ329" s="6"/>
      <c r="BR329" s="6"/>
      <c r="BS329" s="6"/>
    </row>
    <row r="330" spans="1:71" ht="20.25" customHeight="1">
      <c r="A330" s="231"/>
      <c r="B330" s="290"/>
      <c r="C330" s="231"/>
      <c r="D330" s="292"/>
      <c r="E330" s="312" t="s">
        <v>110</v>
      </c>
      <c r="F330" s="310" t="s">
        <v>569</v>
      </c>
      <c r="G330" s="295">
        <v>2</v>
      </c>
      <c r="H330" s="295">
        <v>3</v>
      </c>
      <c r="I330" s="346"/>
      <c r="J330" s="297"/>
      <c r="K330" s="298"/>
      <c r="L330" s="966"/>
      <c r="M330" s="360"/>
      <c r="N330" s="360"/>
      <c r="O330" s="966"/>
      <c r="P330" s="297"/>
      <c r="Q330" s="298"/>
      <c r="R330" s="966"/>
      <c r="S330" s="367"/>
      <c r="T330" s="367"/>
      <c r="U330" s="966"/>
      <c r="V330" s="297"/>
      <c r="W330" s="298"/>
      <c r="X330" s="966"/>
      <c r="Y330" s="367">
        <v>6</v>
      </c>
      <c r="Z330" s="360"/>
      <c r="AA330" s="966"/>
      <c r="AB330" s="387">
        <v>4</v>
      </c>
      <c r="AC330" s="408"/>
      <c r="AD330" s="966"/>
      <c r="AE330" s="360"/>
      <c r="AF330" s="360"/>
      <c r="AG330" s="966"/>
      <c r="AH330" s="301"/>
      <c r="AI330" s="302"/>
      <c r="AJ330" s="966"/>
      <c r="AK330" s="360"/>
      <c r="AL330" s="360"/>
      <c r="AM330" s="966"/>
      <c r="AN330" s="303"/>
      <c r="AO330" s="304"/>
      <c r="AP330" s="966"/>
      <c r="AQ330" s="367"/>
      <c r="AR330" s="360"/>
      <c r="AS330" s="966"/>
      <c r="AT330" s="966"/>
      <c r="AU330" s="966"/>
      <c r="AV330" s="305"/>
      <c r="AW330" s="305"/>
      <c r="AX330" s="306"/>
      <c r="AY330" s="306"/>
      <c r="AZ330" s="313"/>
      <c r="BA330" s="306"/>
      <c r="BB330" s="306"/>
      <c r="BC330" s="306"/>
      <c r="BD330" s="307"/>
      <c r="BE330" s="388"/>
      <c r="BF330" s="314"/>
      <c r="BG330" s="314"/>
      <c r="BH330" s="418"/>
      <c r="BI330" s="309"/>
      <c r="BJ330" s="4"/>
      <c r="BK330" s="3"/>
      <c r="BL330" s="3"/>
      <c r="BM330" s="6"/>
      <c r="BN330" s="6"/>
      <c r="BO330" s="6"/>
      <c r="BP330" s="6"/>
      <c r="BQ330" s="6"/>
      <c r="BR330" s="6"/>
      <c r="BS330" s="6"/>
    </row>
    <row r="331" spans="1:71" ht="15" customHeight="1">
      <c r="A331" s="268"/>
      <c r="B331" s="290"/>
      <c r="C331" s="291"/>
      <c r="D331" s="292"/>
      <c r="E331" s="312" t="s">
        <v>515</v>
      </c>
      <c r="F331" s="310" t="s">
        <v>569</v>
      </c>
      <c r="G331" s="295">
        <v>2</v>
      </c>
      <c r="H331" s="295">
        <v>3</v>
      </c>
      <c r="I331" s="346"/>
      <c r="J331" s="297"/>
      <c r="K331" s="298"/>
      <c r="L331" s="966"/>
      <c r="M331" s="360"/>
      <c r="N331" s="360"/>
      <c r="O331" s="966"/>
      <c r="P331" s="297"/>
      <c r="Q331" s="298"/>
      <c r="R331" s="966"/>
      <c r="S331" s="360"/>
      <c r="T331" s="360"/>
      <c r="U331" s="966"/>
      <c r="V331" s="297"/>
      <c r="W331" s="298"/>
      <c r="X331" s="966"/>
      <c r="Y331" s="360"/>
      <c r="Z331" s="360"/>
      <c r="AA331" s="966"/>
      <c r="AB331" s="297"/>
      <c r="AC331" s="298"/>
      <c r="AD331" s="966"/>
      <c r="AE331" s="360"/>
      <c r="AF331" s="360"/>
      <c r="AG331" s="966"/>
      <c r="AH331" s="301"/>
      <c r="AI331" s="443">
        <v>6</v>
      </c>
      <c r="AJ331" s="966"/>
      <c r="AK331" s="360"/>
      <c r="AL331" s="360"/>
      <c r="AM331" s="966"/>
      <c r="AN331" s="303"/>
      <c r="AO331" s="304"/>
      <c r="AP331" s="966"/>
      <c r="AQ331" s="360"/>
      <c r="AR331" s="360"/>
      <c r="AS331" s="966"/>
      <c r="AT331" s="966"/>
      <c r="AU331" s="966"/>
      <c r="AV331" s="305"/>
      <c r="AW331" s="305"/>
      <c r="AX331" s="306"/>
      <c r="AY331" s="306"/>
      <c r="AZ331" s="306"/>
      <c r="BA331" s="306"/>
      <c r="BB331" s="306"/>
      <c r="BC331" s="306"/>
      <c r="BD331" s="307"/>
      <c r="BE331" s="307"/>
      <c r="BF331" s="308"/>
      <c r="BG331" s="308"/>
      <c r="BH331" s="309"/>
      <c r="BI331" s="309"/>
      <c r="BJ331" s="4"/>
      <c r="BK331" s="3"/>
      <c r="BL331" s="3"/>
      <c r="BM331" s="6"/>
      <c r="BN331" s="6"/>
      <c r="BO331" s="6"/>
      <c r="BP331" s="6"/>
      <c r="BQ331" s="6"/>
      <c r="BR331" s="6"/>
      <c r="BS331" s="6"/>
    </row>
    <row r="332" spans="1:71" ht="15" customHeight="1">
      <c r="A332" s="268"/>
      <c r="B332" s="290"/>
      <c r="C332" s="291"/>
      <c r="D332" s="292"/>
      <c r="E332" s="318"/>
      <c r="F332" s="319"/>
      <c r="G332" s="317"/>
      <c r="H332" s="317"/>
      <c r="I332" s="346"/>
      <c r="J332" s="297"/>
      <c r="K332" s="298"/>
      <c r="L332" s="966"/>
      <c r="M332" s="360"/>
      <c r="N332" s="360"/>
      <c r="O332" s="966"/>
      <c r="P332" s="297"/>
      <c r="Q332" s="298"/>
      <c r="R332" s="966"/>
      <c r="S332" s="360"/>
      <c r="T332" s="360"/>
      <c r="U332" s="966"/>
      <c r="V332" s="297"/>
      <c r="W332" s="298"/>
      <c r="X332" s="966"/>
      <c r="Y332" s="360"/>
      <c r="Z332" s="360"/>
      <c r="AA332" s="966"/>
      <c r="AB332" s="297"/>
      <c r="AC332" s="298"/>
      <c r="AD332" s="966"/>
      <c r="AE332" s="360"/>
      <c r="AF332" s="360"/>
      <c r="AG332" s="966"/>
      <c r="AH332" s="301"/>
      <c r="AI332" s="302"/>
      <c r="AJ332" s="966"/>
      <c r="AK332" s="360"/>
      <c r="AL332" s="360"/>
      <c r="AM332" s="966"/>
      <c r="AN332" s="303"/>
      <c r="AO332" s="304"/>
      <c r="AP332" s="966"/>
      <c r="AQ332" s="360"/>
      <c r="AR332" s="360"/>
      <c r="AS332" s="966"/>
      <c r="AT332" s="966"/>
      <c r="AU332" s="966"/>
      <c r="AV332" s="305"/>
      <c r="AW332" s="305"/>
      <c r="AX332" s="306"/>
      <c r="AY332" s="306"/>
      <c r="AZ332" s="306"/>
      <c r="BA332" s="306"/>
      <c r="BB332" s="306"/>
      <c r="BC332" s="306"/>
      <c r="BD332" s="307"/>
      <c r="BE332" s="307"/>
      <c r="BF332" s="308"/>
      <c r="BG332" s="308"/>
      <c r="BH332" s="309"/>
      <c r="BI332" s="309"/>
      <c r="BJ332" s="4"/>
      <c r="BK332" s="3"/>
      <c r="BL332" s="3"/>
      <c r="BM332" s="6"/>
      <c r="BN332" s="6"/>
      <c r="BO332" s="6"/>
      <c r="BP332" s="6"/>
      <c r="BQ332" s="6"/>
      <c r="BR332" s="6"/>
      <c r="BS332" s="6"/>
    </row>
    <row r="333" spans="1:71" ht="15" customHeight="1">
      <c r="A333" s="268"/>
      <c r="B333" s="320"/>
      <c r="C333" s="321"/>
      <c r="D333" s="322"/>
      <c r="E333" s="419"/>
      <c r="F333" s="420"/>
      <c r="G333" s="317"/>
      <c r="H333" s="317"/>
      <c r="I333" s="347"/>
      <c r="J333" s="398"/>
      <c r="K333" s="399"/>
      <c r="L333" s="971"/>
      <c r="M333" s="371"/>
      <c r="N333" s="371"/>
      <c r="O333" s="971"/>
      <c r="P333" s="398"/>
      <c r="Q333" s="399"/>
      <c r="R333" s="971"/>
      <c r="S333" s="371"/>
      <c r="T333" s="371"/>
      <c r="U333" s="971"/>
      <c r="V333" s="398"/>
      <c r="W333" s="399"/>
      <c r="X333" s="971"/>
      <c r="Y333" s="371"/>
      <c r="Z333" s="371"/>
      <c r="AA333" s="971"/>
      <c r="AB333" s="398"/>
      <c r="AC333" s="399"/>
      <c r="AD333" s="971"/>
      <c r="AE333" s="371"/>
      <c r="AF333" s="371"/>
      <c r="AG333" s="971"/>
      <c r="AH333" s="400"/>
      <c r="AI333" s="401"/>
      <c r="AJ333" s="971"/>
      <c r="AK333" s="371"/>
      <c r="AL333" s="371"/>
      <c r="AM333" s="971"/>
      <c r="AN333" s="402"/>
      <c r="AO333" s="403"/>
      <c r="AP333" s="971"/>
      <c r="AQ333" s="371"/>
      <c r="AR333" s="371"/>
      <c r="AS333" s="971"/>
      <c r="AT333" s="971"/>
      <c r="AU333" s="971"/>
      <c r="AV333" s="334"/>
      <c r="AW333" s="334"/>
      <c r="AX333" s="335"/>
      <c r="AY333" s="335"/>
      <c r="AZ333" s="335"/>
      <c r="BA333" s="335"/>
      <c r="BB333" s="335"/>
      <c r="BC333" s="335"/>
      <c r="BD333" s="336"/>
      <c r="BE333" s="336"/>
      <c r="BF333" s="337"/>
      <c r="BG333" s="337"/>
      <c r="BH333" s="338"/>
      <c r="BI333" s="338"/>
      <c r="BJ333" s="4"/>
      <c r="BK333" s="3"/>
      <c r="BL333" s="3"/>
      <c r="BM333" s="6"/>
      <c r="BN333" s="6"/>
      <c r="BO333" s="6"/>
      <c r="BP333" s="6"/>
      <c r="BQ333" s="6"/>
      <c r="BR333" s="6"/>
      <c r="BS333" s="6"/>
    </row>
    <row r="334" spans="1:71" ht="16.5">
      <c r="A334" s="268">
        <f>I334-AT334</f>
        <v>-17</v>
      </c>
      <c r="B334" s="290">
        <v>47</v>
      </c>
      <c r="C334" s="269" t="s">
        <v>570</v>
      </c>
      <c r="D334" s="270" t="s">
        <v>571</v>
      </c>
      <c r="E334" s="271" t="s">
        <v>401</v>
      </c>
      <c r="F334" s="272" t="s">
        <v>572</v>
      </c>
      <c r="G334" s="273">
        <v>6</v>
      </c>
      <c r="H334" s="273">
        <v>4</v>
      </c>
      <c r="I334" s="274">
        <v>23</v>
      </c>
      <c r="J334" s="275"/>
      <c r="K334" s="276"/>
      <c r="L334" s="1006">
        <f>SUM(J334:K340)</f>
        <v>0</v>
      </c>
      <c r="M334" s="351"/>
      <c r="N334" s="351"/>
      <c r="O334" s="1007">
        <f>N334+M334+M335+N335+M336+N336+M337+N337+M338+N338+M339+N339+M340+N340</f>
        <v>0</v>
      </c>
      <c r="P334" s="275"/>
      <c r="Q334" s="276"/>
      <c r="R334" s="1008">
        <f>P334+Q334+P335+Q335+P336+Q336+P337+Q337+P338+Q338+P339+Q339+P340+Q340</f>
        <v>0</v>
      </c>
      <c r="S334" s="351"/>
      <c r="T334" s="351"/>
      <c r="U334" s="1009">
        <f>T334+S334+S335+T335+S336+T336+S337+T337+S338+T338+S339+T339+S340+T340</f>
        <v>0</v>
      </c>
      <c r="V334" s="275"/>
      <c r="W334" s="276"/>
      <c r="X334" s="1010">
        <f>W334+V334+V335+W335+V336+W336+V337+W337+V338+W338+V339+W339+V340+W340</f>
        <v>0</v>
      </c>
      <c r="Y334" s="351"/>
      <c r="Z334" s="351"/>
      <c r="AA334" s="1011">
        <f>Z334+Y334+Y335+Z335+Y336+Z336+Y337+Z337+Y338+Z338+Y339+Z339+Y340+Z340</f>
        <v>0</v>
      </c>
      <c r="AB334" s="275"/>
      <c r="AC334" s="276"/>
      <c r="AD334" s="999">
        <f>AC334+AB334+AB335+AC335+AB336+AC336+AB337+AC337+AB338+AC338+AB339+AC339+AB340+AC340</f>
        <v>0</v>
      </c>
      <c r="AE334" s="351"/>
      <c r="AF334" s="351"/>
      <c r="AG334" s="1000">
        <f>AE334+AF334+AE335+AF335+AE336+AF336+AE337+AF337+AE338+AF338+AE339+AF339+AE340+AF340</f>
        <v>40</v>
      </c>
      <c r="AH334" s="279"/>
      <c r="AI334" s="280"/>
      <c r="AJ334" s="1001">
        <f>AI334+AH334+AH335+AI335+AH336+AI336+AH337+AI337+AH338+AI338+AH339+AI339+AH340+AI340</f>
        <v>0</v>
      </c>
      <c r="AK334" s="351"/>
      <c r="AL334" s="351"/>
      <c r="AM334" s="1002">
        <f>AL334+AK334+AK335+AL335+AK336+AL336+AK337+AL337+AK338+AL338+AK339+AL339+AK340+AL339+AL340</f>
        <v>0</v>
      </c>
      <c r="AN334" s="281"/>
      <c r="AO334" s="282"/>
      <c r="AP334" s="1003">
        <f>AN334+AO334+AN335+AO335+AN336+AO336+AN337+AO337+AN338++AO338+AN339+AO339+AN340+AO340</f>
        <v>0</v>
      </c>
      <c r="AQ334" s="351"/>
      <c r="AR334" s="351"/>
      <c r="AS334" s="1004">
        <f>AR334+AQ334+AQ335+AR335+AQ336+AR336+AQ337+AR337+AQ338+AR338+AQ339+AR339+AQ340+AR340</f>
        <v>0</v>
      </c>
      <c r="AT334" s="1005">
        <f>SUM(AU334:BF340)</f>
        <v>40</v>
      </c>
      <c r="AU334" s="974">
        <f>AS334+AP334+AM334+AJ334+AG334+AD334+AA334+X334+U334+R334+O334+L334</f>
        <v>40</v>
      </c>
      <c r="AV334" s="284"/>
      <c r="AW334" s="284"/>
      <c r="AX334" s="285"/>
      <c r="AY334" s="285"/>
      <c r="AZ334" s="285"/>
      <c r="BA334" s="285"/>
      <c r="BB334" s="285"/>
      <c r="BC334" s="285"/>
      <c r="BD334" s="287"/>
      <c r="BE334" s="287"/>
      <c r="BF334" s="288"/>
      <c r="BG334" s="288"/>
      <c r="BH334" s="289"/>
      <c r="BI334" s="289"/>
      <c r="BJ334" s="4"/>
      <c r="BK334" s="3"/>
      <c r="BL334" s="3"/>
      <c r="BM334" s="6"/>
      <c r="BN334" s="6"/>
      <c r="BO334" s="6"/>
      <c r="BP334" s="6"/>
      <c r="BQ334" s="6"/>
      <c r="BR334" s="6"/>
      <c r="BS334" s="6"/>
    </row>
    <row r="335" spans="1:71" ht="15" customHeight="1">
      <c r="A335" s="268"/>
      <c r="B335" s="290"/>
      <c r="C335" s="291"/>
      <c r="D335" s="292"/>
      <c r="E335" s="312" t="s">
        <v>401</v>
      </c>
      <c r="F335" s="310" t="s">
        <v>573</v>
      </c>
      <c r="G335" s="295">
        <v>4</v>
      </c>
      <c r="H335" s="295">
        <v>4</v>
      </c>
      <c r="I335" s="311"/>
      <c r="J335" s="297"/>
      <c r="K335" s="298"/>
      <c r="L335" s="966"/>
      <c r="M335" s="360"/>
      <c r="N335" s="360"/>
      <c r="O335" s="966"/>
      <c r="P335" s="297"/>
      <c r="Q335" s="298"/>
      <c r="R335" s="966"/>
      <c r="S335" s="360"/>
      <c r="T335" s="360"/>
      <c r="U335" s="966"/>
      <c r="V335" s="297"/>
      <c r="W335" s="298"/>
      <c r="X335" s="966"/>
      <c r="Y335" s="360"/>
      <c r="Z335" s="360"/>
      <c r="AA335" s="966"/>
      <c r="AB335" s="297"/>
      <c r="AC335" s="298"/>
      <c r="AD335" s="966"/>
      <c r="AE335" s="360"/>
      <c r="AF335" s="360"/>
      <c r="AG335" s="966"/>
      <c r="AH335" s="301"/>
      <c r="AI335" s="302"/>
      <c r="AJ335" s="966"/>
      <c r="AK335" s="360"/>
      <c r="AL335" s="360"/>
      <c r="AM335" s="966"/>
      <c r="AN335" s="303"/>
      <c r="AO335" s="304"/>
      <c r="AP335" s="966"/>
      <c r="AQ335" s="360"/>
      <c r="AR335" s="360"/>
      <c r="AS335" s="966"/>
      <c r="AT335" s="966"/>
      <c r="AU335" s="966"/>
      <c r="AV335" s="305"/>
      <c r="AW335" s="305"/>
      <c r="AX335" s="306"/>
      <c r="AY335" s="306"/>
      <c r="AZ335" s="306"/>
      <c r="BA335" s="306"/>
      <c r="BB335" s="306"/>
      <c r="BC335" s="306"/>
      <c r="BD335" s="307"/>
      <c r="BE335" s="307"/>
      <c r="BF335" s="308"/>
      <c r="BG335" s="308"/>
      <c r="BH335" s="309"/>
      <c r="BI335" s="309"/>
      <c r="BJ335" s="4"/>
      <c r="BK335" s="3"/>
      <c r="BL335" s="3"/>
      <c r="BM335" s="6"/>
      <c r="BN335" s="6"/>
      <c r="BO335" s="6"/>
      <c r="BP335" s="6"/>
      <c r="BQ335" s="6"/>
      <c r="BR335" s="6"/>
      <c r="BS335" s="6"/>
    </row>
    <row r="336" spans="1:71" ht="15" customHeight="1">
      <c r="A336" s="268"/>
      <c r="B336" s="290"/>
      <c r="C336" s="291"/>
      <c r="D336" s="292"/>
      <c r="E336" s="312"/>
      <c r="F336" s="310"/>
      <c r="G336" s="295"/>
      <c r="H336" s="295"/>
      <c r="I336" s="311"/>
      <c r="J336" s="297"/>
      <c r="K336" s="298"/>
      <c r="L336" s="966"/>
      <c r="M336" s="360"/>
      <c r="N336" s="360"/>
      <c r="O336" s="966"/>
      <c r="P336" s="297"/>
      <c r="Q336" s="298"/>
      <c r="R336" s="966"/>
      <c r="S336" s="360"/>
      <c r="T336" s="360"/>
      <c r="U336" s="966"/>
      <c r="V336" s="297"/>
      <c r="W336" s="298"/>
      <c r="X336" s="966"/>
      <c r="Y336" s="360"/>
      <c r="Z336" s="360"/>
      <c r="AA336" s="966"/>
      <c r="AB336" s="297"/>
      <c r="AC336" s="298"/>
      <c r="AD336" s="966"/>
      <c r="AE336" s="360"/>
      <c r="AF336" s="360"/>
      <c r="AG336" s="966"/>
      <c r="AH336" s="301"/>
      <c r="AI336" s="302"/>
      <c r="AJ336" s="966"/>
      <c r="AK336" s="360"/>
      <c r="AL336" s="360"/>
      <c r="AM336" s="966"/>
      <c r="AN336" s="303"/>
      <c r="AO336" s="304"/>
      <c r="AP336" s="966"/>
      <c r="AQ336" s="360"/>
      <c r="AR336" s="360"/>
      <c r="AS336" s="966"/>
      <c r="AT336" s="966"/>
      <c r="AU336" s="966"/>
      <c r="AV336" s="305"/>
      <c r="AW336" s="305"/>
      <c r="AX336" s="306"/>
      <c r="AY336" s="306"/>
      <c r="AZ336" s="306"/>
      <c r="BA336" s="306"/>
      <c r="BB336" s="306"/>
      <c r="BC336" s="306"/>
      <c r="BD336" s="307"/>
      <c r="BE336" s="307"/>
      <c r="BF336" s="308"/>
      <c r="BG336" s="308"/>
      <c r="BH336" s="309"/>
      <c r="BI336" s="309"/>
      <c r="BJ336" s="4"/>
      <c r="BK336" s="3"/>
      <c r="BL336" s="3"/>
      <c r="BM336" s="6"/>
      <c r="BN336" s="6"/>
      <c r="BO336" s="6"/>
      <c r="BP336" s="6"/>
      <c r="BQ336" s="6"/>
      <c r="BR336" s="6"/>
      <c r="BS336" s="6"/>
    </row>
    <row r="337" spans="1:71" ht="15" customHeight="1">
      <c r="A337" s="231"/>
      <c r="B337" s="290"/>
      <c r="C337" s="231"/>
      <c r="D337" s="292"/>
      <c r="E337" s="318"/>
      <c r="F337" s="319"/>
      <c r="G337" s="317"/>
      <c r="H337" s="317"/>
      <c r="I337" s="311"/>
      <c r="J337" s="297"/>
      <c r="K337" s="298"/>
      <c r="L337" s="966"/>
      <c r="M337" s="360"/>
      <c r="N337" s="360"/>
      <c r="O337" s="966"/>
      <c r="P337" s="297"/>
      <c r="Q337" s="298"/>
      <c r="R337" s="966"/>
      <c r="S337" s="360"/>
      <c r="T337" s="360"/>
      <c r="U337" s="966"/>
      <c r="V337" s="297"/>
      <c r="W337" s="298"/>
      <c r="X337" s="966"/>
      <c r="Y337" s="360"/>
      <c r="Z337" s="360"/>
      <c r="AA337" s="966"/>
      <c r="AB337" s="297"/>
      <c r="AC337" s="298"/>
      <c r="AD337" s="966"/>
      <c r="AE337" s="367">
        <v>40</v>
      </c>
      <c r="AF337" s="360"/>
      <c r="AG337" s="966"/>
      <c r="AH337" s="301"/>
      <c r="AI337" s="302"/>
      <c r="AJ337" s="966"/>
      <c r="AK337" s="360"/>
      <c r="AL337" s="360"/>
      <c r="AM337" s="966"/>
      <c r="AN337" s="303"/>
      <c r="AO337" s="304"/>
      <c r="AP337" s="966"/>
      <c r="AQ337" s="360"/>
      <c r="AR337" s="360"/>
      <c r="AS337" s="966"/>
      <c r="AT337" s="966"/>
      <c r="AU337" s="966"/>
      <c r="AV337" s="409"/>
      <c r="AW337" s="305"/>
      <c r="AX337" s="306"/>
      <c r="AY337" s="313"/>
      <c r="AZ337" s="313"/>
      <c r="BA337" s="306"/>
      <c r="BB337" s="306"/>
      <c r="BC337" s="313"/>
      <c r="BD337" s="307"/>
      <c r="BE337" s="307"/>
      <c r="BF337" s="308"/>
      <c r="BG337" s="308"/>
      <c r="BH337" s="418"/>
      <c r="BI337" s="309"/>
      <c r="BJ337" s="4"/>
      <c r="BK337" s="3"/>
      <c r="BL337" s="3"/>
      <c r="BM337" s="6"/>
      <c r="BN337" s="6"/>
      <c r="BO337" s="6"/>
      <c r="BP337" s="6"/>
      <c r="BQ337" s="6"/>
      <c r="BR337" s="6"/>
      <c r="BS337" s="6"/>
    </row>
    <row r="338" spans="1:71" ht="15" customHeight="1">
      <c r="A338" s="268"/>
      <c r="B338" s="290"/>
      <c r="C338" s="291"/>
      <c r="D338" s="292"/>
      <c r="E338" s="318"/>
      <c r="F338" s="319"/>
      <c r="G338" s="317"/>
      <c r="H338" s="317"/>
      <c r="I338" s="311"/>
      <c r="J338" s="297"/>
      <c r="K338" s="298"/>
      <c r="L338" s="966"/>
      <c r="M338" s="360"/>
      <c r="N338" s="360"/>
      <c r="O338" s="966"/>
      <c r="P338" s="297"/>
      <c r="Q338" s="298"/>
      <c r="R338" s="966"/>
      <c r="S338" s="360"/>
      <c r="T338" s="360"/>
      <c r="U338" s="966"/>
      <c r="V338" s="297"/>
      <c r="W338" s="298"/>
      <c r="X338" s="966"/>
      <c r="Y338" s="360"/>
      <c r="Z338" s="360"/>
      <c r="AA338" s="966"/>
      <c r="AB338" s="297"/>
      <c r="AC338" s="298"/>
      <c r="AD338" s="966"/>
      <c r="AE338" s="360"/>
      <c r="AF338" s="360"/>
      <c r="AG338" s="966"/>
      <c r="AH338" s="301"/>
      <c r="AI338" s="302"/>
      <c r="AJ338" s="966"/>
      <c r="AK338" s="360"/>
      <c r="AL338" s="360"/>
      <c r="AM338" s="966"/>
      <c r="AN338" s="303"/>
      <c r="AO338" s="304"/>
      <c r="AP338" s="966"/>
      <c r="AQ338" s="360"/>
      <c r="AR338" s="360"/>
      <c r="AS338" s="966"/>
      <c r="AT338" s="966"/>
      <c r="AU338" s="966"/>
      <c r="AV338" s="305"/>
      <c r="AW338" s="305"/>
      <c r="AX338" s="306"/>
      <c r="AY338" s="306"/>
      <c r="AZ338" s="306"/>
      <c r="BA338" s="306"/>
      <c r="BB338" s="306"/>
      <c r="BC338" s="306"/>
      <c r="BD338" s="307"/>
      <c r="BE338" s="307"/>
      <c r="BF338" s="308"/>
      <c r="BG338" s="308"/>
      <c r="BH338" s="309"/>
      <c r="BI338" s="309"/>
      <c r="BJ338" s="4"/>
      <c r="BK338" s="3"/>
      <c r="BL338" s="3"/>
      <c r="BM338" s="6"/>
      <c r="BN338" s="6"/>
      <c r="BO338" s="6"/>
      <c r="BP338" s="6"/>
      <c r="BQ338" s="6"/>
      <c r="BR338" s="6"/>
      <c r="BS338" s="6"/>
    </row>
    <row r="339" spans="1:71" ht="15" customHeight="1">
      <c r="A339" s="268"/>
      <c r="B339" s="290"/>
      <c r="C339" s="291"/>
      <c r="D339" s="292"/>
      <c r="E339" s="318"/>
      <c r="F339" s="319"/>
      <c r="G339" s="317"/>
      <c r="H339" s="317"/>
      <c r="I339" s="311"/>
      <c r="J339" s="297"/>
      <c r="K339" s="298"/>
      <c r="L339" s="966"/>
      <c r="M339" s="360"/>
      <c r="N339" s="360"/>
      <c r="O339" s="966"/>
      <c r="P339" s="297"/>
      <c r="Q339" s="298"/>
      <c r="R339" s="966"/>
      <c r="S339" s="360"/>
      <c r="T339" s="360"/>
      <c r="U339" s="966"/>
      <c r="V339" s="297"/>
      <c r="W339" s="298"/>
      <c r="X339" s="966"/>
      <c r="Y339" s="360"/>
      <c r="Z339" s="360"/>
      <c r="AA339" s="966"/>
      <c r="AB339" s="297"/>
      <c r="AC339" s="298"/>
      <c r="AD339" s="966"/>
      <c r="AE339" s="360"/>
      <c r="AF339" s="360"/>
      <c r="AG339" s="966"/>
      <c r="AH339" s="301"/>
      <c r="AI339" s="302"/>
      <c r="AJ339" s="966"/>
      <c r="AK339" s="360"/>
      <c r="AL339" s="360"/>
      <c r="AM339" s="966"/>
      <c r="AN339" s="303"/>
      <c r="AO339" s="304"/>
      <c r="AP339" s="966"/>
      <c r="AQ339" s="360"/>
      <c r="AR339" s="360"/>
      <c r="AS339" s="966"/>
      <c r="AT339" s="966"/>
      <c r="AU339" s="966"/>
      <c r="AV339" s="305"/>
      <c r="AW339" s="305"/>
      <c r="AX339" s="306"/>
      <c r="AY339" s="306"/>
      <c r="AZ339" s="306"/>
      <c r="BA339" s="306"/>
      <c r="BB339" s="306"/>
      <c r="BC339" s="306"/>
      <c r="BD339" s="307"/>
      <c r="BE339" s="307"/>
      <c r="BF339" s="308"/>
      <c r="BG339" s="308"/>
      <c r="BH339" s="309"/>
      <c r="BI339" s="309"/>
      <c r="BJ339" s="4"/>
      <c r="BK339" s="3"/>
      <c r="BL339" s="3"/>
      <c r="BM339" s="6"/>
      <c r="BN339" s="6"/>
      <c r="BO339" s="6"/>
      <c r="BP339" s="6"/>
      <c r="BQ339" s="6"/>
      <c r="BR339" s="6"/>
      <c r="BS339" s="6"/>
    </row>
    <row r="340" spans="1:71" ht="15" customHeight="1">
      <c r="A340" s="268"/>
      <c r="B340" s="320"/>
      <c r="C340" s="321"/>
      <c r="D340" s="322"/>
      <c r="E340" s="323"/>
      <c r="F340" s="324"/>
      <c r="G340" s="317"/>
      <c r="H340" s="317"/>
      <c r="I340" s="326"/>
      <c r="J340" s="398"/>
      <c r="K340" s="399"/>
      <c r="L340" s="971"/>
      <c r="M340" s="371"/>
      <c r="N340" s="371"/>
      <c r="O340" s="971"/>
      <c r="P340" s="398"/>
      <c r="Q340" s="399"/>
      <c r="R340" s="971"/>
      <c r="S340" s="371"/>
      <c r="T340" s="371"/>
      <c r="U340" s="971"/>
      <c r="V340" s="398"/>
      <c r="W340" s="399"/>
      <c r="X340" s="971"/>
      <c r="Y340" s="371"/>
      <c r="Z340" s="371"/>
      <c r="AA340" s="971"/>
      <c r="AB340" s="398"/>
      <c r="AC340" s="399"/>
      <c r="AD340" s="971"/>
      <c r="AE340" s="371"/>
      <c r="AF340" s="371"/>
      <c r="AG340" s="971"/>
      <c r="AH340" s="400"/>
      <c r="AI340" s="401"/>
      <c r="AJ340" s="971"/>
      <c r="AK340" s="371"/>
      <c r="AL340" s="371"/>
      <c r="AM340" s="971"/>
      <c r="AN340" s="402"/>
      <c r="AO340" s="403"/>
      <c r="AP340" s="971"/>
      <c r="AQ340" s="371"/>
      <c r="AR340" s="371"/>
      <c r="AS340" s="971"/>
      <c r="AT340" s="971"/>
      <c r="AU340" s="971"/>
      <c r="AV340" s="334"/>
      <c r="AW340" s="334"/>
      <c r="AX340" s="335"/>
      <c r="AY340" s="335"/>
      <c r="AZ340" s="335"/>
      <c r="BA340" s="335"/>
      <c r="BB340" s="335"/>
      <c r="BC340" s="335"/>
      <c r="BD340" s="336"/>
      <c r="BE340" s="336"/>
      <c r="BF340" s="337"/>
      <c r="BG340" s="337"/>
      <c r="BH340" s="338"/>
      <c r="BI340" s="338"/>
      <c r="BJ340" s="4"/>
      <c r="BK340" s="3"/>
      <c r="BL340" s="3"/>
      <c r="BM340" s="6"/>
      <c r="BN340" s="6"/>
      <c r="BO340" s="6"/>
      <c r="BP340" s="6"/>
      <c r="BQ340" s="6"/>
      <c r="BR340" s="6"/>
      <c r="BS340" s="6"/>
    </row>
    <row r="341" spans="1:71" ht="24.75" customHeight="1">
      <c r="A341" s="268">
        <f>I341-AT341</f>
        <v>-1</v>
      </c>
      <c r="B341" s="416">
        <v>48</v>
      </c>
      <c r="C341" s="340" t="s">
        <v>574</v>
      </c>
      <c r="D341" s="270" t="s">
        <v>575</v>
      </c>
      <c r="E341" s="271" t="s">
        <v>77</v>
      </c>
      <c r="F341" s="272" t="s">
        <v>576</v>
      </c>
      <c r="G341" s="273"/>
      <c r="H341" s="273"/>
      <c r="I341" s="343">
        <v>18</v>
      </c>
      <c r="J341" s="275"/>
      <c r="K341" s="276"/>
      <c r="L341" s="1006">
        <f>SUM(J341:K347)</f>
        <v>7</v>
      </c>
      <c r="M341" s="351"/>
      <c r="N341" s="351"/>
      <c r="O341" s="1007">
        <f>N341+M341+M342+N342+M343+N343+M344+N344+M345+N345+M346+N346+M347+N347</f>
        <v>0</v>
      </c>
      <c r="P341" s="275"/>
      <c r="Q341" s="276"/>
      <c r="R341" s="1008">
        <f>P341+Q341+P342+Q342+P343+Q343+P344+Q344+P345+Q345+P346+Q346+P347+Q347</f>
        <v>0</v>
      </c>
      <c r="S341" s="351"/>
      <c r="T341" s="351"/>
      <c r="U341" s="1009">
        <f>T341+S341+S342+T342+S343+T343+S344+T344+S345+T345+S346+T346+S347+T347</f>
        <v>0</v>
      </c>
      <c r="V341" s="410">
        <v>0</v>
      </c>
      <c r="W341" s="496">
        <v>8</v>
      </c>
      <c r="X341" s="1010">
        <f>W341+V341+V342+W342+V343+W343+V344+W344+V345+W345+V346+W346+V347+W347</f>
        <v>8</v>
      </c>
      <c r="Y341" s="351"/>
      <c r="Z341" s="351"/>
      <c r="AA341" s="1011">
        <f>Z341+Y341+Y342+Z342+Y343+Z343+Y344+Z344+Y345+Z345+Y346+Z346+Y347+Z347</f>
        <v>0</v>
      </c>
      <c r="AB341" s="275"/>
      <c r="AC341" s="276"/>
      <c r="AD341" s="999">
        <f>AC341+AB341+AB342+AC342+AB343+AC343+AB344+AC344+AB345+AC345+AB346+AC346+AB347+AC347</f>
        <v>0</v>
      </c>
      <c r="AE341" s="351"/>
      <c r="AF341" s="351"/>
      <c r="AG341" s="1000">
        <f>AE341+AF341+AE342+AF342+AE343+AF343+AE344+AF344+AE345+AF345+AE346+AF346+AE347+AF347</f>
        <v>0</v>
      </c>
      <c r="AH341" s="279"/>
      <c r="AI341" s="280"/>
      <c r="AJ341" s="1001">
        <f>AI341+AH341+AH342+AI342+AH343+AI343+AH344+AI344+AH345+AI345+AH346+AI346+AH347+AI347</f>
        <v>0</v>
      </c>
      <c r="AK341" s="351"/>
      <c r="AL341" s="351"/>
      <c r="AM341" s="1002">
        <f>AL341+AK341+AK342+AL342+AK343+AL343+AK344+AL344+AK345+AL345+AK346+AL346+AK347+AL346+AL347</f>
        <v>0</v>
      </c>
      <c r="AN341" s="281"/>
      <c r="AO341" s="282"/>
      <c r="AP341" s="1003">
        <f>AN341+AO341+AN342+AO342+AN343+AO343+AN344+AO344+AN345++AO345+AN346+AO346+AN347+AO347</f>
        <v>0</v>
      </c>
      <c r="AQ341" s="351"/>
      <c r="AR341" s="351"/>
      <c r="AS341" s="1004">
        <f>AR341+AQ341+AQ342+AR342+AQ343+AR343+AQ344+AR344+AQ345+AR345+AQ346+AR346+AQ347+AR347</f>
        <v>0</v>
      </c>
      <c r="AT341" s="1005">
        <f>SUM(AU341:BF347)</f>
        <v>19</v>
      </c>
      <c r="AU341" s="974">
        <f>AS341+AP341+AM341+AJ341+AG341+AD341+AA341+X341+U341+R341+O341+L341</f>
        <v>15</v>
      </c>
      <c r="AV341" s="63">
        <v>4</v>
      </c>
      <c r="AW341" s="284"/>
      <c r="AX341" s="285"/>
      <c r="AY341" s="286"/>
      <c r="AZ341" s="286"/>
      <c r="BA341" s="285"/>
      <c r="BB341" s="285"/>
      <c r="BC341" s="285"/>
      <c r="BD341" s="406"/>
      <c r="BE341" s="287"/>
      <c r="BF341" s="407"/>
      <c r="BG341" s="407"/>
      <c r="BH341" s="289"/>
      <c r="BI341" s="289"/>
      <c r="BJ341" s="4"/>
      <c r="BK341" s="3"/>
      <c r="BL341" s="3"/>
      <c r="BM341" s="6"/>
      <c r="BN341" s="6"/>
      <c r="BO341" s="6"/>
      <c r="BP341" s="6"/>
      <c r="BQ341" s="6"/>
      <c r="BR341" s="6"/>
      <c r="BS341" s="6"/>
    </row>
    <row r="342" spans="1:71" ht="15" customHeight="1">
      <c r="A342" s="268"/>
      <c r="B342" s="290"/>
      <c r="C342" s="291"/>
      <c r="D342" s="292"/>
      <c r="E342" s="312" t="s">
        <v>77</v>
      </c>
      <c r="F342" s="310" t="s">
        <v>577</v>
      </c>
      <c r="G342" s="295">
        <v>2</v>
      </c>
      <c r="H342" s="295">
        <v>4</v>
      </c>
      <c r="I342" s="346"/>
      <c r="J342" s="297"/>
      <c r="K342" s="298"/>
      <c r="L342" s="966"/>
      <c r="M342" s="360"/>
      <c r="N342" s="360"/>
      <c r="O342" s="966"/>
      <c r="P342" s="297"/>
      <c r="Q342" s="298"/>
      <c r="R342" s="966"/>
      <c r="S342" s="360"/>
      <c r="T342" s="360"/>
      <c r="U342" s="966"/>
      <c r="V342" s="297"/>
      <c r="W342" s="408"/>
      <c r="X342" s="966"/>
      <c r="Y342" s="360"/>
      <c r="Z342" s="360"/>
      <c r="AA342" s="966"/>
      <c r="AB342" s="297"/>
      <c r="AC342" s="298"/>
      <c r="AD342" s="966"/>
      <c r="AE342" s="360"/>
      <c r="AF342" s="360"/>
      <c r="AG342" s="966"/>
      <c r="AH342" s="301"/>
      <c r="AI342" s="302"/>
      <c r="AJ342" s="966"/>
      <c r="AK342" s="360"/>
      <c r="AL342" s="360"/>
      <c r="AM342" s="966"/>
      <c r="AN342" s="303"/>
      <c r="AO342" s="304"/>
      <c r="AP342" s="966"/>
      <c r="AQ342" s="360"/>
      <c r="AR342" s="360"/>
      <c r="AS342" s="966"/>
      <c r="AT342" s="966"/>
      <c r="AU342" s="966"/>
      <c r="AV342" s="305"/>
      <c r="AW342" s="305"/>
      <c r="AX342" s="306"/>
      <c r="AY342" s="306"/>
      <c r="AZ342" s="306"/>
      <c r="BA342" s="306"/>
      <c r="BB342" s="306"/>
      <c r="BC342" s="306"/>
      <c r="BD342" s="307"/>
      <c r="BE342" s="307"/>
      <c r="BF342" s="308"/>
      <c r="BG342" s="308"/>
      <c r="BH342" s="309"/>
      <c r="BI342" s="309"/>
      <c r="BJ342" s="4"/>
      <c r="BK342" s="3"/>
      <c r="BL342" s="3"/>
      <c r="BM342" s="6"/>
      <c r="BN342" s="6"/>
      <c r="BO342" s="6"/>
      <c r="BP342" s="6"/>
      <c r="BQ342" s="6"/>
      <c r="BR342" s="6"/>
      <c r="BS342" s="6"/>
    </row>
    <row r="343" spans="1:71" ht="15" customHeight="1">
      <c r="A343" s="268"/>
      <c r="B343" s="290"/>
      <c r="C343" s="291"/>
      <c r="D343" s="292"/>
      <c r="E343" s="468" t="s">
        <v>370</v>
      </c>
      <c r="F343" s="310" t="s">
        <v>578</v>
      </c>
      <c r="G343" s="295">
        <v>1</v>
      </c>
      <c r="H343" s="295">
        <v>4</v>
      </c>
      <c r="I343" s="346"/>
      <c r="J343" s="297">
        <f t="shared" ref="J343:J344" si="2">H343*G343</f>
        <v>4</v>
      </c>
      <c r="K343" s="298"/>
      <c r="L343" s="966"/>
      <c r="M343" s="360"/>
      <c r="N343" s="360"/>
      <c r="O343" s="966"/>
      <c r="P343" s="297"/>
      <c r="Q343" s="298"/>
      <c r="R343" s="966"/>
      <c r="S343" s="360"/>
      <c r="T343" s="360"/>
      <c r="U343" s="966"/>
      <c r="V343" s="297"/>
      <c r="W343" s="408"/>
      <c r="X343" s="966"/>
      <c r="Y343" s="360"/>
      <c r="Z343" s="360"/>
      <c r="AA343" s="966"/>
      <c r="AB343" s="297"/>
      <c r="AC343" s="298"/>
      <c r="AD343" s="966"/>
      <c r="AE343" s="360"/>
      <c r="AF343" s="360"/>
      <c r="AG343" s="966"/>
      <c r="AH343" s="301"/>
      <c r="AI343" s="302"/>
      <c r="AJ343" s="966"/>
      <c r="AK343" s="360"/>
      <c r="AL343" s="360"/>
      <c r="AM343" s="966"/>
      <c r="AN343" s="303"/>
      <c r="AO343" s="304"/>
      <c r="AP343" s="966"/>
      <c r="AQ343" s="360"/>
      <c r="AR343" s="360"/>
      <c r="AS343" s="966"/>
      <c r="AT343" s="966"/>
      <c r="AU343" s="966"/>
      <c r="AV343" s="305"/>
      <c r="AW343" s="305"/>
      <c r="AX343" s="306"/>
      <c r="AY343" s="306"/>
      <c r="AZ343" s="306"/>
      <c r="BA343" s="306"/>
      <c r="BB343" s="306"/>
      <c r="BC343" s="306"/>
      <c r="BD343" s="307"/>
      <c r="BE343" s="388"/>
      <c r="BF343" s="308"/>
      <c r="BG343" s="308"/>
      <c r="BH343" s="309"/>
      <c r="BI343" s="309"/>
      <c r="BJ343" s="4"/>
      <c r="BK343" s="3"/>
      <c r="BL343" s="3"/>
      <c r="BM343" s="6"/>
      <c r="BN343" s="6"/>
      <c r="BO343" s="6"/>
      <c r="BP343" s="6"/>
      <c r="BQ343" s="6"/>
      <c r="BR343" s="6"/>
      <c r="BS343" s="6"/>
    </row>
    <row r="344" spans="1:71" ht="15" customHeight="1">
      <c r="A344" s="231"/>
      <c r="B344" s="290"/>
      <c r="C344" s="231"/>
      <c r="D344" s="292"/>
      <c r="E344" s="468" t="s">
        <v>370</v>
      </c>
      <c r="F344" s="310" t="s">
        <v>579</v>
      </c>
      <c r="G344" s="295">
        <v>1</v>
      </c>
      <c r="H344" s="295">
        <v>3</v>
      </c>
      <c r="I344" s="346"/>
      <c r="J344" s="297">
        <f t="shared" si="2"/>
        <v>3</v>
      </c>
      <c r="K344" s="298"/>
      <c r="L344" s="966"/>
      <c r="M344" s="360"/>
      <c r="N344" s="360"/>
      <c r="O344" s="966"/>
      <c r="P344" s="297"/>
      <c r="Q344" s="298"/>
      <c r="R344" s="966"/>
      <c r="S344" s="360"/>
      <c r="T344" s="360"/>
      <c r="U344" s="966"/>
      <c r="V344" s="297"/>
      <c r="W344" s="298"/>
      <c r="X344" s="966"/>
      <c r="Y344" s="360"/>
      <c r="Z344" s="360"/>
      <c r="AA344" s="966"/>
      <c r="AB344" s="297"/>
      <c r="AC344" s="298"/>
      <c r="AD344" s="966"/>
      <c r="AE344" s="360"/>
      <c r="AF344" s="360"/>
      <c r="AG344" s="966"/>
      <c r="AH344" s="301"/>
      <c r="AI344" s="302"/>
      <c r="AJ344" s="966"/>
      <c r="AK344" s="360"/>
      <c r="AL344" s="360"/>
      <c r="AM344" s="966"/>
      <c r="AN344" s="303"/>
      <c r="AO344" s="304"/>
      <c r="AP344" s="966"/>
      <c r="AQ344" s="360"/>
      <c r="AR344" s="360"/>
      <c r="AS344" s="966"/>
      <c r="AT344" s="966"/>
      <c r="AU344" s="966"/>
      <c r="AV344" s="409"/>
      <c r="AW344" s="305"/>
      <c r="AX344" s="306"/>
      <c r="AY344" s="306"/>
      <c r="AZ344" s="306"/>
      <c r="BA344" s="306"/>
      <c r="BB344" s="306"/>
      <c r="BC344" s="306"/>
      <c r="BD344" s="307"/>
      <c r="BE344" s="307"/>
      <c r="BF344" s="308"/>
      <c r="BG344" s="314"/>
      <c r="BH344" s="309"/>
      <c r="BI344" s="309"/>
      <c r="BJ344" s="4"/>
      <c r="BK344" s="3"/>
      <c r="BL344" s="3"/>
      <c r="BM344" s="6"/>
      <c r="BN344" s="6"/>
      <c r="BO344" s="6"/>
      <c r="BP344" s="6"/>
      <c r="BQ344" s="6"/>
      <c r="BR344" s="6"/>
      <c r="BS344" s="6"/>
    </row>
    <row r="345" spans="1:71" ht="15" customHeight="1">
      <c r="A345" s="268"/>
      <c r="B345" s="290"/>
      <c r="C345" s="291"/>
      <c r="D345" s="292"/>
      <c r="E345" s="318"/>
      <c r="F345" s="319"/>
      <c r="G345" s="317"/>
      <c r="H345" s="317"/>
      <c r="I345" s="346"/>
      <c r="J345" s="297"/>
      <c r="K345" s="298"/>
      <c r="L345" s="966"/>
      <c r="M345" s="360"/>
      <c r="N345" s="360"/>
      <c r="O345" s="966"/>
      <c r="P345" s="297"/>
      <c r="Q345" s="298"/>
      <c r="R345" s="966"/>
      <c r="S345" s="360"/>
      <c r="T345" s="360"/>
      <c r="U345" s="966"/>
      <c r="V345" s="297"/>
      <c r="W345" s="298"/>
      <c r="X345" s="966"/>
      <c r="Y345" s="360"/>
      <c r="Z345" s="360"/>
      <c r="AA345" s="966"/>
      <c r="AB345" s="297"/>
      <c r="AC345" s="298"/>
      <c r="AD345" s="966"/>
      <c r="AE345" s="360"/>
      <c r="AF345" s="360"/>
      <c r="AG345" s="966"/>
      <c r="AH345" s="301"/>
      <c r="AI345" s="302"/>
      <c r="AJ345" s="966"/>
      <c r="AK345" s="360"/>
      <c r="AL345" s="360"/>
      <c r="AM345" s="966"/>
      <c r="AN345" s="303"/>
      <c r="AO345" s="304"/>
      <c r="AP345" s="966"/>
      <c r="AQ345" s="360"/>
      <c r="AR345" s="360"/>
      <c r="AS345" s="966"/>
      <c r="AT345" s="966"/>
      <c r="AU345" s="966"/>
      <c r="AV345" s="305"/>
      <c r="AW345" s="305"/>
      <c r="AX345" s="306"/>
      <c r="AY345" s="306"/>
      <c r="AZ345" s="306"/>
      <c r="BA345" s="306"/>
      <c r="BB345" s="306"/>
      <c r="BC345" s="306"/>
      <c r="BD345" s="307"/>
      <c r="BE345" s="307"/>
      <c r="BF345" s="308"/>
      <c r="BG345" s="308"/>
      <c r="BH345" s="309"/>
      <c r="BI345" s="309"/>
      <c r="BJ345" s="4"/>
      <c r="BK345" s="3"/>
      <c r="BL345" s="3"/>
      <c r="BM345" s="6"/>
      <c r="BN345" s="6"/>
      <c r="BO345" s="6"/>
      <c r="BP345" s="6"/>
      <c r="BQ345" s="6"/>
      <c r="BR345" s="6"/>
      <c r="BS345" s="6"/>
    </row>
    <row r="346" spans="1:71" ht="15" customHeight="1">
      <c r="A346" s="268"/>
      <c r="B346" s="290"/>
      <c r="C346" s="291"/>
      <c r="D346" s="292"/>
      <c r="E346" s="318"/>
      <c r="F346" s="319"/>
      <c r="G346" s="317"/>
      <c r="H346" s="317"/>
      <c r="I346" s="346"/>
      <c r="J346" s="297"/>
      <c r="K346" s="298"/>
      <c r="L346" s="966"/>
      <c r="M346" s="360"/>
      <c r="N346" s="360"/>
      <c r="O346" s="966"/>
      <c r="P346" s="297"/>
      <c r="Q346" s="298"/>
      <c r="R346" s="966"/>
      <c r="S346" s="360"/>
      <c r="T346" s="360"/>
      <c r="U346" s="966"/>
      <c r="V346" s="297"/>
      <c r="W346" s="298"/>
      <c r="X346" s="966"/>
      <c r="Y346" s="360"/>
      <c r="Z346" s="360"/>
      <c r="AA346" s="966"/>
      <c r="AB346" s="297"/>
      <c r="AC346" s="298"/>
      <c r="AD346" s="966"/>
      <c r="AE346" s="360"/>
      <c r="AF346" s="360"/>
      <c r="AG346" s="966"/>
      <c r="AH346" s="301"/>
      <c r="AI346" s="302"/>
      <c r="AJ346" s="966"/>
      <c r="AK346" s="360"/>
      <c r="AL346" s="360"/>
      <c r="AM346" s="966"/>
      <c r="AN346" s="303"/>
      <c r="AO346" s="304"/>
      <c r="AP346" s="966"/>
      <c r="AQ346" s="360"/>
      <c r="AR346" s="360"/>
      <c r="AS346" s="966"/>
      <c r="AT346" s="966"/>
      <c r="AU346" s="966"/>
      <c r="AV346" s="305"/>
      <c r="AW346" s="305"/>
      <c r="AX346" s="306"/>
      <c r="AY346" s="306"/>
      <c r="AZ346" s="306"/>
      <c r="BA346" s="306"/>
      <c r="BB346" s="306"/>
      <c r="BC346" s="306"/>
      <c r="BD346" s="307"/>
      <c r="BE346" s="307"/>
      <c r="BF346" s="308"/>
      <c r="BG346" s="308"/>
      <c r="BH346" s="309"/>
      <c r="BI346" s="309"/>
      <c r="BJ346" s="4"/>
      <c r="BK346" s="3"/>
      <c r="BL346" s="3"/>
      <c r="BM346" s="6"/>
      <c r="BN346" s="6"/>
      <c r="BO346" s="6"/>
      <c r="BP346" s="6"/>
      <c r="BQ346" s="6"/>
      <c r="BR346" s="6"/>
      <c r="BS346" s="6"/>
    </row>
    <row r="347" spans="1:71" ht="15" customHeight="1">
      <c r="A347" s="268"/>
      <c r="B347" s="320"/>
      <c r="C347" s="321"/>
      <c r="D347" s="322"/>
      <c r="E347" s="323"/>
      <c r="F347" s="324"/>
      <c r="G347" s="317"/>
      <c r="H347" s="317"/>
      <c r="I347" s="347"/>
      <c r="J347" s="398"/>
      <c r="K347" s="399"/>
      <c r="L347" s="971"/>
      <c r="M347" s="371"/>
      <c r="N347" s="371"/>
      <c r="O347" s="971"/>
      <c r="P347" s="398"/>
      <c r="Q347" s="399"/>
      <c r="R347" s="971"/>
      <c r="S347" s="371"/>
      <c r="T347" s="371"/>
      <c r="U347" s="971"/>
      <c r="V347" s="398"/>
      <c r="W347" s="399"/>
      <c r="X347" s="971"/>
      <c r="Y347" s="371"/>
      <c r="Z347" s="371"/>
      <c r="AA347" s="971"/>
      <c r="AB347" s="398"/>
      <c r="AC347" s="399"/>
      <c r="AD347" s="971"/>
      <c r="AE347" s="371"/>
      <c r="AF347" s="371"/>
      <c r="AG347" s="971"/>
      <c r="AH347" s="400"/>
      <c r="AI347" s="401"/>
      <c r="AJ347" s="971"/>
      <c r="AK347" s="371"/>
      <c r="AL347" s="371"/>
      <c r="AM347" s="971"/>
      <c r="AN347" s="402"/>
      <c r="AO347" s="403"/>
      <c r="AP347" s="971"/>
      <c r="AQ347" s="371"/>
      <c r="AR347" s="371"/>
      <c r="AS347" s="971"/>
      <c r="AT347" s="971"/>
      <c r="AU347" s="971"/>
      <c r="AV347" s="334"/>
      <c r="AW347" s="334"/>
      <c r="AX347" s="335"/>
      <c r="AY347" s="335"/>
      <c r="AZ347" s="335"/>
      <c r="BA347" s="335"/>
      <c r="BB347" s="335"/>
      <c r="BC347" s="335"/>
      <c r="BD347" s="336"/>
      <c r="BE347" s="336"/>
      <c r="BF347" s="337"/>
      <c r="BG347" s="337"/>
      <c r="BH347" s="338"/>
      <c r="BI347" s="338"/>
      <c r="BJ347" s="4"/>
      <c r="BK347" s="3"/>
      <c r="BL347" s="3"/>
      <c r="BM347" s="6"/>
      <c r="BN347" s="6"/>
      <c r="BO347" s="6"/>
      <c r="BP347" s="6"/>
      <c r="BQ347" s="6"/>
      <c r="BR347" s="6"/>
      <c r="BS347" s="6"/>
    </row>
    <row r="348" spans="1:71" ht="15" customHeight="1">
      <c r="A348" s="268">
        <f>I348-AT348</f>
        <v>0</v>
      </c>
      <c r="B348" s="416">
        <v>49</v>
      </c>
      <c r="C348" s="269" t="s">
        <v>580</v>
      </c>
      <c r="D348" s="270" t="s">
        <v>581</v>
      </c>
      <c r="E348" s="445" t="s">
        <v>106</v>
      </c>
      <c r="F348" s="310" t="s">
        <v>463</v>
      </c>
      <c r="G348" s="295">
        <v>1</v>
      </c>
      <c r="H348" s="295">
        <v>5</v>
      </c>
      <c r="I348" s="274">
        <v>34</v>
      </c>
      <c r="J348" s="275"/>
      <c r="K348" s="276"/>
      <c r="L348" s="1006">
        <f>SUM(J348:K354)</f>
        <v>0</v>
      </c>
      <c r="M348" s="351"/>
      <c r="N348" s="351"/>
      <c r="O348" s="1007">
        <f>N348+M348+M349+N349+M350+N350+M351+N351+M352+N352+M353+N353+M354+N354</f>
        <v>0</v>
      </c>
      <c r="P348" s="275"/>
      <c r="Q348" s="276"/>
      <c r="R348" s="1008">
        <f>P348+Q348+P349+Q349+P350+Q350+P351+Q351+P352+Q352+P353+Q353+P354+Q354</f>
        <v>0</v>
      </c>
      <c r="S348" s="351"/>
      <c r="T348" s="351"/>
      <c r="U348" s="1009">
        <f>T348+S348+S349+T349+S350+T350+S351+T351+S352+T352+S353+T353+S354+T354</f>
        <v>5</v>
      </c>
      <c r="V348" s="275"/>
      <c r="W348" s="276"/>
      <c r="X348" s="1010">
        <f>W348+V348+V349+W349+V350+W350+V351+W351+V352+W352+V353+W353+V354+W354</f>
        <v>0</v>
      </c>
      <c r="Y348" s="351"/>
      <c r="Z348" s="351"/>
      <c r="AA348" s="1011">
        <f>Z348+Y348+Y349+Z349+Y350+Z350+Y351+Z351+Y352+Z352+Y353+Z353+Y354+Z354</f>
        <v>9</v>
      </c>
      <c r="AB348" s="275"/>
      <c r="AC348" s="276"/>
      <c r="AD348" s="999">
        <f>AC348+AB348+AB349+AC349+AB350+AC350+AB351+AC351+AB352+AC352+AB353+AC353+AB354+AC354</f>
        <v>15</v>
      </c>
      <c r="AE348" s="351"/>
      <c r="AF348" s="351"/>
      <c r="AG348" s="1000">
        <f>AE348+AF348+AE349+AF349+AE350+AF350+AE351+AF351+AE352+AF352+AE353+AF353+AE354+AF354</f>
        <v>0</v>
      </c>
      <c r="AH348" s="279"/>
      <c r="AI348" s="280"/>
      <c r="AJ348" s="1001">
        <f>AI348+AH348+AH349+AI349+AH350+AI350+AH351+AI351+AH352+AI352+AH353+AI353+AH354+AI354</f>
        <v>0</v>
      </c>
      <c r="AK348" s="351"/>
      <c r="AL348" s="351"/>
      <c r="AM348" s="1002">
        <f>AL348+AK348+AK349+AL349+AK350+AL350+AK351+AL351+AK352+AL352+AK353+AL353+AK354+AL353+AL354</f>
        <v>0</v>
      </c>
      <c r="AN348" s="281"/>
      <c r="AO348" s="282"/>
      <c r="AP348" s="1003">
        <f>AN348+AO348+AN349+AO349+AN350+AO350+AN351+AO351+AN352++AO352+AN353+AO353+AN354+AO354</f>
        <v>0</v>
      </c>
      <c r="AQ348" s="351"/>
      <c r="AR348" s="351"/>
      <c r="AS348" s="1004">
        <f>AR348+AQ348+AQ349+AR349+AQ350+AR350+AQ351+AR351+AQ352+AR352+AQ353+AR353+AQ354+AR354</f>
        <v>5</v>
      </c>
      <c r="AT348" s="1005">
        <f>SUM(AU348:BF354)</f>
        <v>34</v>
      </c>
      <c r="AU348" s="974">
        <f>AS348+AP348+AM348+AJ348+AG348+AD348+AA348+X348+U348+R348+O348+L348</f>
        <v>34</v>
      </c>
      <c r="AV348" s="284"/>
      <c r="AW348" s="284"/>
      <c r="AX348" s="285"/>
      <c r="AY348" s="285"/>
      <c r="AZ348" s="285"/>
      <c r="BA348" s="285"/>
      <c r="BB348" s="285"/>
      <c r="BC348" s="285"/>
      <c r="BD348" s="287"/>
      <c r="BE348" s="287"/>
      <c r="BF348" s="288"/>
      <c r="BG348" s="288"/>
      <c r="BH348" s="289"/>
      <c r="BI348" s="289"/>
      <c r="BJ348" s="4"/>
      <c r="BK348" s="3"/>
      <c r="BL348" s="3"/>
      <c r="BM348" s="6"/>
      <c r="BN348" s="6"/>
      <c r="BO348" s="6"/>
      <c r="BP348" s="6"/>
      <c r="BQ348" s="6"/>
      <c r="BR348" s="6"/>
      <c r="BS348" s="6"/>
    </row>
    <row r="349" spans="1:71" ht="15" customHeight="1">
      <c r="A349" s="268"/>
      <c r="B349" s="290"/>
      <c r="C349" s="291"/>
      <c r="D349" s="292"/>
      <c r="E349" s="293" t="s">
        <v>168</v>
      </c>
      <c r="F349" s="345" t="s">
        <v>476</v>
      </c>
      <c r="G349" s="295">
        <v>2</v>
      </c>
      <c r="H349" s="295">
        <v>5</v>
      </c>
      <c r="I349" s="311"/>
      <c r="J349" s="297"/>
      <c r="K349" s="298"/>
      <c r="L349" s="966"/>
      <c r="M349" s="360"/>
      <c r="N349" s="360"/>
      <c r="O349" s="966"/>
      <c r="P349" s="297"/>
      <c r="Q349" s="298"/>
      <c r="R349" s="966"/>
      <c r="S349" s="360"/>
      <c r="T349" s="360"/>
      <c r="U349" s="966"/>
      <c r="V349" s="297"/>
      <c r="W349" s="298"/>
      <c r="X349" s="966"/>
      <c r="Y349" s="360"/>
      <c r="Z349" s="360"/>
      <c r="AA349" s="966"/>
      <c r="AB349" s="297"/>
      <c r="AC349" s="298"/>
      <c r="AD349" s="966"/>
      <c r="AE349" s="360"/>
      <c r="AF349" s="360"/>
      <c r="AG349" s="966"/>
      <c r="AH349" s="301"/>
      <c r="AI349" s="302"/>
      <c r="AJ349" s="966"/>
      <c r="AK349" s="360"/>
      <c r="AL349" s="360"/>
      <c r="AM349" s="966"/>
      <c r="AN349" s="303"/>
      <c r="AO349" s="304"/>
      <c r="AP349" s="966"/>
      <c r="AQ349" s="360"/>
      <c r="AR349" s="360"/>
      <c r="AS349" s="966"/>
      <c r="AT349" s="966"/>
      <c r="AU349" s="966"/>
      <c r="AV349" s="305"/>
      <c r="AW349" s="305"/>
      <c r="AX349" s="306"/>
      <c r="AY349" s="306"/>
      <c r="AZ349" s="306"/>
      <c r="BA349" s="306"/>
      <c r="BB349" s="306"/>
      <c r="BC349" s="306"/>
      <c r="BD349" s="307"/>
      <c r="BE349" s="307"/>
      <c r="BF349" s="308"/>
      <c r="BG349" s="308"/>
      <c r="BH349" s="309"/>
      <c r="BI349" s="309"/>
      <c r="BJ349" s="4"/>
      <c r="BK349" s="3"/>
      <c r="BL349" s="3"/>
      <c r="BM349" s="6"/>
      <c r="BN349" s="6"/>
      <c r="BO349" s="6"/>
      <c r="BP349" s="6"/>
      <c r="BQ349" s="6"/>
      <c r="BR349" s="6"/>
      <c r="BS349" s="6"/>
    </row>
    <row r="350" spans="1:71" ht="15" customHeight="1">
      <c r="A350" s="268"/>
      <c r="B350" s="290"/>
      <c r="C350" s="291"/>
      <c r="D350" s="292"/>
      <c r="E350" s="312" t="s">
        <v>154</v>
      </c>
      <c r="F350" s="310" t="s">
        <v>476</v>
      </c>
      <c r="G350" s="295">
        <v>1</v>
      </c>
      <c r="H350" s="295">
        <v>5</v>
      </c>
      <c r="I350" s="311"/>
      <c r="J350" s="297"/>
      <c r="K350" s="298"/>
      <c r="L350" s="966"/>
      <c r="M350" s="360"/>
      <c r="N350" s="360"/>
      <c r="O350" s="966"/>
      <c r="P350" s="297"/>
      <c r="Q350" s="298"/>
      <c r="R350" s="966"/>
      <c r="S350" s="360"/>
      <c r="T350" s="360"/>
      <c r="U350" s="966"/>
      <c r="V350" s="297"/>
      <c r="W350" s="298"/>
      <c r="X350" s="966"/>
      <c r="Y350" s="360"/>
      <c r="Z350" s="360"/>
      <c r="AA350" s="966"/>
      <c r="AB350" s="297"/>
      <c r="AC350" s="298"/>
      <c r="AD350" s="966"/>
      <c r="AE350" s="360"/>
      <c r="AF350" s="360"/>
      <c r="AG350" s="966"/>
      <c r="AH350" s="301"/>
      <c r="AI350" s="302"/>
      <c r="AJ350" s="966"/>
      <c r="AK350" s="360"/>
      <c r="AL350" s="360"/>
      <c r="AM350" s="966"/>
      <c r="AN350" s="303"/>
      <c r="AO350" s="304"/>
      <c r="AP350" s="966"/>
      <c r="AQ350" s="360"/>
      <c r="AR350" s="360"/>
      <c r="AS350" s="966"/>
      <c r="AT350" s="966"/>
      <c r="AU350" s="966"/>
      <c r="AV350" s="305"/>
      <c r="AW350" s="305"/>
      <c r="AX350" s="306"/>
      <c r="AY350" s="306"/>
      <c r="AZ350" s="306"/>
      <c r="BA350" s="306"/>
      <c r="BB350" s="306"/>
      <c r="BC350" s="306"/>
      <c r="BD350" s="307"/>
      <c r="BE350" s="307"/>
      <c r="BF350" s="308"/>
      <c r="BG350" s="308"/>
      <c r="BH350" s="309"/>
      <c r="BI350" s="309"/>
      <c r="BJ350" s="4"/>
      <c r="BK350" s="3"/>
      <c r="BL350" s="3"/>
      <c r="BM350" s="6"/>
      <c r="BN350" s="6"/>
      <c r="BO350" s="6"/>
      <c r="BP350" s="6"/>
      <c r="BQ350" s="6"/>
      <c r="BR350" s="6"/>
      <c r="BS350" s="6"/>
    </row>
    <row r="351" spans="1:71" ht="15" customHeight="1">
      <c r="A351" s="231"/>
      <c r="B351" s="290"/>
      <c r="C351" s="231"/>
      <c r="D351" s="292"/>
      <c r="E351" s="312" t="s">
        <v>390</v>
      </c>
      <c r="F351" s="310" t="s">
        <v>476</v>
      </c>
      <c r="G351" s="295">
        <v>1</v>
      </c>
      <c r="H351" s="295">
        <v>5</v>
      </c>
      <c r="I351" s="311"/>
      <c r="J351" s="297"/>
      <c r="K351" s="298"/>
      <c r="L351" s="966"/>
      <c r="M351" s="360"/>
      <c r="N351" s="360"/>
      <c r="O351" s="966"/>
      <c r="P351" s="297"/>
      <c r="Q351" s="298"/>
      <c r="R351" s="966"/>
      <c r="S351" s="367"/>
      <c r="T351" s="367">
        <v>5</v>
      </c>
      <c r="U351" s="966"/>
      <c r="V351" s="297"/>
      <c r="W351" s="298"/>
      <c r="X351" s="966"/>
      <c r="Y351" s="367"/>
      <c r="Z351" s="360"/>
      <c r="AA351" s="966"/>
      <c r="AB351" s="387">
        <v>5</v>
      </c>
      <c r="AC351" s="408">
        <v>10</v>
      </c>
      <c r="AD351" s="966"/>
      <c r="AE351" s="360"/>
      <c r="AF351" s="360"/>
      <c r="AG351" s="966"/>
      <c r="AH351" s="301"/>
      <c r="AI351" s="302"/>
      <c r="AJ351" s="966"/>
      <c r="AK351" s="360"/>
      <c r="AL351" s="360"/>
      <c r="AM351" s="966"/>
      <c r="AN351" s="303"/>
      <c r="AO351" s="304"/>
      <c r="AP351" s="966"/>
      <c r="AQ351" s="367"/>
      <c r="AR351" s="367">
        <v>5</v>
      </c>
      <c r="AS351" s="966"/>
      <c r="AT351" s="966"/>
      <c r="AU351" s="966"/>
      <c r="AV351" s="305"/>
      <c r="AW351" s="305"/>
      <c r="AX351" s="306"/>
      <c r="AY351" s="313"/>
      <c r="AZ351" s="313"/>
      <c r="BA351" s="306"/>
      <c r="BB351" s="306"/>
      <c r="BC351" s="306"/>
      <c r="BD351" s="307"/>
      <c r="BE351" s="307"/>
      <c r="BF351" s="314"/>
      <c r="BG351" s="308"/>
      <c r="BH351" s="418"/>
      <c r="BI351" s="309"/>
      <c r="BJ351" s="4"/>
      <c r="BK351" s="3"/>
      <c r="BL351" s="3"/>
      <c r="BM351" s="6"/>
      <c r="BN351" s="6"/>
      <c r="BO351" s="6"/>
      <c r="BP351" s="6"/>
      <c r="BQ351" s="6"/>
      <c r="BR351" s="6"/>
      <c r="BS351" s="6"/>
    </row>
    <row r="352" spans="1:71" ht="15" customHeight="1">
      <c r="A352" s="268"/>
      <c r="B352" s="290"/>
      <c r="C352" s="291"/>
      <c r="D352" s="292"/>
      <c r="E352" s="312" t="s">
        <v>110</v>
      </c>
      <c r="F352" s="310" t="s">
        <v>569</v>
      </c>
      <c r="G352" s="295">
        <v>3</v>
      </c>
      <c r="H352" s="295">
        <v>3</v>
      </c>
      <c r="I352" s="311"/>
      <c r="J352" s="297"/>
      <c r="K352" s="298"/>
      <c r="L352" s="966"/>
      <c r="M352" s="360"/>
      <c r="N352" s="360"/>
      <c r="O352" s="966"/>
      <c r="P352" s="297"/>
      <c r="Q352" s="298"/>
      <c r="R352" s="966"/>
      <c r="S352" s="360"/>
      <c r="T352" s="360"/>
      <c r="U352" s="966"/>
      <c r="V352" s="297"/>
      <c r="W352" s="298"/>
      <c r="X352" s="966"/>
      <c r="Y352" s="367">
        <v>9</v>
      </c>
      <c r="Z352" s="360"/>
      <c r="AA352" s="966"/>
      <c r="AB352" s="297"/>
      <c r="AC352" s="298"/>
      <c r="AD352" s="966"/>
      <c r="AE352" s="360"/>
      <c r="AF352" s="360"/>
      <c r="AG352" s="966"/>
      <c r="AH352" s="301"/>
      <c r="AI352" s="302"/>
      <c r="AJ352" s="966"/>
      <c r="AK352" s="360"/>
      <c r="AL352" s="360"/>
      <c r="AM352" s="966"/>
      <c r="AN352" s="303"/>
      <c r="AO352" s="304"/>
      <c r="AP352" s="966"/>
      <c r="AQ352" s="360"/>
      <c r="AR352" s="360"/>
      <c r="AS352" s="966"/>
      <c r="AT352" s="966"/>
      <c r="AU352" s="966"/>
      <c r="AV352" s="305"/>
      <c r="AW352" s="305"/>
      <c r="AX352" s="306"/>
      <c r="AY352" s="306"/>
      <c r="AZ352" s="306"/>
      <c r="BA352" s="306"/>
      <c r="BB352" s="306"/>
      <c r="BC352" s="306"/>
      <c r="BD352" s="307"/>
      <c r="BE352" s="307"/>
      <c r="BF352" s="308"/>
      <c r="BG352" s="308"/>
      <c r="BH352" s="309"/>
      <c r="BI352" s="309"/>
      <c r="BJ352" s="4"/>
      <c r="BK352" s="3"/>
      <c r="BL352" s="3"/>
      <c r="BM352" s="6"/>
      <c r="BN352" s="6"/>
      <c r="BO352" s="6"/>
      <c r="BP352" s="6"/>
      <c r="BQ352" s="6"/>
      <c r="BR352" s="6"/>
      <c r="BS352" s="6"/>
    </row>
    <row r="353" spans="1:71" ht="15" customHeight="1">
      <c r="A353" s="268"/>
      <c r="B353" s="290"/>
      <c r="C353" s="291"/>
      <c r="D353" s="292"/>
      <c r="E353" s="312"/>
      <c r="F353" s="310"/>
      <c r="G353" s="295"/>
      <c r="H353" s="295"/>
      <c r="I353" s="311"/>
      <c r="J353" s="297"/>
      <c r="K353" s="298"/>
      <c r="L353" s="966"/>
      <c r="M353" s="360"/>
      <c r="N353" s="360"/>
      <c r="O353" s="966"/>
      <c r="P353" s="297"/>
      <c r="Q353" s="298"/>
      <c r="R353" s="966"/>
      <c r="S353" s="360"/>
      <c r="T353" s="360"/>
      <c r="U353" s="966"/>
      <c r="V353" s="297"/>
      <c r="W353" s="298"/>
      <c r="X353" s="966"/>
      <c r="Y353" s="360"/>
      <c r="Z353" s="360"/>
      <c r="AA353" s="966"/>
      <c r="AB353" s="297"/>
      <c r="AC353" s="298"/>
      <c r="AD353" s="966"/>
      <c r="AE353" s="360"/>
      <c r="AF353" s="360"/>
      <c r="AG353" s="966"/>
      <c r="AH353" s="301"/>
      <c r="AI353" s="302"/>
      <c r="AJ353" s="966"/>
      <c r="AK353" s="360"/>
      <c r="AL353" s="360"/>
      <c r="AM353" s="966"/>
      <c r="AN353" s="303"/>
      <c r="AO353" s="304"/>
      <c r="AP353" s="966"/>
      <c r="AQ353" s="360"/>
      <c r="AR353" s="360"/>
      <c r="AS353" s="966"/>
      <c r="AT353" s="966"/>
      <c r="AU353" s="966"/>
      <c r="AV353" s="305"/>
      <c r="AW353" s="305"/>
      <c r="AX353" s="306"/>
      <c r="AY353" s="306"/>
      <c r="AZ353" s="306"/>
      <c r="BA353" s="306"/>
      <c r="BB353" s="306"/>
      <c r="BC353" s="306"/>
      <c r="BD353" s="307"/>
      <c r="BE353" s="307"/>
      <c r="BF353" s="308"/>
      <c r="BG353" s="308"/>
      <c r="BH353" s="309"/>
      <c r="BI353" s="309"/>
      <c r="BJ353" s="4"/>
      <c r="BK353" s="3"/>
      <c r="BL353" s="3"/>
      <c r="BM353" s="6"/>
      <c r="BN353" s="6"/>
      <c r="BO353" s="6"/>
      <c r="BP353" s="6"/>
      <c r="BQ353" s="6"/>
      <c r="BR353" s="6"/>
      <c r="BS353" s="6"/>
    </row>
    <row r="354" spans="1:71" ht="15" customHeight="1">
      <c r="A354" s="268"/>
      <c r="B354" s="320"/>
      <c r="C354" s="321"/>
      <c r="D354" s="322"/>
      <c r="E354" s="323"/>
      <c r="F354" s="324"/>
      <c r="G354" s="368"/>
      <c r="H354" s="368"/>
      <c r="I354" s="326"/>
      <c r="J354" s="398"/>
      <c r="K354" s="399"/>
      <c r="L354" s="971"/>
      <c r="M354" s="371"/>
      <c r="N354" s="371"/>
      <c r="O354" s="971"/>
      <c r="P354" s="398"/>
      <c r="Q354" s="399"/>
      <c r="R354" s="971"/>
      <c r="S354" s="371"/>
      <c r="T354" s="371"/>
      <c r="U354" s="971"/>
      <c r="V354" s="398"/>
      <c r="W354" s="399"/>
      <c r="X354" s="971"/>
      <c r="Y354" s="371"/>
      <c r="Z354" s="371"/>
      <c r="AA354" s="971"/>
      <c r="AB354" s="398"/>
      <c r="AC354" s="399"/>
      <c r="AD354" s="971"/>
      <c r="AE354" s="371"/>
      <c r="AF354" s="371"/>
      <c r="AG354" s="971"/>
      <c r="AH354" s="400"/>
      <c r="AI354" s="401"/>
      <c r="AJ354" s="971"/>
      <c r="AK354" s="371"/>
      <c r="AL354" s="371"/>
      <c r="AM354" s="971"/>
      <c r="AN354" s="402"/>
      <c r="AO354" s="403"/>
      <c r="AP354" s="971"/>
      <c r="AQ354" s="371"/>
      <c r="AR354" s="371"/>
      <c r="AS354" s="971"/>
      <c r="AT354" s="971"/>
      <c r="AU354" s="971"/>
      <c r="AV354" s="334"/>
      <c r="AW354" s="334"/>
      <c r="AX354" s="335"/>
      <c r="AY354" s="335"/>
      <c r="AZ354" s="335"/>
      <c r="BA354" s="335"/>
      <c r="BB354" s="335"/>
      <c r="BC354" s="335"/>
      <c r="BD354" s="336"/>
      <c r="BE354" s="336"/>
      <c r="BF354" s="337"/>
      <c r="BG354" s="337"/>
      <c r="BH354" s="338"/>
      <c r="BI354" s="338"/>
      <c r="BJ354" s="4"/>
      <c r="BK354" s="3"/>
      <c r="BL354" s="3"/>
      <c r="BM354" s="6"/>
      <c r="BN354" s="6"/>
      <c r="BO354" s="6"/>
      <c r="BP354" s="6"/>
      <c r="BQ354" s="6"/>
      <c r="BR354" s="6"/>
      <c r="BS354" s="6"/>
    </row>
    <row r="355" spans="1:71" ht="16.5">
      <c r="A355" s="268">
        <f>I355-AT355</f>
        <v>0</v>
      </c>
      <c r="B355" s="416">
        <v>50</v>
      </c>
      <c r="C355" s="269" t="s">
        <v>582</v>
      </c>
      <c r="D355" s="270" t="s">
        <v>583</v>
      </c>
      <c r="E355" s="435" t="s">
        <v>552</v>
      </c>
      <c r="F355" s="523" t="s">
        <v>584</v>
      </c>
      <c r="G355" s="295">
        <v>1</v>
      </c>
      <c r="H355" s="295">
        <v>5</v>
      </c>
      <c r="I355" s="274">
        <v>35</v>
      </c>
      <c r="J355" s="275"/>
      <c r="K355" s="276"/>
      <c r="L355" s="1006">
        <f>SUM(J355:K361)</f>
        <v>0</v>
      </c>
      <c r="M355" s="351"/>
      <c r="N355" s="351"/>
      <c r="O355" s="1007">
        <f>N355+M355+M356+N356+M357+N357+M358+N358+M359+N359+M360+N360+M361+N361</f>
        <v>0</v>
      </c>
      <c r="P355" s="275"/>
      <c r="Q355" s="276"/>
      <c r="R355" s="1008">
        <f>P355+Q355+P356+Q356+P357+Q357+P358+Q358+P359+Q359+P360+Q360+P361+Q361</f>
        <v>0</v>
      </c>
      <c r="S355" s="351"/>
      <c r="T355" s="351"/>
      <c r="U355" s="1009">
        <f>T355+S355+S356+T356+S357+T357+S358+T358+S359+T359+S360+T360+S361+T361</f>
        <v>0</v>
      </c>
      <c r="V355" s="275"/>
      <c r="W355" s="276"/>
      <c r="X355" s="1010">
        <f>W355+V355+V356+W356+V357+W357+V358+W358+V359+W359+V360+W360+V361+W361</f>
        <v>0</v>
      </c>
      <c r="Y355" s="351"/>
      <c r="Z355" s="351"/>
      <c r="AA355" s="1011">
        <f>Z355+Y355+Y356+Z356+Y357+Z357+Y358+Z358+Y359+Z359+Y360+Z360+Y361+Z361</f>
        <v>0</v>
      </c>
      <c r="AB355" s="275"/>
      <c r="AC355" s="276"/>
      <c r="AD355" s="999">
        <f>AC355+AB355+AB356+AC356+AB357+AC357+AB358+AC358+AB359+AC359+AB360+AC360+AB361+AC361</f>
        <v>0</v>
      </c>
      <c r="AE355" s="351"/>
      <c r="AF355" s="351"/>
      <c r="AG355" s="1000">
        <f>AE355+AF355+AE356+AF356+AE357+AF357+AE358+AF358+AE359+AF359+AE360+AF360+AE361+AF361</f>
        <v>0</v>
      </c>
      <c r="AH355" s="279"/>
      <c r="AI355" s="524">
        <v>5</v>
      </c>
      <c r="AJ355" s="1001">
        <f>AI355+AH355+AH356+AI356+AH357+AI357+AH358+AI358+AH359+AI359+AH360+AI360+AH361+AI361</f>
        <v>5</v>
      </c>
      <c r="AK355" s="351"/>
      <c r="AL355" s="351"/>
      <c r="AM355" s="1002">
        <f>AL355+AK355+AK356+AL356+AK357+AL357+AK358+AL358+AK359+AL359+AK360+AL360+AK361+AL360+AL361</f>
        <v>0</v>
      </c>
      <c r="AN355" s="437"/>
      <c r="AO355" s="282"/>
      <c r="AP355" s="1003">
        <f>AN355+AO355+AN356+AO356+AN357+AO357+AN358+AO358+AN359++AO359+AN360+AO360+AN361+AO361</f>
        <v>28</v>
      </c>
      <c r="AQ355" s="351"/>
      <c r="AR355" s="351"/>
      <c r="AS355" s="1004">
        <f>AR355+AQ355+AQ356+AR356+AQ357+AR357+AQ358+AR358+AQ359+AR359+AQ360+AR360+AQ361+AR361</f>
        <v>0</v>
      </c>
      <c r="AT355" s="1005">
        <f>SUM(AU355:BF361)</f>
        <v>35</v>
      </c>
      <c r="AU355" s="974">
        <f>AS355+AP355+AM355+AJ355+AG355+AD355+AA355+X355+U355+R355+O355+L355</f>
        <v>33</v>
      </c>
      <c r="AV355" s="284"/>
      <c r="AW355" s="63"/>
      <c r="AX355" s="285"/>
      <c r="AY355" s="285"/>
      <c r="AZ355" s="285"/>
      <c r="BA355" s="285"/>
      <c r="BB355" s="285"/>
      <c r="BC355" s="285"/>
      <c r="BD355" s="406"/>
      <c r="BE355" s="406">
        <v>2</v>
      </c>
      <c r="BF355" s="525"/>
      <c r="BG355" s="1034"/>
      <c r="BH355" s="344" t="s">
        <v>585</v>
      </c>
      <c r="BI355" s="289"/>
      <c r="BJ355" s="4"/>
      <c r="BK355" s="3"/>
      <c r="BL355" s="3"/>
      <c r="BM355" s="6"/>
      <c r="BN355" s="6"/>
      <c r="BO355" s="6"/>
      <c r="BP355" s="6"/>
      <c r="BQ355" s="6"/>
      <c r="BR355" s="6"/>
      <c r="BS355" s="6"/>
    </row>
    <row r="356" spans="1:71" ht="15" customHeight="1">
      <c r="A356" s="268"/>
      <c r="B356" s="290"/>
      <c r="C356" s="291"/>
      <c r="D356" s="292"/>
      <c r="E356" s="435" t="s">
        <v>180</v>
      </c>
      <c r="F356" s="526" t="s">
        <v>452</v>
      </c>
      <c r="G356" s="295">
        <v>5</v>
      </c>
      <c r="H356" s="295">
        <v>4</v>
      </c>
      <c r="I356" s="311"/>
      <c r="J356" s="297"/>
      <c r="K356" s="298"/>
      <c r="L356" s="966"/>
      <c r="M356" s="360"/>
      <c r="N356" s="360"/>
      <c r="O356" s="966"/>
      <c r="P356" s="297"/>
      <c r="Q356" s="298"/>
      <c r="R356" s="966"/>
      <c r="S356" s="360"/>
      <c r="T356" s="360"/>
      <c r="U356" s="966"/>
      <c r="V356" s="297"/>
      <c r="W356" s="298"/>
      <c r="X356" s="966"/>
      <c r="Y356" s="360"/>
      <c r="Z356" s="360"/>
      <c r="AA356" s="966"/>
      <c r="AB356" s="297"/>
      <c r="AC356" s="298"/>
      <c r="AD356" s="966"/>
      <c r="AE356" s="360"/>
      <c r="AF356" s="360"/>
      <c r="AG356" s="966"/>
      <c r="AH356" s="301"/>
      <c r="AI356" s="302"/>
      <c r="AJ356" s="966"/>
      <c r="AK356" s="360"/>
      <c r="AL356" s="360"/>
      <c r="AM356" s="966"/>
      <c r="AN356" s="422">
        <v>20</v>
      </c>
      <c r="AO356" s="304"/>
      <c r="AP356" s="966"/>
      <c r="AQ356" s="360"/>
      <c r="AR356" s="360"/>
      <c r="AS356" s="966"/>
      <c r="AT356" s="966"/>
      <c r="AU356" s="966"/>
      <c r="AV356" s="305"/>
      <c r="AW356" s="463"/>
      <c r="AX356" s="306"/>
      <c r="AY356" s="306"/>
      <c r="AZ356" s="306"/>
      <c r="BA356" s="306"/>
      <c r="BB356" s="306"/>
      <c r="BC356" s="306"/>
      <c r="BD356" s="307"/>
      <c r="BE356" s="307"/>
      <c r="BF356" s="527"/>
      <c r="BG356" s="966"/>
      <c r="BH356" s="309"/>
      <c r="BI356" s="309"/>
      <c r="BJ356" s="4"/>
      <c r="BK356" s="3"/>
      <c r="BL356" s="3"/>
      <c r="BM356" s="6"/>
      <c r="BN356" s="6"/>
      <c r="BO356" s="6"/>
      <c r="BP356" s="6"/>
      <c r="BQ356" s="6"/>
      <c r="BR356" s="6"/>
      <c r="BS356" s="6"/>
    </row>
    <row r="357" spans="1:71" ht="15" customHeight="1">
      <c r="A357" s="268"/>
      <c r="B357" s="290"/>
      <c r="C357" s="291"/>
      <c r="D357" s="292"/>
      <c r="E357" s="435" t="s">
        <v>586</v>
      </c>
      <c r="F357" s="438" t="s">
        <v>587</v>
      </c>
      <c r="G357" s="295">
        <v>2</v>
      </c>
      <c r="H357" s="295">
        <v>4</v>
      </c>
      <c r="I357" s="311"/>
      <c r="J357" s="297"/>
      <c r="K357" s="298"/>
      <c r="L357" s="966"/>
      <c r="M357" s="360"/>
      <c r="N357" s="360"/>
      <c r="O357" s="966"/>
      <c r="P357" s="297"/>
      <c r="Q357" s="298"/>
      <c r="R357" s="966"/>
      <c r="S357" s="360"/>
      <c r="T357" s="360"/>
      <c r="U357" s="966"/>
      <c r="V357" s="297"/>
      <c r="W357" s="298"/>
      <c r="X357" s="966"/>
      <c r="Y357" s="360"/>
      <c r="Z357" s="360"/>
      <c r="AA357" s="966"/>
      <c r="AB357" s="297"/>
      <c r="AC357" s="298"/>
      <c r="AD357" s="966"/>
      <c r="AE357" s="360"/>
      <c r="AF357" s="360"/>
      <c r="AG357" s="966"/>
      <c r="AH357" s="301"/>
      <c r="AI357" s="302"/>
      <c r="AJ357" s="966"/>
      <c r="AK357" s="360"/>
      <c r="AL357" s="360"/>
      <c r="AM357" s="966"/>
      <c r="AN357" s="303"/>
      <c r="AO357" s="439">
        <v>8</v>
      </c>
      <c r="AP357" s="966"/>
      <c r="AQ357" s="360"/>
      <c r="AR357" s="360"/>
      <c r="AS357" s="966"/>
      <c r="AT357" s="966"/>
      <c r="AU357" s="966"/>
      <c r="AV357" s="305"/>
      <c r="AW357" s="305"/>
      <c r="AX357" s="306"/>
      <c r="AY357" s="306"/>
      <c r="AZ357" s="306"/>
      <c r="BA357" s="306"/>
      <c r="BB357" s="306"/>
      <c r="BC357" s="306"/>
      <c r="BD357" s="307"/>
      <c r="BE357" s="307"/>
      <c r="BF357" s="527"/>
      <c r="BG357" s="966"/>
      <c r="BH357" s="309"/>
      <c r="BI357" s="309"/>
      <c r="BJ357" s="4"/>
      <c r="BK357" s="3"/>
      <c r="BL357" s="3"/>
      <c r="BM357" s="6"/>
      <c r="BN357" s="6"/>
      <c r="BO357" s="6"/>
      <c r="BP357" s="6"/>
      <c r="BQ357" s="6"/>
      <c r="BR357" s="6"/>
      <c r="BS357" s="6"/>
    </row>
    <row r="358" spans="1:71" ht="15" customHeight="1">
      <c r="A358" s="231"/>
      <c r="B358" s="290"/>
      <c r="C358" s="231"/>
      <c r="D358" s="292"/>
      <c r="E358" s="312"/>
      <c r="F358" s="310"/>
      <c r="G358" s="295"/>
      <c r="H358" s="295"/>
      <c r="I358" s="311"/>
      <c r="J358" s="297"/>
      <c r="K358" s="298"/>
      <c r="L358" s="966"/>
      <c r="M358" s="360"/>
      <c r="N358" s="360"/>
      <c r="O358" s="966"/>
      <c r="P358" s="297"/>
      <c r="Q358" s="298"/>
      <c r="R358" s="966"/>
      <c r="S358" s="360"/>
      <c r="T358" s="360"/>
      <c r="U358" s="966"/>
      <c r="V358" s="297"/>
      <c r="W358" s="298"/>
      <c r="X358" s="966"/>
      <c r="Y358" s="360"/>
      <c r="Z358" s="360"/>
      <c r="AA358" s="966"/>
      <c r="AB358" s="297"/>
      <c r="AC358" s="298"/>
      <c r="AD358" s="966"/>
      <c r="AE358" s="360"/>
      <c r="AF358" s="360"/>
      <c r="AG358" s="966"/>
      <c r="AH358" s="301"/>
      <c r="AI358" s="302"/>
      <c r="AJ358" s="966"/>
      <c r="AK358" s="360"/>
      <c r="AL358" s="360"/>
      <c r="AM358" s="966"/>
      <c r="AN358" s="303"/>
      <c r="AO358" s="304"/>
      <c r="AP358" s="966"/>
      <c r="AQ358" s="360"/>
      <c r="AR358" s="360"/>
      <c r="AS358" s="966"/>
      <c r="AT358" s="966"/>
      <c r="AU358" s="966"/>
      <c r="AV358" s="305"/>
      <c r="AW358" s="305"/>
      <c r="AX358" s="306"/>
      <c r="AY358" s="306"/>
      <c r="AZ358" s="306"/>
      <c r="BA358" s="306"/>
      <c r="BB358" s="306"/>
      <c r="BC358" s="313"/>
      <c r="BD358" s="307"/>
      <c r="BE358" s="388"/>
      <c r="BF358" s="527"/>
      <c r="BG358" s="966"/>
      <c r="BH358" s="309"/>
      <c r="BI358" s="309"/>
      <c r="BJ358" s="4"/>
      <c r="BK358" s="3"/>
      <c r="BL358" s="3"/>
      <c r="BM358" s="6"/>
      <c r="BN358" s="6"/>
      <c r="BO358" s="6"/>
      <c r="BP358" s="6"/>
      <c r="BQ358" s="6"/>
      <c r="BR358" s="6"/>
      <c r="BS358" s="6"/>
    </row>
    <row r="359" spans="1:71" ht="15" customHeight="1">
      <c r="A359" s="268"/>
      <c r="B359" s="290"/>
      <c r="C359" s="291"/>
      <c r="D359" s="292"/>
      <c r="E359" s="312"/>
      <c r="F359" s="310"/>
      <c r="G359" s="295"/>
      <c r="H359" s="295"/>
      <c r="I359" s="311"/>
      <c r="J359" s="297"/>
      <c r="K359" s="298"/>
      <c r="L359" s="966"/>
      <c r="M359" s="360"/>
      <c r="N359" s="360"/>
      <c r="O359" s="966"/>
      <c r="P359" s="297"/>
      <c r="Q359" s="298"/>
      <c r="R359" s="966"/>
      <c r="S359" s="360"/>
      <c r="T359" s="360"/>
      <c r="U359" s="966"/>
      <c r="V359" s="297"/>
      <c r="W359" s="298"/>
      <c r="X359" s="966"/>
      <c r="Y359" s="360"/>
      <c r="Z359" s="360"/>
      <c r="AA359" s="966"/>
      <c r="AB359" s="297"/>
      <c r="AC359" s="298"/>
      <c r="AD359" s="966"/>
      <c r="AE359" s="360"/>
      <c r="AF359" s="360"/>
      <c r="AG359" s="966"/>
      <c r="AH359" s="301"/>
      <c r="AI359" s="302"/>
      <c r="AJ359" s="966"/>
      <c r="AK359" s="360"/>
      <c r="AL359" s="360"/>
      <c r="AM359" s="966"/>
      <c r="AN359" s="303"/>
      <c r="AO359" s="304"/>
      <c r="AP359" s="966"/>
      <c r="AQ359" s="360"/>
      <c r="AR359" s="360"/>
      <c r="AS359" s="966"/>
      <c r="AT359" s="966"/>
      <c r="AU359" s="966"/>
      <c r="AV359" s="305"/>
      <c r="AW359" s="305"/>
      <c r="AX359" s="306"/>
      <c r="AY359" s="306"/>
      <c r="AZ359" s="306"/>
      <c r="BA359" s="306"/>
      <c r="BB359" s="306"/>
      <c r="BC359" s="306"/>
      <c r="BD359" s="307"/>
      <c r="BE359" s="388"/>
      <c r="BF359" s="527"/>
      <c r="BG359" s="966"/>
      <c r="BH359" s="309"/>
      <c r="BI359" s="309"/>
      <c r="BJ359" s="4"/>
      <c r="BK359" s="3"/>
      <c r="BL359" s="3"/>
      <c r="BM359" s="6"/>
      <c r="BN359" s="6"/>
      <c r="BO359" s="6"/>
      <c r="BP359" s="6"/>
      <c r="BQ359" s="6"/>
      <c r="BR359" s="6"/>
      <c r="BS359" s="6"/>
    </row>
    <row r="360" spans="1:71" ht="15" customHeight="1">
      <c r="A360" s="268"/>
      <c r="B360" s="290"/>
      <c r="C360" s="291"/>
      <c r="D360" s="292"/>
      <c r="E360" s="318"/>
      <c r="F360" s="319"/>
      <c r="G360" s="317"/>
      <c r="H360" s="317"/>
      <c r="I360" s="311"/>
      <c r="J360" s="297"/>
      <c r="K360" s="298"/>
      <c r="L360" s="966"/>
      <c r="M360" s="360"/>
      <c r="N360" s="360"/>
      <c r="O360" s="966"/>
      <c r="P360" s="297"/>
      <c r="Q360" s="298"/>
      <c r="R360" s="966"/>
      <c r="S360" s="360"/>
      <c r="T360" s="360"/>
      <c r="U360" s="966"/>
      <c r="V360" s="297"/>
      <c r="W360" s="298"/>
      <c r="X360" s="966"/>
      <c r="Y360" s="360"/>
      <c r="Z360" s="360"/>
      <c r="AA360" s="966"/>
      <c r="AB360" s="297"/>
      <c r="AC360" s="298"/>
      <c r="AD360" s="966"/>
      <c r="AE360" s="360"/>
      <c r="AF360" s="360"/>
      <c r="AG360" s="966"/>
      <c r="AH360" s="301"/>
      <c r="AI360" s="302"/>
      <c r="AJ360" s="966"/>
      <c r="AK360" s="360"/>
      <c r="AL360" s="360"/>
      <c r="AM360" s="966"/>
      <c r="AN360" s="303"/>
      <c r="AO360" s="304"/>
      <c r="AP360" s="966"/>
      <c r="AQ360" s="360"/>
      <c r="AR360" s="360"/>
      <c r="AS360" s="966"/>
      <c r="AT360" s="966"/>
      <c r="AU360" s="966"/>
      <c r="AV360" s="305"/>
      <c r="AW360" s="305"/>
      <c r="AX360" s="306"/>
      <c r="AY360" s="306"/>
      <c r="AZ360" s="306"/>
      <c r="BA360" s="306"/>
      <c r="BB360" s="306"/>
      <c r="BC360" s="306"/>
      <c r="BD360" s="307"/>
      <c r="BE360" s="307"/>
      <c r="BF360" s="527"/>
      <c r="BG360" s="966"/>
      <c r="BH360" s="309"/>
      <c r="BI360" s="309"/>
      <c r="BJ360" s="4"/>
      <c r="BK360" s="3"/>
      <c r="BL360" s="3"/>
      <c r="BM360" s="6"/>
      <c r="BN360" s="6"/>
      <c r="BO360" s="6"/>
      <c r="BP360" s="6"/>
      <c r="BQ360" s="6"/>
      <c r="BR360" s="6"/>
      <c r="BS360" s="6"/>
    </row>
    <row r="361" spans="1:71" ht="15" customHeight="1">
      <c r="A361" s="268"/>
      <c r="B361" s="320"/>
      <c r="C361" s="321"/>
      <c r="D361" s="322"/>
      <c r="E361" s="323"/>
      <c r="F361" s="324"/>
      <c r="G361" s="317"/>
      <c r="H361" s="317"/>
      <c r="I361" s="326"/>
      <c r="J361" s="398"/>
      <c r="K361" s="399"/>
      <c r="L361" s="971"/>
      <c r="M361" s="371"/>
      <c r="N361" s="371"/>
      <c r="O361" s="971"/>
      <c r="P361" s="398"/>
      <c r="Q361" s="399"/>
      <c r="R361" s="971"/>
      <c r="S361" s="371"/>
      <c r="T361" s="371"/>
      <c r="U361" s="971"/>
      <c r="V361" s="398"/>
      <c r="W361" s="399"/>
      <c r="X361" s="971"/>
      <c r="Y361" s="371"/>
      <c r="Z361" s="371"/>
      <c r="AA361" s="971"/>
      <c r="AB361" s="398"/>
      <c r="AC361" s="399"/>
      <c r="AD361" s="971"/>
      <c r="AE361" s="371"/>
      <c r="AF361" s="371"/>
      <c r="AG361" s="971"/>
      <c r="AH361" s="400"/>
      <c r="AI361" s="401"/>
      <c r="AJ361" s="971"/>
      <c r="AK361" s="371"/>
      <c r="AL361" s="371"/>
      <c r="AM361" s="971"/>
      <c r="AN361" s="402"/>
      <c r="AO361" s="403"/>
      <c r="AP361" s="971"/>
      <c r="AQ361" s="371"/>
      <c r="AR361" s="371"/>
      <c r="AS361" s="971"/>
      <c r="AT361" s="971"/>
      <c r="AU361" s="971"/>
      <c r="AV361" s="334"/>
      <c r="AW361" s="334"/>
      <c r="AX361" s="335"/>
      <c r="AY361" s="335"/>
      <c r="AZ361" s="335"/>
      <c r="BA361" s="335"/>
      <c r="BB361" s="335"/>
      <c r="BC361" s="335"/>
      <c r="BD361" s="336"/>
      <c r="BE361" s="336"/>
      <c r="BF361" s="528"/>
      <c r="BG361" s="971"/>
      <c r="BH361" s="338"/>
      <c r="BI361" s="338"/>
      <c r="BJ361" s="4"/>
      <c r="BK361" s="3"/>
      <c r="BL361" s="3"/>
      <c r="BM361" s="6"/>
      <c r="BN361" s="6"/>
      <c r="BO361" s="6"/>
      <c r="BP361" s="6"/>
      <c r="BQ361" s="6"/>
      <c r="BR361" s="6"/>
      <c r="BS361" s="6"/>
    </row>
    <row r="362" spans="1:71" ht="15" customHeight="1">
      <c r="A362" s="268">
        <f>I362-AT362</f>
        <v>0</v>
      </c>
      <c r="B362" s="416">
        <v>51</v>
      </c>
      <c r="C362" s="269" t="s">
        <v>588</v>
      </c>
      <c r="D362" s="270" t="s">
        <v>589</v>
      </c>
      <c r="E362" s="271" t="s">
        <v>401</v>
      </c>
      <c r="F362" s="272" t="s">
        <v>403</v>
      </c>
      <c r="G362" s="417">
        <v>5</v>
      </c>
      <c r="H362" s="417">
        <v>3</v>
      </c>
      <c r="I362" s="343">
        <v>20</v>
      </c>
      <c r="J362" s="275"/>
      <c r="K362" s="276"/>
      <c r="L362" s="1006">
        <f>SUM(J362:K368)</f>
        <v>0</v>
      </c>
      <c r="M362" s="351"/>
      <c r="N362" s="351"/>
      <c r="O362" s="1007">
        <f>N362+M362+M363+N363+M364+N364+M365+N365+M366+N366+M367+N367+M368+N368</f>
        <v>0</v>
      </c>
      <c r="P362" s="275"/>
      <c r="Q362" s="276"/>
      <c r="R362" s="1008">
        <f>P362+Q362+P363+Q363+P364+Q364+P365+Q365+P366+Q366+P367+Q367+P368+Q368</f>
        <v>0</v>
      </c>
      <c r="S362" s="351"/>
      <c r="T362" s="351"/>
      <c r="U362" s="1009">
        <f>T362+S362+S363+T363+S364+T364+S365+T365+S366+T366+S367+T367+S368+T368</f>
        <v>0</v>
      </c>
      <c r="V362" s="275"/>
      <c r="W362" s="276"/>
      <c r="X362" s="1010">
        <f>W362+V362+V363+W363+V364+W364+V365+W365+V366+W366+V367+W367+V368+W368</f>
        <v>0</v>
      </c>
      <c r="Y362" s="351"/>
      <c r="Z362" s="351"/>
      <c r="AA362" s="1011">
        <f>Z362+Y362+Y363+Z363+Y364+Z364+Y365+Z365+Y366+Z366+Y367+Z367+Y368+Z368</f>
        <v>0</v>
      </c>
      <c r="AB362" s="275"/>
      <c r="AC362" s="276"/>
      <c r="AD362" s="999">
        <f>AC362+AB362+AB363+AC363+AB364+AC364+AB365+AC365+AB366+AC366+AB367+AC367+AB368+AC368</f>
        <v>0</v>
      </c>
      <c r="AE362" s="351"/>
      <c r="AF362" s="351"/>
      <c r="AG362" s="1000">
        <f>AE362+AF362+AE363+AF363+AE364+AF364+AE365+AF365+AE366+AF366+AE367+AF367+AE368+AF368</f>
        <v>20</v>
      </c>
      <c r="AH362" s="279"/>
      <c r="AI362" s="280"/>
      <c r="AJ362" s="1001">
        <f>AI362+AH362+AH363+AI363+AH364+AI364+AH365+AI365+AH366+AI366+AH367+AI367+AH368+AI368</f>
        <v>0</v>
      </c>
      <c r="AK362" s="351"/>
      <c r="AL362" s="351"/>
      <c r="AM362" s="1002">
        <f>AL362+AK362+AK363+AL363+AK364+AL364+AK365+AL365+AK366+AL366+AK367+AL367+AK368+AL367+AL368</f>
        <v>0</v>
      </c>
      <c r="AN362" s="281"/>
      <c r="AO362" s="282"/>
      <c r="AP362" s="1003">
        <f>AN362+AO362+AN363+AO363+AN364+AO364+AN365+AO365+AN366++AO366+AN367+AO367+AN368+AO368</f>
        <v>0</v>
      </c>
      <c r="AQ362" s="351"/>
      <c r="AR362" s="351"/>
      <c r="AS362" s="1004">
        <f>AR362+AQ362+AQ363+AR363+AQ364+AR364+AQ365+AR365+AQ366+AR366+AQ367+AR367+AQ368+AR368</f>
        <v>0</v>
      </c>
      <c r="AT362" s="1005">
        <f>SUM(AU362:BF368)</f>
        <v>20</v>
      </c>
      <c r="AU362" s="974">
        <f>AS362+AP362+AM362+AJ362+AG362+AD362+AA362+X362+U362+R362+O362+L362</f>
        <v>20</v>
      </c>
      <c r="AV362" s="284"/>
      <c r="AW362" s="284"/>
      <c r="AX362" s="285"/>
      <c r="AY362" s="285"/>
      <c r="AZ362" s="285"/>
      <c r="BA362" s="285"/>
      <c r="BB362" s="285"/>
      <c r="BC362" s="285"/>
      <c r="BD362" s="287"/>
      <c r="BE362" s="287"/>
      <c r="BF362" s="288"/>
      <c r="BG362" s="288"/>
      <c r="BH362" s="289"/>
      <c r="BI362" s="289"/>
      <c r="BJ362" s="4"/>
      <c r="BK362" s="3"/>
      <c r="BL362" s="3"/>
      <c r="BM362" s="6"/>
      <c r="BN362" s="6"/>
      <c r="BO362" s="6"/>
      <c r="BP362" s="6"/>
      <c r="BQ362" s="6"/>
      <c r="BR362" s="6"/>
      <c r="BS362" s="6"/>
    </row>
    <row r="363" spans="1:71" ht="15" customHeight="1">
      <c r="A363" s="268"/>
      <c r="B363" s="290"/>
      <c r="C363" s="291"/>
      <c r="D363" s="292"/>
      <c r="E363" s="312" t="s">
        <v>401</v>
      </c>
      <c r="F363" s="310" t="s">
        <v>402</v>
      </c>
      <c r="G363" s="497">
        <v>1</v>
      </c>
      <c r="H363" s="497">
        <v>5</v>
      </c>
      <c r="I363" s="346"/>
      <c r="J363" s="297"/>
      <c r="K363" s="298"/>
      <c r="L363" s="966"/>
      <c r="M363" s="360"/>
      <c r="N363" s="360"/>
      <c r="O363" s="966"/>
      <c r="P363" s="297"/>
      <c r="Q363" s="298"/>
      <c r="R363" s="966"/>
      <c r="S363" s="360"/>
      <c r="T363" s="360"/>
      <c r="U363" s="966"/>
      <c r="V363" s="297"/>
      <c r="W363" s="298"/>
      <c r="X363" s="966"/>
      <c r="Y363" s="360"/>
      <c r="Z363" s="360"/>
      <c r="AA363" s="966"/>
      <c r="AB363" s="297"/>
      <c r="AC363" s="298"/>
      <c r="AD363" s="966"/>
      <c r="AE363" s="360"/>
      <c r="AF363" s="360"/>
      <c r="AG363" s="966"/>
      <c r="AH363" s="301"/>
      <c r="AI363" s="302"/>
      <c r="AJ363" s="966"/>
      <c r="AK363" s="360"/>
      <c r="AL363" s="360"/>
      <c r="AM363" s="966"/>
      <c r="AN363" s="303"/>
      <c r="AO363" s="304"/>
      <c r="AP363" s="966"/>
      <c r="AQ363" s="360"/>
      <c r="AR363" s="360"/>
      <c r="AS363" s="966"/>
      <c r="AT363" s="966"/>
      <c r="AU363" s="966"/>
      <c r="AV363" s="305"/>
      <c r="AW363" s="305"/>
      <c r="AX363" s="306"/>
      <c r="AY363" s="306"/>
      <c r="AZ363" s="306"/>
      <c r="BA363" s="306"/>
      <c r="BB363" s="306"/>
      <c r="BC363" s="306"/>
      <c r="BD363" s="307"/>
      <c r="BE363" s="307"/>
      <c r="BF363" s="308"/>
      <c r="BG363" s="308"/>
      <c r="BH363" s="309"/>
      <c r="BI363" s="309"/>
      <c r="BJ363" s="4"/>
      <c r="BK363" s="3"/>
      <c r="BL363" s="3"/>
      <c r="BM363" s="6"/>
      <c r="BN363" s="6"/>
      <c r="BO363" s="6"/>
      <c r="BP363" s="6"/>
      <c r="BQ363" s="6"/>
      <c r="BR363" s="6"/>
      <c r="BS363" s="6"/>
    </row>
    <row r="364" spans="1:71" ht="15" customHeight="1">
      <c r="A364" s="268"/>
      <c r="B364" s="290"/>
      <c r="C364" s="291"/>
      <c r="D364" s="292"/>
      <c r="E364" s="318"/>
      <c r="F364" s="319"/>
      <c r="G364" s="317"/>
      <c r="H364" s="317"/>
      <c r="I364" s="346"/>
      <c r="J364" s="297"/>
      <c r="K364" s="298"/>
      <c r="L364" s="966"/>
      <c r="M364" s="360"/>
      <c r="N364" s="360"/>
      <c r="O364" s="966"/>
      <c r="P364" s="297"/>
      <c r="Q364" s="298"/>
      <c r="R364" s="966"/>
      <c r="S364" s="360"/>
      <c r="T364" s="360"/>
      <c r="U364" s="966"/>
      <c r="V364" s="297"/>
      <c r="W364" s="298"/>
      <c r="X364" s="966"/>
      <c r="Y364" s="360"/>
      <c r="Z364" s="360"/>
      <c r="AA364" s="966"/>
      <c r="AB364" s="297"/>
      <c r="AC364" s="298"/>
      <c r="AD364" s="966"/>
      <c r="AE364" s="360"/>
      <c r="AF364" s="360"/>
      <c r="AG364" s="966"/>
      <c r="AH364" s="301"/>
      <c r="AI364" s="302"/>
      <c r="AJ364" s="966"/>
      <c r="AK364" s="360"/>
      <c r="AL364" s="360"/>
      <c r="AM364" s="966"/>
      <c r="AN364" s="303"/>
      <c r="AO364" s="304"/>
      <c r="AP364" s="966"/>
      <c r="AQ364" s="360"/>
      <c r="AR364" s="360"/>
      <c r="AS364" s="966"/>
      <c r="AT364" s="966"/>
      <c r="AU364" s="966"/>
      <c r="AV364" s="305"/>
      <c r="AW364" s="305"/>
      <c r="AX364" s="306"/>
      <c r="AY364" s="306"/>
      <c r="AZ364" s="306"/>
      <c r="BA364" s="306"/>
      <c r="BB364" s="306"/>
      <c r="BC364" s="306"/>
      <c r="BD364" s="307"/>
      <c r="BE364" s="307"/>
      <c r="BF364" s="308"/>
      <c r="BG364" s="308"/>
      <c r="BH364" s="309"/>
      <c r="BI364" s="309"/>
      <c r="BJ364" s="4"/>
      <c r="BK364" s="3"/>
      <c r="BL364" s="3"/>
      <c r="BM364" s="6"/>
      <c r="BN364" s="6"/>
      <c r="BO364" s="6"/>
      <c r="BP364" s="6"/>
      <c r="BQ364" s="6"/>
      <c r="BR364" s="6"/>
      <c r="BS364" s="6"/>
    </row>
    <row r="365" spans="1:71" ht="15" customHeight="1">
      <c r="A365" s="231"/>
      <c r="B365" s="290"/>
      <c r="C365" s="231"/>
      <c r="D365" s="292"/>
      <c r="E365" s="318"/>
      <c r="F365" s="319"/>
      <c r="G365" s="317"/>
      <c r="H365" s="317"/>
      <c r="I365" s="346"/>
      <c r="J365" s="297"/>
      <c r="K365" s="298"/>
      <c r="L365" s="966"/>
      <c r="M365" s="360"/>
      <c r="N365" s="360"/>
      <c r="O365" s="966"/>
      <c r="P365" s="297"/>
      <c r="Q365" s="298"/>
      <c r="R365" s="966"/>
      <c r="S365" s="360"/>
      <c r="T365" s="360"/>
      <c r="U365" s="966"/>
      <c r="V365" s="297"/>
      <c r="W365" s="298"/>
      <c r="X365" s="966"/>
      <c r="Y365" s="360"/>
      <c r="Z365" s="360"/>
      <c r="AA365" s="966"/>
      <c r="AB365" s="297"/>
      <c r="AC365" s="298"/>
      <c r="AD365" s="966"/>
      <c r="AE365" s="367">
        <v>20</v>
      </c>
      <c r="AF365" s="360"/>
      <c r="AG365" s="966"/>
      <c r="AH365" s="301"/>
      <c r="AI365" s="302"/>
      <c r="AJ365" s="966"/>
      <c r="AK365" s="360"/>
      <c r="AL365" s="360"/>
      <c r="AM365" s="966"/>
      <c r="AN365" s="303"/>
      <c r="AO365" s="304"/>
      <c r="AP365" s="966"/>
      <c r="AQ365" s="360"/>
      <c r="AR365" s="360"/>
      <c r="AS365" s="966"/>
      <c r="AT365" s="966"/>
      <c r="AU365" s="966"/>
      <c r="AV365" s="409"/>
      <c r="AW365" s="305"/>
      <c r="AX365" s="306"/>
      <c r="AY365" s="313"/>
      <c r="AZ365" s="313"/>
      <c r="BA365" s="306"/>
      <c r="BB365" s="306"/>
      <c r="BC365" s="306"/>
      <c r="BD365" s="307"/>
      <c r="BE365" s="388"/>
      <c r="BF365" s="459"/>
      <c r="BG365" s="459"/>
      <c r="BH365" s="309"/>
      <c r="BI365" s="309"/>
      <c r="BJ365" s="4"/>
      <c r="BK365" s="3"/>
      <c r="BL365" s="3"/>
      <c r="BM365" s="6"/>
      <c r="BN365" s="6"/>
      <c r="BO365" s="6"/>
      <c r="BP365" s="6"/>
      <c r="BQ365" s="6"/>
      <c r="BR365" s="6"/>
      <c r="BS365" s="6"/>
    </row>
    <row r="366" spans="1:71" ht="15" customHeight="1">
      <c r="A366" s="268"/>
      <c r="B366" s="290"/>
      <c r="C366" s="291"/>
      <c r="D366" s="292"/>
      <c r="E366" s="318"/>
      <c r="F366" s="319"/>
      <c r="G366" s="317"/>
      <c r="H366" s="317"/>
      <c r="I366" s="346"/>
      <c r="J366" s="297"/>
      <c r="K366" s="298"/>
      <c r="L366" s="966"/>
      <c r="M366" s="360"/>
      <c r="N366" s="360"/>
      <c r="O366" s="966"/>
      <c r="P366" s="297"/>
      <c r="Q366" s="298"/>
      <c r="R366" s="966"/>
      <c r="S366" s="360"/>
      <c r="T366" s="360"/>
      <c r="U366" s="966"/>
      <c r="V366" s="297"/>
      <c r="W366" s="298"/>
      <c r="X366" s="966"/>
      <c r="Y366" s="360"/>
      <c r="Z366" s="360"/>
      <c r="AA366" s="966"/>
      <c r="AB366" s="297"/>
      <c r="AC366" s="298"/>
      <c r="AD366" s="966"/>
      <c r="AE366" s="360"/>
      <c r="AF366" s="360"/>
      <c r="AG366" s="966"/>
      <c r="AH366" s="301"/>
      <c r="AI366" s="302"/>
      <c r="AJ366" s="966"/>
      <c r="AK366" s="360"/>
      <c r="AL366" s="360"/>
      <c r="AM366" s="966"/>
      <c r="AN366" s="303"/>
      <c r="AO366" s="304"/>
      <c r="AP366" s="966"/>
      <c r="AQ366" s="360"/>
      <c r="AR366" s="360"/>
      <c r="AS366" s="966"/>
      <c r="AT366" s="966"/>
      <c r="AU366" s="966"/>
      <c r="AV366" s="305"/>
      <c r="AW366" s="305"/>
      <c r="AX366" s="306"/>
      <c r="AY366" s="306"/>
      <c r="AZ366" s="306"/>
      <c r="BA366" s="306"/>
      <c r="BB366" s="306"/>
      <c r="BC366" s="306"/>
      <c r="BD366" s="307"/>
      <c r="BE366" s="307"/>
      <c r="BF366" s="459"/>
      <c r="BG366" s="459"/>
      <c r="BH366" s="309"/>
      <c r="BI366" s="309"/>
      <c r="BJ366" s="4"/>
      <c r="BK366" s="3"/>
      <c r="BL366" s="3"/>
      <c r="BM366" s="6"/>
      <c r="BN366" s="6"/>
      <c r="BO366" s="6"/>
      <c r="BP366" s="6"/>
      <c r="BQ366" s="6"/>
      <c r="BR366" s="6"/>
      <c r="BS366" s="6"/>
    </row>
    <row r="367" spans="1:71" ht="15" customHeight="1">
      <c r="A367" s="268"/>
      <c r="B367" s="290"/>
      <c r="C367" s="291"/>
      <c r="D367" s="292"/>
      <c r="E367" s="318"/>
      <c r="F367" s="319"/>
      <c r="G367" s="317"/>
      <c r="H367" s="317"/>
      <c r="I367" s="346"/>
      <c r="J367" s="297"/>
      <c r="K367" s="298"/>
      <c r="L367" s="966"/>
      <c r="M367" s="360"/>
      <c r="N367" s="360"/>
      <c r="O367" s="966"/>
      <c r="P367" s="297"/>
      <c r="Q367" s="298"/>
      <c r="R367" s="966"/>
      <c r="S367" s="360"/>
      <c r="T367" s="360"/>
      <c r="U367" s="966"/>
      <c r="V367" s="297"/>
      <c r="W367" s="298"/>
      <c r="X367" s="966"/>
      <c r="Y367" s="360"/>
      <c r="Z367" s="360"/>
      <c r="AA367" s="966"/>
      <c r="AB367" s="297"/>
      <c r="AC367" s="298"/>
      <c r="AD367" s="966"/>
      <c r="AE367" s="360"/>
      <c r="AF367" s="360"/>
      <c r="AG367" s="966"/>
      <c r="AH367" s="301"/>
      <c r="AI367" s="302"/>
      <c r="AJ367" s="966"/>
      <c r="AK367" s="360"/>
      <c r="AL367" s="360"/>
      <c r="AM367" s="966"/>
      <c r="AN367" s="303"/>
      <c r="AO367" s="304"/>
      <c r="AP367" s="966"/>
      <c r="AQ367" s="360"/>
      <c r="AR367" s="360"/>
      <c r="AS367" s="966"/>
      <c r="AT367" s="966"/>
      <c r="AU367" s="966"/>
      <c r="AV367" s="305"/>
      <c r="AW367" s="305"/>
      <c r="AX367" s="306"/>
      <c r="AY367" s="306"/>
      <c r="AZ367" s="306"/>
      <c r="BA367" s="306"/>
      <c r="BB367" s="306"/>
      <c r="BC367" s="306"/>
      <c r="BD367" s="307"/>
      <c r="BE367" s="307"/>
      <c r="BF367" s="308"/>
      <c r="BG367" s="308"/>
      <c r="BH367" s="309"/>
      <c r="BI367" s="309"/>
      <c r="BJ367" s="4"/>
      <c r="BK367" s="3"/>
      <c r="BL367" s="3"/>
      <c r="BM367" s="6"/>
      <c r="BN367" s="6"/>
      <c r="BO367" s="6"/>
      <c r="BP367" s="6"/>
      <c r="BQ367" s="6"/>
      <c r="BR367" s="6"/>
      <c r="BS367" s="6"/>
    </row>
    <row r="368" spans="1:71" ht="15" customHeight="1">
      <c r="A368" s="268"/>
      <c r="B368" s="320"/>
      <c r="C368" s="321"/>
      <c r="D368" s="322"/>
      <c r="E368" s="323"/>
      <c r="F368" s="324"/>
      <c r="G368" s="317"/>
      <c r="H368" s="317"/>
      <c r="I368" s="347"/>
      <c r="J368" s="398"/>
      <c r="K368" s="399"/>
      <c r="L368" s="971"/>
      <c r="M368" s="371"/>
      <c r="N368" s="371"/>
      <c r="O368" s="971"/>
      <c r="P368" s="398"/>
      <c r="Q368" s="399"/>
      <c r="R368" s="971"/>
      <c r="S368" s="371"/>
      <c r="T368" s="371"/>
      <c r="U368" s="971"/>
      <c r="V368" s="398"/>
      <c r="W368" s="399"/>
      <c r="X368" s="971"/>
      <c r="Y368" s="371"/>
      <c r="Z368" s="371"/>
      <c r="AA368" s="971"/>
      <c r="AB368" s="398"/>
      <c r="AC368" s="399"/>
      <c r="AD368" s="971"/>
      <c r="AE368" s="371"/>
      <c r="AF368" s="371"/>
      <c r="AG368" s="971"/>
      <c r="AH368" s="400"/>
      <c r="AI368" s="401"/>
      <c r="AJ368" s="971"/>
      <c r="AK368" s="371"/>
      <c r="AL368" s="371"/>
      <c r="AM368" s="971"/>
      <c r="AN368" s="402"/>
      <c r="AO368" s="403"/>
      <c r="AP368" s="971"/>
      <c r="AQ368" s="371"/>
      <c r="AR368" s="371"/>
      <c r="AS368" s="971"/>
      <c r="AT368" s="971"/>
      <c r="AU368" s="971"/>
      <c r="AV368" s="334"/>
      <c r="AW368" s="334"/>
      <c r="AX368" s="335"/>
      <c r="AY368" s="335"/>
      <c r="AZ368" s="335"/>
      <c r="BA368" s="335"/>
      <c r="BB368" s="335"/>
      <c r="BC368" s="335"/>
      <c r="BD368" s="336"/>
      <c r="BE368" s="336"/>
      <c r="BF368" s="337"/>
      <c r="BG368" s="337"/>
      <c r="BH368" s="338"/>
      <c r="BI368" s="338"/>
      <c r="BJ368" s="4"/>
      <c r="BK368" s="3"/>
      <c r="BL368" s="3"/>
      <c r="BM368" s="6"/>
      <c r="BN368" s="6"/>
      <c r="BO368" s="6"/>
      <c r="BP368" s="6"/>
      <c r="BQ368" s="6"/>
      <c r="BR368" s="6"/>
      <c r="BS368" s="6"/>
    </row>
    <row r="369" spans="1:71" ht="15" customHeight="1">
      <c r="A369" s="268">
        <f>I369-AT369</f>
        <v>-2</v>
      </c>
      <c r="B369" s="416">
        <v>52</v>
      </c>
      <c r="C369" s="269" t="s">
        <v>590</v>
      </c>
      <c r="D369" s="270" t="s">
        <v>591</v>
      </c>
      <c r="E369" s="529" t="s">
        <v>592</v>
      </c>
      <c r="F369" s="530" t="s">
        <v>593</v>
      </c>
      <c r="G369" s="273">
        <v>3</v>
      </c>
      <c r="H369" s="273">
        <v>3</v>
      </c>
      <c r="I369" s="274">
        <v>24</v>
      </c>
      <c r="J369" s="275"/>
      <c r="K369" s="276"/>
      <c r="L369" s="1006">
        <f>SUM(J369:K375)</f>
        <v>0</v>
      </c>
      <c r="M369" s="351"/>
      <c r="N369" s="351"/>
      <c r="O369" s="1007">
        <f>N369+M369+M370+N370+M371+N371+M372+N372+M373+N373+M374+N374+M375+N375</f>
        <v>0</v>
      </c>
      <c r="P369" s="275"/>
      <c r="Q369" s="276"/>
      <c r="R369" s="1008">
        <f>P369+Q369+P370+Q370+P371+Q371+P372+Q372+P373+Q373+P374+Q374+P375+Q375</f>
        <v>0</v>
      </c>
      <c r="S369" s="351"/>
      <c r="T369" s="351"/>
      <c r="U369" s="1009">
        <f>T369+S369+S370+T370+S371+T371+S372+T372+S373+T373+S374+T374+S375+T375</f>
        <v>0</v>
      </c>
      <c r="V369" s="275"/>
      <c r="W369" s="276"/>
      <c r="X369" s="1010">
        <f>W369+V369+V370+W370+V371+W371+V372+W372+V373+W373+V374+W374+V375+W375</f>
        <v>0</v>
      </c>
      <c r="Y369" s="351"/>
      <c r="Z369" s="351"/>
      <c r="AA369" s="1011">
        <f>Z369+Y369+Y370+Z370+Y371+Z371+Y372+Z372+Y373+Z373+Y374+Z374+Y375+Z375</f>
        <v>0</v>
      </c>
      <c r="AB369" s="275"/>
      <c r="AC369" s="276"/>
      <c r="AD369" s="999">
        <f>AC369+AB369+AB370+AC370+AB371+AC371+AB372+AC372+AB373+AC373+AB374+AC374+AB375+AC375</f>
        <v>0</v>
      </c>
      <c r="AE369" s="351"/>
      <c r="AF369" s="351"/>
      <c r="AG369" s="1000">
        <f>AE369+AF369+AE370+AF370+AE371+AF371+AE372+AF372+AE373+AF373+AE374+AF374+AE375+AF375</f>
        <v>0</v>
      </c>
      <c r="AH369" s="279"/>
      <c r="AI369" s="280"/>
      <c r="AJ369" s="1001">
        <f>AI369+AH369+AH370+AI370+AH371+AI371+AH372+AI372+AH373+AI373+AH374+AI374+AH375+AI375</f>
        <v>0</v>
      </c>
      <c r="AK369" s="351"/>
      <c r="AL369" s="351"/>
      <c r="AM369" s="1002">
        <f>AL369+AK369+AK370+AL370+AK371+AL371+AK372+AL372+AK373+AL373+AK374+AL374+AK375+AL374+AL375</f>
        <v>26</v>
      </c>
      <c r="AN369" s="281"/>
      <c r="AO369" s="282"/>
      <c r="AP369" s="1003">
        <f>AN369+AO369+AN370+AO370+AN371+AO371+AN372+AO372+AN373++AO373+AN374+AO374+AN375+AO375</f>
        <v>0</v>
      </c>
      <c r="AQ369" s="351"/>
      <c r="AR369" s="351"/>
      <c r="AS369" s="1004">
        <f>AR369+AQ369+AQ370+AR370+AQ371+AR371+AQ372+AR372+AQ373+AR373+AQ374+AR374+AQ375+AR375</f>
        <v>0</v>
      </c>
      <c r="AT369" s="1005">
        <f>SUM(AU369:BF375)</f>
        <v>26</v>
      </c>
      <c r="AU369" s="974">
        <f>AS369+AP369+AM369+AJ369+AG369+AD369+AA369+X369+U369+R369+O369+L369</f>
        <v>26</v>
      </c>
      <c r="AV369" s="974"/>
      <c r="AW369" s="284"/>
      <c r="AX369" s="285"/>
      <c r="AY369" s="285"/>
      <c r="AZ369" s="285"/>
      <c r="BA369" s="285"/>
      <c r="BB369" s="285"/>
      <c r="BC369" s="285"/>
      <c r="BD369" s="287"/>
      <c r="BE369" s="287"/>
      <c r="BF369" s="494"/>
      <c r="BG369" s="494"/>
      <c r="BH369" s="289"/>
      <c r="BI369" s="289"/>
      <c r="BJ369" s="4"/>
      <c r="BK369" s="3"/>
      <c r="BL369" s="3"/>
      <c r="BM369" s="6"/>
      <c r="BN369" s="6"/>
      <c r="BO369" s="6"/>
      <c r="BP369" s="6"/>
      <c r="BQ369" s="6"/>
      <c r="BR369" s="6"/>
      <c r="BS369" s="6"/>
    </row>
    <row r="370" spans="1:71" ht="15" customHeight="1">
      <c r="A370" s="268"/>
      <c r="B370" s="290"/>
      <c r="C370" s="291"/>
      <c r="D370" s="292"/>
      <c r="E370" s="531" t="s">
        <v>418</v>
      </c>
      <c r="F370" s="532" t="s">
        <v>594</v>
      </c>
      <c r="G370" s="295">
        <v>1</v>
      </c>
      <c r="H370" s="295">
        <v>5</v>
      </c>
      <c r="I370" s="311"/>
      <c r="J370" s="297"/>
      <c r="K370" s="298"/>
      <c r="L370" s="966"/>
      <c r="M370" s="360"/>
      <c r="N370" s="360"/>
      <c r="O370" s="966"/>
      <c r="P370" s="297"/>
      <c r="Q370" s="298"/>
      <c r="R370" s="966"/>
      <c r="S370" s="360"/>
      <c r="T370" s="360"/>
      <c r="U370" s="966"/>
      <c r="V370" s="297"/>
      <c r="W370" s="298"/>
      <c r="X370" s="966"/>
      <c r="Y370" s="360"/>
      <c r="Z370" s="360"/>
      <c r="AA370" s="966"/>
      <c r="AB370" s="297"/>
      <c r="AC370" s="298"/>
      <c r="AD370" s="966"/>
      <c r="AE370" s="360"/>
      <c r="AF370" s="360"/>
      <c r="AG370" s="966"/>
      <c r="AH370" s="301"/>
      <c r="AI370" s="302"/>
      <c r="AJ370" s="966"/>
      <c r="AK370" s="360"/>
      <c r="AL370" s="360"/>
      <c r="AM370" s="966"/>
      <c r="AN370" s="303"/>
      <c r="AO370" s="304"/>
      <c r="AP370" s="966"/>
      <c r="AQ370" s="360"/>
      <c r="AR370" s="360"/>
      <c r="AS370" s="966"/>
      <c r="AT370" s="966"/>
      <c r="AU370" s="966"/>
      <c r="AV370" s="966"/>
      <c r="AW370" s="305"/>
      <c r="AX370" s="306"/>
      <c r="AY370" s="306"/>
      <c r="AZ370" s="306"/>
      <c r="BA370" s="306"/>
      <c r="BB370" s="306"/>
      <c r="BC370" s="306"/>
      <c r="BD370" s="307"/>
      <c r="BE370" s="307"/>
      <c r="BF370" s="479"/>
      <c r="BG370" s="479"/>
      <c r="BH370" s="309"/>
      <c r="BI370" s="309"/>
      <c r="BJ370" s="4"/>
      <c r="BK370" s="3"/>
      <c r="BL370" s="3"/>
      <c r="BM370" s="6"/>
      <c r="BN370" s="6"/>
      <c r="BO370" s="6"/>
      <c r="BP370" s="6"/>
      <c r="BQ370" s="6"/>
      <c r="BR370" s="6"/>
      <c r="BS370" s="6"/>
    </row>
    <row r="371" spans="1:71" ht="15" customHeight="1">
      <c r="A371" s="268"/>
      <c r="B371" s="290"/>
      <c r="C371" s="291"/>
      <c r="D371" s="292"/>
      <c r="E371" s="312" t="s">
        <v>418</v>
      </c>
      <c r="F371" s="533" t="s">
        <v>595</v>
      </c>
      <c r="G371" s="295">
        <v>1</v>
      </c>
      <c r="H371" s="295">
        <v>6</v>
      </c>
      <c r="I371" s="311"/>
      <c r="J371" s="297"/>
      <c r="K371" s="298"/>
      <c r="L371" s="966"/>
      <c r="M371" s="360"/>
      <c r="N371" s="360"/>
      <c r="O371" s="966"/>
      <c r="P371" s="297"/>
      <c r="Q371" s="298"/>
      <c r="R371" s="966"/>
      <c r="S371" s="360"/>
      <c r="T371" s="360"/>
      <c r="U371" s="966"/>
      <c r="V371" s="297"/>
      <c r="W371" s="298"/>
      <c r="X371" s="966"/>
      <c r="Y371" s="360"/>
      <c r="Z371" s="360"/>
      <c r="AA371" s="966"/>
      <c r="AB371" s="297"/>
      <c r="AC371" s="298"/>
      <c r="AD371" s="966"/>
      <c r="AE371" s="360"/>
      <c r="AF371" s="360"/>
      <c r="AG371" s="966"/>
      <c r="AH371" s="301"/>
      <c r="AI371" s="302"/>
      <c r="AJ371" s="966"/>
      <c r="AK371" s="360"/>
      <c r="AL371" s="360"/>
      <c r="AM371" s="966"/>
      <c r="AN371" s="303"/>
      <c r="AO371" s="304"/>
      <c r="AP371" s="966"/>
      <c r="AQ371" s="360"/>
      <c r="AR371" s="360"/>
      <c r="AS371" s="966"/>
      <c r="AT371" s="966"/>
      <c r="AU371" s="966"/>
      <c r="AV371" s="966"/>
      <c r="AW371" s="305"/>
      <c r="AX371" s="306"/>
      <c r="AY371" s="306"/>
      <c r="AZ371" s="306"/>
      <c r="BA371" s="306"/>
      <c r="BB371" s="306"/>
      <c r="BC371" s="306"/>
      <c r="BD371" s="307"/>
      <c r="BE371" s="388"/>
      <c r="BF371" s="308"/>
      <c r="BG371" s="534"/>
      <c r="BH371" s="309"/>
      <c r="BI371" s="309"/>
      <c r="BJ371" s="4"/>
      <c r="BK371" s="3"/>
      <c r="BL371" s="3"/>
      <c r="BM371" s="6"/>
      <c r="BN371" s="6"/>
      <c r="BO371" s="6"/>
      <c r="BP371" s="6"/>
      <c r="BQ371" s="6"/>
      <c r="BR371" s="6"/>
      <c r="BS371" s="6"/>
    </row>
    <row r="372" spans="1:71" ht="15" customHeight="1">
      <c r="A372" s="231"/>
      <c r="B372" s="290"/>
      <c r="C372" s="231"/>
      <c r="D372" s="292"/>
      <c r="E372" s="312" t="s">
        <v>418</v>
      </c>
      <c r="F372" s="533" t="s">
        <v>596</v>
      </c>
      <c r="G372" s="295">
        <v>1</v>
      </c>
      <c r="H372" s="295">
        <v>6</v>
      </c>
      <c r="I372" s="311"/>
      <c r="J372" s="297"/>
      <c r="K372" s="298"/>
      <c r="L372" s="966"/>
      <c r="M372" s="360"/>
      <c r="N372" s="360"/>
      <c r="O372" s="966"/>
      <c r="P372" s="297"/>
      <c r="Q372" s="298"/>
      <c r="R372" s="966"/>
      <c r="S372" s="360"/>
      <c r="T372" s="360"/>
      <c r="U372" s="966"/>
      <c r="V372" s="297"/>
      <c r="W372" s="298"/>
      <c r="X372" s="966"/>
      <c r="Y372" s="360"/>
      <c r="Z372" s="360"/>
      <c r="AA372" s="966"/>
      <c r="AB372" s="297"/>
      <c r="AC372" s="298"/>
      <c r="AD372" s="966"/>
      <c r="AE372" s="360"/>
      <c r="AF372" s="360"/>
      <c r="AG372" s="966"/>
      <c r="AH372" s="301"/>
      <c r="AI372" s="302"/>
      <c r="AJ372" s="966"/>
      <c r="AK372" s="367">
        <v>26</v>
      </c>
      <c r="AL372" s="367"/>
      <c r="AM372" s="966"/>
      <c r="AN372" s="303"/>
      <c r="AO372" s="304"/>
      <c r="AP372" s="966"/>
      <c r="AQ372" s="360"/>
      <c r="AR372" s="360"/>
      <c r="AS372" s="966"/>
      <c r="AT372" s="966"/>
      <c r="AU372" s="966"/>
      <c r="AV372" s="966"/>
      <c r="AW372" s="305"/>
      <c r="AX372" s="306"/>
      <c r="AY372" s="306"/>
      <c r="AZ372" s="306"/>
      <c r="BA372" s="306"/>
      <c r="BB372" s="306"/>
      <c r="BC372" s="306"/>
      <c r="BD372" s="307"/>
      <c r="BE372" s="388"/>
      <c r="BF372" s="231"/>
      <c r="BG372" s="231"/>
      <c r="BH372" s="309"/>
      <c r="BI372" s="309"/>
      <c r="BJ372" s="4"/>
      <c r="BK372" s="3"/>
      <c r="BL372" s="3"/>
      <c r="BM372" s="6"/>
      <c r="BN372" s="6"/>
      <c r="BO372" s="6"/>
      <c r="BP372" s="6"/>
      <c r="BQ372" s="6"/>
      <c r="BR372" s="6"/>
      <c r="BS372" s="6"/>
    </row>
    <row r="373" spans="1:71" ht="15" customHeight="1">
      <c r="A373" s="268"/>
      <c r="B373" s="290"/>
      <c r="C373" s="291"/>
      <c r="D373" s="292"/>
      <c r="E373" s="318"/>
      <c r="F373" s="319"/>
      <c r="G373" s="317"/>
      <c r="H373" s="317"/>
      <c r="I373" s="311"/>
      <c r="J373" s="297"/>
      <c r="K373" s="298"/>
      <c r="L373" s="966"/>
      <c r="M373" s="360"/>
      <c r="N373" s="360"/>
      <c r="O373" s="966"/>
      <c r="P373" s="297"/>
      <c r="Q373" s="298"/>
      <c r="R373" s="966"/>
      <c r="S373" s="360"/>
      <c r="T373" s="360"/>
      <c r="U373" s="966"/>
      <c r="V373" s="297"/>
      <c r="W373" s="298"/>
      <c r="X373" s="966"/>
      <c r="Y373" s="360"/>
      <c r="Z373" s="360"/>
      <c r="AA373" s="966"/>
      <c r="AB373" s="297"/>
      <c r="AC373" s="298"/>
      <c r="AD373" s="966"/>
      <c r="AE373" s="360"/>
      <c r="AF373" s="360"/>
      <c r="AG373" s="966"/>
      <c r="AH373" s="301"/>
      <c r="AI373" s="302"/>
      <c r="AJ373" s="966"/>
      <c r="AK373" s="360"/>
      <c r="AL373" s="360"/>
      <c r="AM373" s="966"/>
      <c r="AN373" s="303"/>
      <c r="AO373" s="304"/>
      <c r="AP373" s="966"/>
      <c r="AQ373" s="360"/>
      <c r="AR373" s="360"/>
      <c r="AS373" s="966"/>
      <c r="AT373" s="966"/>
      <c r="AU373" s="966"/>
      <c r="AV373" s="966"/>
      <c r="AW373" s="305"/>
      <c r="AX373" s="306"/>
      <c r="AY373" s="306"/>
      <c r="AZ373" s="306"/>
      <c r="BA373" s="306"/>
      <c r="BB373" s="306"/>
      <c r="BC373" s="306"/>
      <c r="BD373" s="307"/>
      <c r="BE373" s="307"/>
      <c r="BF373" s="413"/>
      <c r="BG373" s="413"/>
      <c r="BH373" s="309"/>
      <c r="BI373" s="309"/>
      <c r="BJ373" s="4"/>
      <c r="BK373" s="3"/>
      <c r="BL373" s="3"/>
      <c r="BM373" s="6"/>
      <c r="BN373" s="6"/>
      <c r="BO373" s="6"/>
      <c r="BP373" s="6"/>
      <c r="BQ373" s="6"/>
      <c r="BR373" s="6"/>
      <c r="BS373" s="6"/>
    </row>
    <row r="374" spans="1:71" ht="15" customHeight="1">
      <c r="A374" s="268"/>
      <c r="B374" s="290"/>
      <c r="C374" s="291"/>
      <c r="D374" s="292"/>
      <c r="E374" s="318"/>
      <c r="F374" s="319"/>
      <c r="G374" s="317"/>
      <c r="H374" s="317"/>
      <c r="I374" s="311"/>
      <c r="J374" s="297"/>
      <c r="K374" s="298"/>
      <c r="L374" s="966"/>
      <c r="M374" s="360"/>
      <c r="N374" s="360"/>
      <c r="O374" s="966"/>
      <c r="P374" s="297"/>
      <c r="Q374" s="298"/>
      <c r="R374" s="966"/>
      <c r="S374" s="360"/>
      <c r="T374" s="360"/>
      <c r="U374" s="966"/>
      <c r="V374" s="297"/>
      <c r="W374" s="298"/>
      <c r="X374" s="966"/>
      <c r="Y374" s="360"/>
      <c r="Z374" s="360"/>
      <c r="AA374" s="966"/>
      <c r="AB374" s="297"/>
      <c r="AC374" s="298"/>
      <c r="AD374" s="966"/>
      <c r="AE374" s="360"/>
      <c r="AF374" s="360"/>
      <c r="AG374" s="966"/>
      <c r="AH374" s="301"/>
      <c r="AI374" s="302"/>
      <c r="AJ374" s="966"/>
      <c r="AK374" s="360"/>
      <c r="AL374" s="360"/>
      <c r="AM374" s="966"/>
      <c r="AN374" s="303"/>
      <c r="AO374" s="304"/>
      <c r="AP374" s="966"/>
      <c r="AQ374" s="360"/>
      <c r="AR374" s="360"/>
      <c r="AS374" s="966"/>
      <c r="AT374" s="966"/>
      <c r="AU374" s="966"/>
      <c r="AV374" s="966"/>
      <c r="AW374" s="305"/>
      <c r="AX374" s="306"/>
      <c r="AY374" s="306"/>
      <c r="AZ374" s="306"/>
      <c r="BA374" s="306"/>
      <c r="BB374" s="306"/>
      <c r="BC374" s="306"/>
      <c r="BD374" s="307"/>
      <c r="BE374" s="307"/>
      <c r="BF374" s="308"/>
      <c r="BG374" s="308"/>
      <c r="BH374" s="309"/>
      <c r="BI374" s="309"/>
      <c r="BJ374" s="4"/>
      <c r="BK374" s="3"/>
      <c r="BL374" s="3"/>
      <c r="BM374" s="6"/>
      <c r="BN374" s="6"/>
      <c r="BO374" s="6"/>
      <c r="BP374" s="6"/>
      <c r="BQ374" s="6"/>
      <c r="BR374" s="6"/>
      <c r="BS374" s="6"/>
    </row>
    <row r="375" spans="1:71" ht="15" customHeight="1">
      <c r="A375" s="268"/>
      <c r="B375" s="320"/>
      <c r="C375" s="321"/>
      <c r="D375" s="322"/>
      <c r="E375" s="323"/>
      <c r="F375" s="324"/>
      <c r="G375" s="317"/>
      <c r="H375" s="317"/>
      <c r="I375" s="326"/>
      <c r="J375" s="398"/>
      <c r="K375" s="399"/>
      <c r="L375" s="971"/>
      <c r="M375" s="371"/>
      <c r="N375" s="371"/>
      <c r="O375" s="971"/>
      <c r="P375" s="398"/>
      <c r="Q375" s="399"/>
      <c r="R375" s="971"/>
      <c r="S375" s="371"/>
      <c r="T375" s="371"/>
      <c r="U375" s="971"/>
      <c r="V375" s="398"/>
      <c r="W375" s="399"/>
      <c r="X375" s="971"/>
      <c r="Y375" s="371"/>
      <c r="Z375" s="371"/>
      <c r="AA375" s="971"/>
      <c r="AB375" s="398"/>
      <c r="AC375" s="399"/>
      <c r="AD375" s="971"/>
      <c r="AE375" s="371"/>
      <c r="AF375" s="371"/>
      <c r="AG375" s="971"/>
      <c r="AH375" s="400"/>
      <c r="AI375" s="401"/>
      <c r="AJ375" s="971"/>
      <c r="AK375" s="371"/>
      <c r="AL375" s="371"/>
      <c r="AM375" s="971"/>
      <c r="AN375" s="402"/>
      <c r="AO375" s="403"/>
      <c r="AP375" s="971"/>
      <c r="AQ375" s="371"/>
      <c r="AR375" s="371"/>
      <c r="AS375" s="971"/>
      <c r="AT375" s="971"/>
      <c r="AU375" s="971"/>
      <c r="AV375" s="971"/>
      <c r="AW375" s="334"/>
      <c r="AX375" s="335"/>
      <c r="AY375" s="335"/>
      <c r="AZ375" s="335"/>
      <c r="BA375" s="335"/>
      <c r="BB375" s="335"/>
      <c r="BC375" s="335"/>
      <c r="BD375" s="336"/>
      <c r="BE375" s="336"/>
      <c r="BF375" s="337"/>
      <c r="BG375" s="337"/>
      <c r="BH375" s="338"/>
      <c r="BI375" s="338"/>
      <c r="BJ375" s="4"/>
      <c r="BK375" s="3"/>
      <c r="BL375" s="3"/>
      <c r="BM375" s="6"/>
      <c r="BN375" s="6"/>
      <c r="BO375" s="6"/>
      <c r="BP375" s="6"/>
      <c r="BQ375" s="6"/>
      <c r="BR375" s="6"/>
      <c r="BS375" s="6"/>
    </row>
    <row r="376" spans="1:71" ht="15" customHeight="1">
      <c r="A376" s="268">
        <f>I376-AT376</f>
        <v>0</v>
      </c>
      <c r="B376" s="416">
        <v>53</v>
      </c>
      <c r="C376" s="269" t="s">
        <v>597</v>
      </c>
      <c r="D376" s="270" t="s">
        <v>598</v>
      </c>
      <c r="E376" s="271" t="s">
        <v>77</v>
      </c>
      <c r="F376" s="535" t="s">
        <v>599</v>
      </c>
      <c r="G376" s="273">
        <v>2</v>
      </c>
      <c r="H376" s="273">
        <v>6</v>
      </c>
      <c r="I376" s="274">
        <v>18</v>
      </c>
      <c r="J376" s="275"/>
      <c r="K376" s="276"/>
      <c r="L376" s="1006">
        <f>SUM(J376:K382)</f>
        <v>0</v>
      </c>
      <c r="M376" s="351"/>
      <c r="N376" s="351"/>
      <c r="O376" s="1007">
        <f>N376+M376+M377+N377+M378+N378+M379+N379+M380+N380+M381+N381+M382+N382</f>
        <v>0</v>
      </c>
      <c r="P376" s="275"/>
      <c r="Q376" s="276"/>
      <c r="R376" s="1008">
        <f>P376+Q376+P377+Q377+P378+Q378+P379+Q379+P380+Q380+P381+Q381+P382+Q382</f>
        <v>0</v>
      </c>
      <c r="S376" s="351"/>
      <c r="T376" s="351"/>
      <c r="U376" s="1009">
        <f>T376+S376+S377+T377+S378+T378+S379+T379+S380+T380+S381+T381+S382+T382</f>
        <v>0</v>
      </c>
      <c r="V376" s="410">
        <v>12</v>
      </c>
      <c r="W376" s="276"/>
      <c r="X376" s="1010">
        <f>W376+V376+V377+W377+V378+W378+V379+W379+V380+W380+V381+W381+V382+W382</f>
        <v>12</v>
      </c>
      <c r="Y376" s="351"/>
      <c r="Z376" s="351"/>
      <c r="AA376" s="1011">
        <f>Z376+Y376+Y377+Z377+Y378+Z378+Y379+Z379+Y380+Z380+Y381+Z381+Y382+Z382</f>
        <v>0</v>
      </c>
      <c r="AB376" s="275"/>
      <c r="AC376" s="276"/>
      <c r="AD376" s="999">
        <f>AC376+AB376+AB377+AC377+AB378+AC378+AB379+AC379+AB380+AC380+AB381+AC381+AB382+AC382</f>
        <v>0</v>
      </c>
      <c r="AE376" s="351"/>
      <c r="AF376" s="351"/>
      <c r="AG376" s="1000">
        <f>AE376+AF376+AE377+AF377+AE378+AF378+AE379+AF379+AE380+AF380+AE381+AF381+AE382+AF382</f>
        <v>0</v>
      </c>
      <c r="AH376" s="279"/>
      <c r="AI376" s="280"/>
      <c r="AJ376" s="1001">
        <f>AI376+AH376+AH377+AI377+AH378+AI378+AH379+AI379+AH380+AI380+AH381+AI381+AH382+AI382</f>
        <v>0</v>
      </c>
      <c r="AK376" s="351"/>
      <c r="AL376" s="351"/>
      <c r="AM376" s="1002">
        <f>AL376+AK376+AK377+AL377+AK378+AL378+AK379+AL379+AK380+AL380+AK381+AL381+AK382+AL381+AL382</f>
        <v>0</v>
      </c>
      <c r="AN376" s="281"/>
      <c r="AO376" s="282"/>
      <c r="AP376" s="1003">
        <f>AN376+AO376+AN377+AO377+AN378+AO378+AN379+AO379+AN380++AO380+AN381+AO381+AN382+AO382</f>
        <v>0</v>
      </c>
      <c r="AQ376" s="351"/>
      <c r="AR376" s="351"/>
      <c r="AS376" s="1004">
        <f>AR376+AQ376+AQ377+AR377+AQ378+AR378+AQ379+AR379+AQ380+AR380+AQ381+AR381+AQ382+AR382</f>
        <v>0</v>
      </c>
      <c r="AT376" s="1005">
        <f>SUM(AU376:BF382)</f>
        <v>18</v>
      </c>
      <c r="AU376" s="974">
        <f>AS376+AP376+AM376+AJ376+AG376+AD376+AA376+X376+U376+R376+O376+L376</f>
        <v>12</v>
      </c>
      <c r="AV376" s="974"/>
      <c r="AW376" s="63"/>
      <c r="AX376" s="285"/>
      <c r="AY376" s="285"/>
      <c r="AZ376" s="286"/>
      <c r="BA376" s="285"/>
      <c r="BB376" s="286">
        <v>6</v>
      </c>
      <c r="BC376" s="285"/>
      <c r="BD376" s="287"/>
      <c r="BE376" s="406"/>
      <c r="BF376" s="288"/>
      <c r="BG376" s="288"/>
      <c r="BH376" s="344"/>
      <c r="BI376" s="289"/>
      <c r="BJ376" s="4"/>
      <c r="BK376" s="3"/>
      <c r="BL376" s="3"/>
      <c r="BM376" s="6"/>
      <c r="BN376" s="6"/>
      <c r="BO376" s="6"/>
      <c r="BP376" s="6"/>
      <c r="BQ376" s="6"/>
      <c r="BR376" s="6"/>
      <c r="BS376" s="6"/>
    </row>
    <row r="377" spans="1:71" ht="15" customHeight="1">
      <c r="A377" s="268"/>
      <c r="B377" s="290"/>
      <c r="C377" s="291"/>
      <c r="D377" s="292"/>
      <c r="E377" s="312"/>
      <c r="F377" s="310"/>
      <c r="G377" s="295"/>
      <c r="H377" s="295"/>
      <c r="I377" s="311"/>
      <c r="J377" s="297"/>
      <c r="K377" s="298"/>
      <c r="L377" s="966"/>
      <c r="M377" s="360"/>
      <c r="N377" s="360"/>
      <c r="O377" s="966"/>
      <c r="P377" s="297"/>
      <c r="Q377" s="298"/>
      <c r="R377" s="966"/>
      <c r="S377" s="360"/>
      <c r="T377" s="360"/>
      <c r="U377" s="966"/>
      <c r="V377" s="387"/>
      <c r="W377" s="408"/>
      <c r="X377" s="966"/>
      <c r="Y377" s="360"/>
      <c r="Z377" s="360"/>
      <c r="AA377" s="966"/>
      <c r="AB377" s="297"/>
      <c r="AC377" s="298"/>
      <c r="AD377" s="966"/>
      <c r="AE377" s="360"/>
      <c r="AF377" s="360"/>
      <c r="AG377" s="966"/>
      <c r="AH377" s="301"/>
      <c r="AI377" s="302"/>
      <c r="AJ377" s="966"/>
      <c r="AK377" s="360"/>
      <c r="AL377" s="360"/>
      <c r="AM377" s="966"/>
      <c r="AN377" s="303"/>
      <c r="AO377" s="304"/>
      <c r="AP377" s="966"/>
      <c r="AQ377" s="360"/>
      <c r="AR377" s="360"/>
      <c r="AS377" s="966"/>
      <c r="AT377" s="966"/>
      <c r="AU377" s="966"/>
      <c r="AV377" s="966"/>
      <c r="AW377" s="305"/>
      <c r="AX377" s="306"/>
      <c r="AY377" s="306"/>
      <c r="AZ377" s="313"/>
      <c r="BA377" s="306"/>
      <c r="BB377" s="306"/>
      <c r="BC377" s="306"/>
      <c r="BD377" s="307"/>
      <c r="BE377" s="307"/>
      <c r="BF377" s="308"/>
      <c r="BG377" s="308"/>
      <c r="BH377" s="309"/>
      <c r="BI377" s="309"/>
      <c r="BJ377" s="4"/>
      <c r="BK377" s="3"/>
      <c r="BL377" s="3"/>
      <c r="BM377" s="6"/>
      <c r="BN377" s="6"/>
      <c r="BO377" s="6"/>
      <c r="BP377" s="6"/>
      <c r="BQ377" s="6"/>
      <c r="BR377" s="6"/>
      <c r="BS377" s="6"/>
    </row>
    <row r="378" spans="1:71" ht="15" customHeight="1">
      <c r="A378" s="268"/>
      <c r="B378" s="290"/>
      <c r="C378" s="291"/>
      <c r="D378" s="292"/>
      <c r="E378" s="318"/>
      <c r="F378" s="319"/>
      <c r="G378" s="317"/>
      <c r="H378" s="317"/>
      <c r="I378" s="311"/>
      <c r="J378" s="297"/>
      <c r="K378" s="298"/>
      <c r="L378" s="966"/>
      <c r="M378" s="360"/>
      <c r="N378" s="360"/>
      <c r="O378" s="966"/>
      <c r="P378" s="297"/>
      <c r="Q378" s="298"/>
      <c r="R378" s="966"/>
      <c r="S378" s="360"/>
      <c r="T378" s="360"/>
      <c r="U378" s="966"/>
      <c r="V378" s="297"/>
      <c r="W378" s="298"/>
      <c r="X378" s="966"/>
      <c r="Y378" s="360"/>
      <c r="Z378" s="360"/>
      <c r="AA378" s="966"/>
      <c r="AB378" s="297"/>
      <c r="AC378" s="298"/>
      <c r="AD378" s="966"/>
      <c r="AE378" s="360"/>
      <c r="AF378" s="360"/>
      <c r="AG378" s="966"/>
      <c r="AH378" s="301"/>
      <c r="AI378" s="302"/>
      <c r="AJ378" s="966"/>
      <c r="AK378" s="360"/>
      <c r="AL378" s="360"/>
      <c r="AM378" s="966"/>
      <c r="AN378" s="303"/>
      <c r="AO378" s="304"/>
      <c r="AP378" s="966"/>
      <c r="AQ378" s="360"/>
      <c r="AR378" s="360"/>
      <c r="AS378" s="966"/>
      <c r="AT378" s="966"/>
      <c r="AU378" s="966"/>
      <c r="AV378" s="966"/>
      <c r="AW378" s="305"/>
      <c r="AX378" s="306"/>
      <c r="AY378" s="306"/>
      <c r="AZ378" s="306"/>
      <c r="BA378" s="306"/>
      <c r="BB378" s="306"/>
      <c r="BC378" s="306"/>
      <c r="BD378" s="307"/>
      <c r="BE378" s="307"/>
      <c r="BF378" s="314"/>
      <c r="BG378" s="308"/>
      <c r="BH378" s="309"/>
      <c r="BI378" s="309"/>
      <c r="BJ378" s="4"/>
      <c r="BK378" s="3"/>
      <c r="BL378" s="3"/>
      <c r="BM378" s="6"/>
      <c r="BN378" s="6"/>
      <c r="BO378" s="6"/>
      <c r="BP378" s="6"/>
      <c r="BQ378" s="6"/>
      <c r="BR378" s="6"/>
      <c r="BS378" s="6"/>
    </row>
    <row r="379" spans="1:71" ht="15" customHeight="1">
      <c r="A379" s="231"/>
      <c r="B379" s="290"/>
      <c r="C379" s="231"/>
      <c r="D379" s="292"/>
      <c r="E379" s="318"/>
      <c r="F379" s="319"/>
      <c r="G379" s="317"/>
      <c r="H379" s="317"/>
      <c r="I379" s="311"/>
      <c r="J379" s="297"/>
      <c r="K379" s="298"/>
      <c r="L379" s="966"/>
      <c r="M379" s="360"/>
      <c r="N379" s="360"/>
      <c r="O379" s="966"/>
      <c r="P379" s="297"/>
      <c r="Q379" s="298"/>
      <c r="R379" s="966"/>
      <c r="S379" s="360"/>
      <c r="T379" s="360"/>
      <c r="U379" s="966"/>
      <c r="V379" s="297"/>
      <c r="W379" s="298"/>
      <c r="X379" s="966"/>
      <c r="Y379" s="360"/>
      <c r="Z379" s="360"/>
      <c r="AA379" s="966"/>
      <c r="AB379" s="297"/>
      <c r="AC379" s="298"/>
      <c r="AD379" s="966"/>
      <c r="AE379" s="360"/>
      <c r="AF379" s="360"/>
      <c r="AG379" s="966"/>
      <c r="AH379" s="301"/>
      <c r="AI379" s="302"/>
      <c r="AJ379" s="966"/>
      <c r="AK379" s="360"/>
      <c r="AL379" s="360"/>
      <c r="AM379" s="966"/>
      <c r="AN379" s="303"/>
      <c r="AO379" s="304"/>
      <c r="AP379" s="966"/>
      <c r="AQ379" s="360"/>
      <c r="AR379" s="360"/>
      <c r="AS379" s="966"/>
      <c r="AT379" s="966"/>
      <c r="AU379" s="966"/>
      <c r="AV379" s="966"/>
      <c r="AW379" s="305"/>
      <c r="AX379" s="306"/>
      <c r="AY379" s="306"/>
      <c r="AZ379" s="313"/>
      <c r="BA379" s="306"/>
      <c r="BB379" s="306"/>
      <c r="BC379" s="306"/>
      <c r="BD379" s="307"/>
      <c r="BE379" s="388"/>
      <c r="BF379" s="308"/>
      <c r="BG379" s="534"/>
      <c r="BH379" s="309"/>
      <c r="BI379" s="309"/>
      <c r="BJ379" s="4"/>
      <c r="BK379" s="3"/>
      <c r="BL379" s="3"/>
      <c r="BM379" s="6"/>
      <c r="BN379" s="6"/>
      <c r="BO379" s="6"/>
      <c r="BP379" s="6"/>
      <c r="BQ379" s="6"/>
      <c r="BR379" s="6"/>
      <c r="BS379" s="6"/>
    </row>
    <row r="380" spans="1:71" ht="15" customHeight="1">
      <c r="A380" s="268"/>
      <c r="B380" s="290"/>
      <c r="C380" s="291"/>
      <c r="D380" s="292"/>
      <c r="E380" s="318"/>
      <c r="F380" s="319"/>
      <c r="G380" s="317"/>
      <c r="H380" s="317"/>
      <c r="I380" s="311"/>
      <c r="J380" s="297"/>
      <c r="K380" s="298"/>
      <c r="L380" s="966"/>
      <c r="M380" s="360"/>
      <c r="N380" s="360"/>
      <c r="O380" s="966"/>
      <c r="P380" s="297"/>
      <c r="Q380" s="298"/>
      <c r="R380" s="966"/>
      <c r="S380" s="360"/>
      <c r="T380" s="360"/>
      <c r="U380" s="966"/>
      <c r="V380" s="297"/>
      <c r="W380" s="298"/>
      <c r="X380" s="966"/>
      <c r="Y380" s="360"/>
      <c r="Z380" s="360"/>
      <c r="AA380" s="966"/>
      <c r="AB380" s="297"/>
      <c r="AC380" s="298"/>
      <c r="AD380" s="966"/>
      <c r="AE380" s="360"/>
      <c r="AF380" s="360"/>
      <c r="AG380" s="966"/>
      <c r="AH380" s="301"/>
      <c r="AI380" s="302"/>
      <c r="AJ380" s="966"/>
      <c r="AK380" s="360"/>
      <c r="AL380" s="360"/>
      <c r="AM380" s="966"/>
      <c r="AN380" s="303"/>
      <c r="AO380" s="304"/>
      <c r="AP380" s="966"/>
      <c r="AQ380" s="360"/>
      <c r="AR380" s="360"/>
      <c r="AS380" s="966"/>
      <c r="AT380" s="966"/>
      <c r="AU380" s="966"/>
      <c r="AV380" s="966"/>
      <c r="AW380" s="305"/>
      <c r="AX380" s="306"/>
      <c r="AY380" s="306"/>
      <c r="AZ380" s="306"/>
      <c r="BA380" s="306"/>
      <c r="BB380" s="306"/>
      <c r="BC380" s="306"/>
      <c r="BD380" s="307"/>
      <c r="BE380" s="307"/>
      <c r="BF380" s="308"/>
      <c r="BG380" s="308"/>
      <c r="BH380" s="309"/>
      <c r="BI380" s="309"/>
      <c r="BJ380" s="4"/>
      <c r="BK380" s="3"/>
      <c r="BL380" s="3"/>
      <c r="BM380" s="6"/>
      <c r="BN380" s="6"/>
      <c r="BO380" s="6"/>
      <c r="BP380" s="6"/>
      <c r="BQ380" s="6"/>
      <c r="BR380" s="6"/>
      <c r="BS380" s="6"/>
    </row>
    <row r="381" spans="1:71" ht="15" customHeight="1">
      <c r="A381" s="268"/>
      <c r="B381" s="290"/>
      <c r="C381" s="291"/>
      <c r="D381" s="292"/>
      <c r="E381" s="318"/>
      <c r="F381" s="319"/>
      <c r="G381" s="317"/>
      <c r="H381" s="317"/>
      <c r="I381" s="311"/>
      <c r="J381" s="297"/>
      <c r="K381" s="298"/>
      <c r="L381" s="966"/>
      <c r="M381" s="360"/>
      <c r="N381" s="360"/>
      <c r="O381" s="966"/>
      <c r="P381" s="297"/>
      <c r="Q381" s="298"/>
      <c r="R381" s="966"/>
      <c r="S381" s="360"/>
      <c r="T381" s="360"/>
      <c r="U381" s="966"/>
      <c r="V381" s="297"/>
      <c r="W381" s="298"/>
      <c r="X381" s="966"/>
      <c r="Y381" s="360"/>
      <c r="Z381" s="360"/>
      <c r="AA381" s="966"/>
      <c r="AB381" s="297"/>
      <c r="AC381" s="298"/>
      <c r="AD381" s="966"/>
      <c r="AE381" s="360"/>
      <c r="AF381" s="360"/>
      <c r="AG381" s="966"/>
      <c r="AH381" s="301"/>
      <c r="AI381" s="302"/>
      <c r="AJ381" s="966"/>
      <c r="AK381" s="360"/>
      <c r="AL381" s="360"/>
      <c r="AM381" s="966"/>
      <c r="AN381" s="303"/>
      <c r="AO381" s="304"/>
      <c r="AP381" s="966"/>
      <c r="AQ381" s="360"/>
      <c r="AR381" s="360"/>
      <c r="AS381" s="966"/>
      <c r="AT381" s="966"/>
      <c r="AU381" s="966"/>
      <c r="AV381" s="966"/>
      <c r="AW381" s="305"/>
      <c r="AX381" s="306"/>
      <c r="AY381" s="306"/>
      <c r="AZ381" s="306"/>
      <c r="BA381" s="306"/>
      <c r="BB381" s="306"/>
      <c r="BC381" s="306"/>
      <c r="BD381" s="307"/>
      <c r="BE381" s="307"/>
      <c r="BF381" s="308"/>
      <c r="BG381" s="308"/>
      <c r="BH381" s="309"/>
      <c r="BI381" s="309"/>
      <c r="BJ381" s="4"/>
      <c r="BK381" s="3"/>
      <c r="BL381" s="3"/>
      <c r="BM381" s="6"/>
      <c r="BN381" s="6"/>
      <c r="BO381" s="6"/>
      <c r="BP381" s="6"/>
      <c r="BQ381" s="6"/>
      <c r="BR381" s="6"/>
      <c r="BS381" s="6"/>
    </row>
    <row r="382" spans="1:71" ht="15" customHeight="1">
      <c r="A382" s="268"/>
      <c r="B382" s="320"/>
      <c r="C382" s="321"/>
      <c r="D382" s="322"/>
      <c r="E382" s="536"/>
      <c r="F382" s="537"/>
      <c r="G382" s="454"/>
      <c r="H382" s="454"/>
      <c r="I382" s="326"/>
      <c r="J382" s="398"/>
      <c r="K382" s="399"/>
      <c r="L382" s="971"/>
      <c r="M382" s="371"/>
      <c r="N382" s="371"/>
      <c r="O382" s="971"/>
      <c r="P382" s="398"/>
      <c r="Q382" s="399"/>
      <c r="R382" s="971"/>
      <c r="S382" s="371"/>
      <c r="T382" s="371"/>
      <c r="U382" s="971"/>
      <c r="V382" s="398"/>
      <c r="W382" s="399"/>
      <c r="X382" s="971"/>
      <c r="Y382" s="371"/>
      <c r="Z382" s="371"/>
      <c r="AA382" s="971"/>
      <c r="AB382" s="398"/>
      <c r="AC382" s="399"/>
      <c r="AD382" s="971"/>
      <c r="AE382" s="371"/>
      <c r="AF382" s="371"/>
      <c r="AG382" s="971"/>
      <c r="AH382" s="400"/>
      <c r="AI382" s="401"/>
      <c r="AJ382" s="971"/>
      <c r="AK382" s="371"/>
      <c r="AL382" s="371"/>
      <c r="AM382" s="971"/>
      <c r="AN382" s="402"/>
      <c r="AO382" s="403"/>
      <c r="AP382" s="971"/>
      <c r="AQ382" s="371"/>
      <c r="AR382" s="371"/>
      <c r="AS382" s="971"/>
      <c r="AT382" s="971"/>
      <c r="AU382" s="971"/>
      <c r="AV382" s="971"/>
      <c r="AW382" s="334"/>
      <c r="AX382" s="335"/>
      <c r="AY382" s="335"/>
      <c r="AZ382" s="335"/>
      <c r="BA382" s="335"/>
      <c r="BB382" s="335"/>
      <c r="BC382" s="335"/>
      <c r="BD382" s="336"/>
      <c r="BE382" s="336"/>
      <c r="BF382" s="337"/>
      <c r="BG382" s="337"/>
      <c r="BH382" s="338"/>
      <c r="BI382" s="338"/>
      <c r="BJ382" s="4"/>
      <c r="BK382" s="3"/>
      <c r="BL382" s="3"/>
      <c r="BM382" s="6"/>
      <c r="BN382" s="6"/>
      <c r="BO382" s="6"/>
      <c r="BP382" s="6"/>
      <c r="BQ382" s="6"/>
      <c r="BR382" s="6"/>
      <c r="BS382" s="6"/>
    </row>
    <row r="383" spans="1:71" ht="16.5">
      <c r="A383" s="268">
        <f>I383-AT383</f>
        <v>-13</v>
      </c>
      <c r="B383" s="416">
        <v>54</v>
      </c>
      <c r="C383" s="269" t="s">
        <v>600</v>
      </c>
      <c r="D383" s="538" t="s">
        <v>601</v>
      </c>
      <c r="E383" s="63" t="s">
        <v>106</v>
      </c>
      <c r="F383" s="272" t="s">
        <v>386</v>
      </c>
      <c r="G383" s="539">
        <v>3</v>
      </c>
      <c r="H383" s="540">
        <v>4</v>
      </c>
      <c r="I383" s="274">
        <v>27</v>
      </c>
      <c r="J383" s="410"/>
      <c r="K383" s="276"/>
      <c r="L383" s="1006">
        <f>SUM(J383:K389)</f>
        <v>28</v>
      </c>
      <c r="M383" s="380"/>
      <c r="N383" s="351"/>
      <c r="O383" s="1007">
        <f>N383+M383+M384+N384+M385+N385+M386+N386+M387+N387+M388+N388+M389+N389</f>
        <v>0</v>
      </c>
      <c r="P383" s="410"/>
      <c r="Q383" s="276"/>
      <c r="R383" s="1008">
        <f>P383+Q383+P384+Q384+P385+Q385+P386+Q386+P387+Q387+P388+Q388+P389+Q389</f>
        <v>0</v>
      </c>
      <c r="S383" s="380"/>
      <c r="T383" s="351"/>
      <c r="U383" s="1009">
        <f>T383+S383+S384+T384+S385+T385+S386+T386+S387+T387+S388+T388+S389+T389</f>
        <v>0</v>
      </c>
      <c r="V383" s="410"/>
      <c r="W383" s="276"/>
      <c r="X383" s="1010">
        <f>W383+V383+V384+W384+V385+W385+V386+W386+V387+W387+V388+W388+V389+W389</f>
        <v>0</v>
      </c>
      <c r="Y383" s="380"/>
      <c r="Z383" s="351"/>
      <c r="AA383" s="1011">
        <f>Z383+Y383+Y384+Z384+Y385+Z385+Y386+Z386+Y387+Z387+Y388+Z388+Y389+Z389</f>
        <v>0</v>
      </c>
      <c r="AB383" s="410"/>
      <c r="AC383" s="276"/>
      <c r="AD383" s="999">
        <f>AC383+AB383+AB384+AC384+AB385+AC385+AB386+AC386+AB387+AC387+AB388+AC388+AB389+AC389</f>
        <v>12</v>
      </c>
      <c r="AE383" s="380"/>
      <c r="AF383" s="351"/>
      <c r="AG383" s="1000">
        <f>AE383+AF383+AE384+AF384+AE385+AF385+AE386+AF386+AE387+AF387+AE388+AF388+AE389+AF389</f>
        <v>0</v>
      </c>
      <c r="AH383" s="485"/>
      <c r="AI383" s="280"/>
      <c r="AJ383" s="1001">
        <f>AI383+AH383+AH384+AI384+AH385+AI385+AH386+AI386+AH387+AI387+AH388+AI388+AH389+AI389</f>
        <v>0</v>
      </c>
      <c r="AK383" s="380"/>
      <c r="AL383" s="351"/>
      <c r="AM383" s="1002">
        <f>AL383+AK383+AK384+AL384+AK385+AL385+AK386+AL386+AK387+AL387+AK388+AL388+AK389+AL388+AL389</f>
        <v>0</v>
      </c>
      <c r="AN383" s="437"/>
      <c r="AO383" s="282"/>
      <c r="AP383" s="1003">
        <f>AN383+AO383+AN384+AO384+AN385+AO385+AN386+AO386+AN387++AO387+AN388+AO388+AN389+AO389</f>
        <v>0</v>
      </c>
      <c r="AQ383" s="380"/>
      <c r="AR383" s="351"/>
      <c r="AS383" s="1004">
        <f>AR383+AQ383+AQ384+AR384+AQ385+AR385+AQ386+AR386+AQ387+AR387+AQ388+AR388+AQ389+AR389</f>
        <v>0</v>
      </c>
      <c r="AT383" s="1005">
        <f>SUM(AU383:BF389)</f>
        <v>40</v>
      </c>
      <c r="AU383" s="974">
        <f>AS383+AP383+AM383+AJ383+AG383+AD383+AA383+X383+U383+R383+O383+L383</f>
        <v>40</v>
      </c>
      <c r="AV383" s="284"/>
      <c r="AW383" s="284"/>
      <c r="AX383" s="285"/>
      <c r="AY383" s="285"/>
      <c r="AZ383" s="285"/>
      <c r="BA383" s="285"/>
      <c r="BB383" s="285"/>
      <c r="BC383" s="285"/>
      <c r="BD383" s="287"/>
      <c r="BE383" s="406"/>
      <c r="BF383" s="486"/>
      <c r="BG383" s="486"/>
      <c r="BH383" s="289"/>
      <c r="BI383" s="289"/>
      <c r="BJ383" s="4"/>
      <c r="BK383" s="3"/>
      <c r="BL383" s="3"/>
      <c r="BM383" s="6"/>
      <c r="BN383" s="6"/>
      <c r="BO383" s="6"/>
      <c r="BP383" s="6"/>
      <c r="BQ383" s="6"/>
      <c r="BR383" s="6"/>
      <c r="BS383" s="6"/>
    </row>
    <row r="384" spans="1:71" ht="15.75" customHeight="1">
      <c r="A384" s="268"/>
      <c r="B384" s="290"/>
      <c r="C384" s="291"/>
      <c r="D384" s="491"/>
      <c r="E384" s="541" t="s">
        <v>370</v>
      </c>
      <c r="F384" s="310" t="s">
        <v>602</v>
      </c>
      <c r="G384" s="542">
        <v>2</v>
      </c>
      <c r="H384" s="543">
        <v>4</v>
      </c>
      <c r="I384" s="311"/>
      <c r="J384" s="387">
        <f>G384*H384</f>
        <v>8</v>
      </c>
      <c r="K384" s="298"/>
      <c r="L384" s="966"/>
      <c r="M384" s="360"/>
      <c r="N384" s="360"/>
      <c r="O384" s="966"/>
      <c r="P384" s="387"/>
      <c r="Q384" s="298"/>
      <c r="R384" s="966"/>
      <c r="S384" s="360"/>
      <c r="T384" s="360"/>
      <c r="U384" s="966"/>
      <c r="V384" s="387"/>
      <c r="W384" s="298"/>
      <c r="X384" s="966"/>
      <c r="Y384" s="360"/>
      <c r="Z384" s="360"/>
      <c r="AA384" s="966"/>
      <c r="AB384" s="387"/>
      <c r="AC384" s="298"/>
      <c r="AD384" s="966"/>
      <c r="AE384" s="360"/>
      <c r="AF384" s="360"/>
      <c r="AG384" s="966"/>
      <c r="AH384" s="421"/>
      <c r="AI384" s="302"/>
      <c r="AJ384" s="966"/>
      <c r="AK384" s="360"/>
      <c r="AL384" s="360"/>
      <c r="AM384" s="966"/>
      <c r="AN384" s="422"/>
      <c r="AO384" s="304"/>
      <c r="AP384" s="966"/>
      <c r="AQ384" s="360"/>
      <c r="AR384" s="360"/>
      <c r="AS384" s="966"/>
      <c r="AT384" s="966"/>
      <c r="AU384" s="966"/>
      <c r="AV384" s="305"/>
      <c r="AW384" s="305"/>
      <c r="AX384" s="306"/>
      <c r="AY384" s="306"/>
      <c r="AZ384" s="306"/>
      <c r="BA384" s="306"/>
      <c r="BB384" s="306"/>
      <c r="BC384" s="306"/>
      <c r="BD384" s="307"/>
      <c r="BE384" s="307"/>
      <c r="BF384" s="308"/>
      <c r="BG384" s="308"/>
      <c r="BH384" s="309"/>
      <c r="BI384" s="309"/>
      <c r="BJ384" s="4"/>
      <c r="BK384" s="3"/>
      <c r="BL384" s="3"/>
      <c r="BM384" s="6"/>
      <c r="BN384" s="6"/>
      <c r="BO384" s="6"/>
      <c r="BP384" s="6"/>
      <c r="BQ384" s="6"/>
      <c r="BR384" s="6"/>
      <c r="BS384" s="6"/>
    </row>
    <row r="385" spans="1:71" ht="15" customHeight="1">
      <c r="A385" s="268"/>
      <c r="B385" s="290"/>
      <c r="C385" s="291"/>
      <c r="D385" s="491"/>
      <c r="E385" s="541" t="s">
        <v>370</v>
      </c>
      <c r="F385" s="348" t="s">
        <v>603</v>
      </c>
      <c r="G385" s="544">
        <v>2</v>
      </c>
      <c r="H385" s="543">
        <v>4</v>
      </c>
      <c r="I385" s="311"/>
      <c r="J385" s="387"/>
      <c r="K385" s="298">
        <f>G385*H385</f>
        <v>8</v>
      </c>
      <c r="L385" s="966"/>
      <c r="M385" s="360"/>
      <c r="N385" s="360"/>
      <c r="O385" s="966"/>
      <c r="P385" s="387"/>
      <c r="Q385" s="298"/>
      <c r="R385" s="966"/>
      <c r="S385" s="360"/>
      <c r="T385" s="360"/>
      <c r="U385" s="966"/>
      <c r="V385" s="387"/>
      <c r="W385" s="298"/>
      <c r="X385" s="966"/>
      <c r="Y385" s="360"/>
      <c r="Z385" s="360"/>
      <c r="AA385" s="966"/>
      <c r="AB385" s="387"/>
      <c r="AC385" s="298"/>
      <c r="AD385" s="966"/>
      <c r="AE385" s="360"/>
      <c r="AF385" s="360"/>
      <c r="AG385" s="966"/>
      <c r="AH385" s="421"/>
      <c r="AI385" s="302"/>
      <c r="AJ385" s="966"/>
      <c r="AK385" s="360"/>
      <c r="AL385" s="360"/>
      <c r="AM385" s="966"/>
      <c r="AN385" s="422"/>
      <c r="AO385" s="304"/>
      <c r="AP385" s="966"/>
      <c r="AQ385" s="360"/>
      <c r="AR385" s="360"/>
      <c r="AS385" s="966"/>
      <c r="AT385" s="966"/>
      <c r="AU385" s="966"/>
      <c r="AV385" s="305"/>
      <c r="AW385" s="305"/>
      <c r="AX385" s="306"/>
      <c r="AY385" s="306"/>
      <c r="AZ385" s="306"/>
      <c r="BA385" s="306"/>
      <c r="BB385" s="306"/>
      <c r="BC385" s="306"/>
      <c r="BD385" s="307"/>
      <c r="BE385" s="307"/>
      <c r="BF385" s="308"/>
      <c r="BG385" s="308"/>
      <c r="BH385" s="309"/>
      <c r="BI385" s="309"/>
      <c r="BJ385" s="4"/>
      <c r="BK385" s="3"/>
      <c r="BL385" s="3"/>
      <c r="BM385" s="6"/>
      <c r="BN385" s="6"/>
      <c r="BO385" s="6"/>
      <c r="BP385" s="6"/>
      <c r="BQ385" s="6"/>
      <c r="BR385" s="6"/>
      <c r="BS385" s="6"/>
    </row>
    <row r="386" spans="1:71" ht="15" customHeight="1">
      <c r="A386" s="231"/>
      <c r="B386" s="290"/>
      <c r="C386" s="231"/>
      <c r="D386" s="491"/>
      <c r="E386" s="545" t="s">
        <v>370</v>
      </c>
      <c r="F386" s="348" t="s">
        <v>604</v>
      </c>
      <c r="G386" s="542">
        <v>1</v>
      </c>
      <c r="H386" s="543">
        <v>4</v>
      </c>
      <c r="I386" s="311"/>
      <c r="J386" s="387">
        <f t="shared" ref="J386:J387" si="3">G386*H386</f>
        <v>4</v>
      </c>
      <c r="K386" s="408"/>
      <c r="L386" s="966"/>
      <c r="M386" s="360"/>
      <c r="N386" s="360"/>
      <c r="O386" s="966"/>
      <c r="P386" s="387"/>
      <c r="Q386" s="298"/>
      <c r="R386" s="966"/>
      <c r="S386" s="360"/>
      <c r="T386" s="360"/>
      <c r="U386" s="966"/>
      <c r="V386" s="387"/>
      <c r="W386" s="298"/>
      <c r="X386" s="966"/>
      <c r="Y386" s="360"/>
      <c r="Z386" s="360"/>
      <c r="AA386" s="966"/>
      <c r="AB386" s="387">
        <v>12</v>
      </c>
      <c r="AC386" s="408"/>
      <c r="AD386" s="966"/>
      <c r="AE386" s="360"/>
      <c r="AF386" s="360"/>
      <c r="AG386" s="966"/>
      <c r="AH386" s="421"/>
      <c r="AI386" s="302"/>
      <c r="AJ386" s="966"/>
      <c r="AK386" s="360"/>
      <c r="AL386" s="360"/>
      <c r="AM386" s="966"/>
      <c r="AN386" s="422"/>
      <c r="AO386" s="304"/>
      <c r="AP386" s="966"/>
      <c r="AQ386" s="367"/>
      <c r="AR386" s="367"/>
      <c r="AS386" s="966"/>
      <c r="AT386" s="966"/>
      <c r="AU386" s="966"/>
      <c r="AV386" s="305"/>
      <c r="AW386" s="305"/>
      <c r="AX386" s="306"/>
      <c r="AY386" s="306"/>
      <c r="AZ386" s="306"/>
      <c r="BA386" s="306"/>
      <c r="BB386" s="306"/>
      <c r="BC386" s="306"/>
      <c r="BD386" s="307"/>
      <c r="BE386" s="388"/>
      <c r="BF386" s="308"/>
      <c r="BG386" s="308"/>
      <c r="BH386" s="309"/>
      <c r="BI386" s="309"/>
      <c r="BJ386" s="4"/>
      <c r="BK386" s="3"/>
      <c r="BL386" s="3"/>
      <c r="BM386" s="6"/>
      <c r="BN386" s="6"/>
      <c r="BO386" s="6"/>
      <c r="BP386" s="6"/>
      <c r="BQ386" s="6"/>
      <c r="BR386" s="6"/>
      <c r="BS386" s="6"/>
    </row>
    <row r="387" spans="1:71" ht="15" customHeight="1">
      <c r="A387" s="268"/>
      <c r="B387" s="290"/>
      <c r="C387" s="291"/>
      <c r="D387" s="491"/>
      <c r="E387" s="545" t="s">
        <v>370</v>
      </c>
      <c r="F387" s="348" t="s">
        <v>602</v>
      </c>
      <c r="G387" s="542">
        <v>2</v>
      </c>
      <c r="H387" s="543">
        <v>4</v>
      </c>
      <c r="I387" s="311"/>
      <c r="J387" s="387">
        <f t="shared" si="3"/>
        <v>8</v>
      </c>
      <c r="K387" s="298"/>
      <c r="L387" s="966"/>
      <c r="M387" s="360"/>
      <c r="N387" s="360"/>
      <c r="O387" s="966"/>
      <c r="P387" s="387"/>
      <c r="Q387" s="298"/>
      <c r="R387" s="966"/>
      <c r="S387" s="360"/>
      <c r="T387" s="360"/>
      <c r="U387" s="966"/>
      <c r="V387" s="387"/>
      <c r="W387" s="298"/>
      <c r="X387" s="966"/>
      <c r="Y387" s="360"/>
      <c r="Z387" s="360"/>
      <c r="AA387" s="966"/>
      <c r="AB387" s="387"/>
      <c r="AC387" s="298"/>
      <c r="AD387" s="966"/>
      <c r="AE387" s="360"/>
      <c r="AF387" s="360"/>
      <c r="AG387" s="966"/>
      <c r="AH387" s="421"/>
      <c r="AI387" s="302"/>
      <c r="AJ387" s="966"/>
      <c r="AK387" s="360"/>
      <c r="AL387" s="360"/>
      <c r="AM387" s="966"/>
      <c r="AN387" s="422"/>
      <c r="AO387" s="304"/>
      <c r="AP387" s="966"/>
      <c r="AQ387" s="360"/>
      <c r="AR387" s="360"/>
      <c r="AS387" s="966"/>
      <c r="AT387" s="966"/>
      <c r="AU387" s="966"/>
      <c r="AV387" s="305"/>
      <c r="AW387" s="305"/>
      <c r="AX387" s="306"/>
      <c r="AY387" s="306"/>
      <c r="AZ387" s="306"/>
      <c r="BA387" s="306"/>
      <c r="BB387" s="306"/>
      <c r="BC387" s="306"/>
      <c r="BD387" s="307"/>
      <c r="BE387" s="307"/>
      <c r="BF387" s="308"/>
      <c r="BG387" s="308"/>
      <c r="BH387" s="309"/>
      <c r="BI387" s="309"/>
      <c r="BJ387" s="4"/>
      <c r="BK387" s="3"/>
      <c r="BL387" s="3"/>
      <c r="BM387" s="6"/>
      <c r="BN387" s="6"/>
      <c r="BO387" s="6"/>
      <c r="BP387" s="6"/>
      <c r="BQ387" s="6"/>
      <c r="BR387" s="6"/>
      <c r="BS387" s="6"/>
    </row>
    <row r="388" spans="1:71" ht="15" customHeight="1">
      <c r="A388" s="268"/>
      <c r="B388" s="290"/>
      <c r="C388" s="291"/>
      <c r="D388" s="491"/>
      <c r="E388" s="305"/>
      <c r="F388" s="348"/>
      <c r="G388" s="542"/>
      <c r="H388" s="543"/>
      <c r="I388" s="311"/>
      <c r="J388" s="297"/>
      <c r="K388" s="298"/>
      <c r="L388" s="966"/>
      <c r="M388" s="360"/>
      <c r="N388" s="360"/>
      <c r="O388" s="966"/>
      <c r="P388" s="297"/>
      <c r="Q388" s="298"/>
      <c r="R388" s="966"/>
      <c r="S388" s="360"/>
      <c r="T388" s="360"/>
      <c r="U388" s="966"/>
      <c r="V388" s="297"/>
      <c r="W388" s="298"/>
      <c r="X388" s="966"/>
      <c r="Y388" s="360"/>
      <c r="Z388" s="360"/>
      <c r="AA388" s="966"/>
      <c r="AB388" s="297"/>
      <c r="AC388" s="298"/>
      <c r="AD388" s="966"/>
      <c r="AE388" s="360"/>
      <c r="AF388" s="360"/>
      <c r="AG388" s="966"/>
      <c r="AH388" s="301"/>
      <c r="AI388" s="302"/>
      <c r="AJ388" s="966"/>
      <c r="AK388" s="360"/>
      <c r="AL388" s="360"/>
      <c r="AM388" s="966"/>
      <c r="AN388" s="303"/>
      <c r="AO388" s="304"/>
      <c r="AP388" s="966"/>
      <c r="AQ388" s="360"/>
      <c r="AR388" s="360"/>
      <c r="AS388" s="966"/>
      <c r="AT388" s="966"/>
      <c r="AU388" s="966"/>
      <c r="AV388" s="305"/>
      <c r="AW388" s="305"/>
      <c r="AX388" s="306"/>
      <c r="AY388" s="306"/>
      <c r="AZ388" s="306"/>
      <c r="BA388" s="306"/>
      <c r="BB388" s="306"/>
      <c r="BC388" s="306"/>
      <c r="BD388" s="307"/>
      <c r="BE388" s="307"/>
      <c r="BF388" s="308"/>
      <c r="BG388" s="308"/>
      <c r="BH388" s="309"/>
      <c r="BI388" s="309"/>
      <c r="BJ388" s="4"/>
      <c r="BK388" s="3"/>
      <c r="BL388" s="3"/>
      <c r="BM388" s="6"/>
      <c r="BN388" s="6"/>
      <c r="BO388" s="6"/>
      <c r="BP388" s="6"/>
      <c r="BQ388" s="6"/>
      <c r="BR388" s="6"/>
      <c r="BS388" s="6"/>
    </row>
    <row r="389" spans="1:71" ht="15" customHeight="1">
      <c r="A389" s="268"/>
      <c r="B389" s="320"/>
      <c r="C389" s="321"/>
      <c r="D389" s="546"/>
      <c r="E389" s="334"/>
      <c r="F389" s="547"/>
      <c r="G389" s="548"/>
      <c r="H389" s="549"/>
      <c r="I389" s="326"/>
      <c r="J389" s="398"/>
      <c r="K389" s="399"/>
      <c r="L389" s="971"/>
      <c r="M389" s="371"/>
      <c r="N389" s="371"/>
      <c r="O389" s="971"/>
      <c r="P389" s="398"/>
      <c r="Q389" s="399"/>
      <c r="R389" s="971"/>
      <c r="S389" s="371"/>
      <c r="T389" s="371"/>
      <c r="U389" s="971"/>
      <c r="V389" s="398"/>
      <c r="W389" s="399"/>
      <c r="X389" s="971"/>
      <c r="Y389" s="371"/>
      <c r="Z389" s="371"/>
      <c r="AA389" s="971"/>
      <c r="AB389" s="398"/>
      <c r="AC389" s="399"/>
      <c r="AD389" s="971"/>
      <c r="AE389" s="371"/>
      <c r="AF389" s="371"/>
      <c r="AG389" s="971"/>
      <c r="AH389" s="400"/>
      <c r="AI389" s="401"/>
      <c r="AJ389" s="971"/>
      <c r="AK389" s="371"/>
      <c r="AL389" s="371"/>
      <c r="AM389" s="971"/>
      <c r="AN389" s="402"/>
      <c r="AO389" s="403"/>
      <c r="AP389" s="971"/>
      <c r="AQ389" s="371"/>
      <c r="AR389" s="371"/>
      <c r="AS389" s="971"/>
      <c r="AT389" s="971"/>
      <c r="AU389" s="971"/>
      <c r="AV389" s="334"/>
      <c r="AW389" s="334"/>
      <c r="AX389" s="335"/>
      <c r="AY389" s="335"/>
      <c r="AZ389" s="335"/>
      <c r="BA389" s="335"/>
      <c r="BB389" s="335"/>
      <c r="BC389" s="335"/>
      <c r="BD389" s="336"/>
      <c r="BE389" s="336"/>
      <c r="BF389" s="337"/>
      <c r="BG389" s="337"/>
      <c r="BH389" s="338"/>
      <c r="BI389" s="338"/>
      <c r="BJ389" s="4"/>
      <c r="BK389" s="3"/>
      <c r="BL389" s="3"/>
      <c r="BM389" s="6"/>
      <c r="BN389" s="6"/>
      <c r="BO389" s="6"/>
      <c r="BP389" s="6"/>
      <c r="BQ389" s="6"/>
      <c r="BR389" s="6"/>
      <c r="BS389" s="6"/>
    </row>
    <row r="390" spans="1:71" ht="15" customHeight="1">
      <c r="A390" s="268">
        <f>I390-AT390</f>
        <v>0</v>
      </c>
      <c r="B390" s="416">
        <v>55</v>
      </c>
      <c r="C390" s="269" t="s">
        <v>605</v>
      </c>
      <c r="D390" s="270" t="s">
        <v>606</v>
      </c>
      <c r="E390" s="1036" t="s">
        <v>370</v>
      </c>
      <c r="F390" s="551" t="s">
        <v>38</v>
      </c>
      <c r="G390" s="273">
        <v>1</v>
      </c>
      <c r="H390" s="273">
        <v>5</v>
      </c>
      <c r="I390" s="343">
        <v>33</v>
      </c>
      <c r="J390" s="410">
        <f t="shared" ref="J390:J392" si="4">G390*H390</f>
        <v>5</v>
      </c>
      <c r="K390" s="276"/>
      <c r="L390" s="1033">
        <f>SUM(J390:K396)</f>
        <v>33</v>
      </c>
      <c r="M390" s="351"/>
      <c r="N390" s="351"/>
      <c r="O390" s="1007">
        <f>N390+M390+M391+N391+M392+N392+M393+N393+M394+N394+M395+N395+M396+N396</f>
        <v>0</v>
      </c>
      <c r="P390" s="410"/>
      <c r="Q390" s="276"/>
      <c r="R390" s="1008">
        <f>P390+Q390+P391+Q391+P392+Q392+P393+Q393+P394+Q394+P395+Q395+P396+Q396</f>
        <v>0</v>
      </c>
      <c r="S390" s="351"/>
      <c r="T390" s="351"/>
      <c r="U390" s="1009">
        <f>T390+S390+S391+T391+S392+T392+S393+T393+S394+T394+S395+T395+S396+T396</f>
        <v>0</v>
      </c>
      <c r="V390" s="410"/>
      <c r="W390" s="276"/>
      <c r="X390" s="1010">
        <f>W390+V390+V391+W391+V392+W392+V393+W393+V394+W394+V395+W395+V396+W396</f>
        <v>0</v>
      </c>
      <c r="Y390" s="351"/>
      <c r="Z390" s="351"/>
      <c r="AA390" s="1011">
        <f>Z390+Y390+Y391+Z391+Y392+Z392+Y393+Z393+Y394+Z394+Y395+Z395+Y396+Z396</f>
        <v>0</v>
      </c>
      <c r="AB390" s="410"/>
      <c r="AC390" s="276"/>
      <c r="AD390" s="999">
        <f>AC390+AB390+AB391+AC391+AB392+AC392+AB393+AC393+AB394+AC394+AB395+AC395+AB396+AC396</f>
        <v>0</v>
      </c>
      <c r="AE390" s="351"/>
      <c r="AF390" s="351"/>
      <c r="AG390" s="1000">
        <f>AE390+AF390+AE391+AF391+AE392+AF392+AE393+AF393+AE394+AF394+AE395+AF395+AE396+AF396</f>
        <v>0</v>
      </c>
      <c r="AH390" s="485"/>
      <c r="AI390" s="280"/>
      <c r="AJ390" s="1001">
        <f>AI390+AH390+AH391+AI391+AH392+AI392+AH393+AI393+AH394+AI394+AH395+AI395+AH396+AI396</f>
        <v>0</v>
      </c>
      <c r="AK390" s="351"/>
      <c r="AL390" s="351"/>
      <c r="AM390" s="1002">
        <f>AL390+AK390+AK391+AL391+AK392+AL392+AK393+AL393+AK394+AL394+AK395+AL395+AK396+AL395+AL396</f>
        <v>0</v>
      </c>
      <c r="AN390" s="437"/>
      <c r="AO390" s="282"/>
      <c r="AP390" s="1003">
        <f>AN390+AO390+AN391+AO391+AN392+AO392+AN393+AO393+AN394++AO394+AN395+AO395+AN396+AO396</f>
        <v>0</v>
      </c>
      <c r="AQ390" s="351"/>
      <c r="AR390" s="351"/>
      <c r="AS390" s="1004">
        <f>AR390+AQ390+AQ391+AR391+AQ392+AR392+AQ393+AR393+AQ394+AR394+AQ395+AR395+AQ396+AR396</f>
        <v>0</v>
      </c>
      <c r="AT390" s="1005">
        <f>SUM(AU390:BF396)</f>
        <v>33</v>
      </c>
      <c r="AU390" s="974">
        <f>AS390+AP390+AM390+AJ390+AG390+AD390+AA390+X390+U390+R390+O390+L390</f>
        <v>33</v>
      </c>
      <c r="AV390" s="284"/>
      <c r="AW390" s="284"/>
      <c r="AX390" s="285"/>
      <c r="AY390" s="285"/>
      <c r="AZ390" s="285"/>
      <c r="BA390" s="285"/>
      <c r="BB390" s="285"/>
      <c r="BC390" s="285"/>
      <c r="BD390" s="287"/>
      <c r="BE390" s="287"/>
      <c r="BF390" s="288"/>
      <c r="BG390" s="288"/>
      <c r="BH390" s="289"/>
      <c r="BI390" s="289"/>
      <c r="BJ390" s="4"/>
      <c r="BK390" s="3"/>
      <c r="BL390" s="3"/>
      <c r="BM390" s="6"/>
      <c r="BN390" s="6"/>
      <c r="BO390" s="6"/>
      <c r="BP390" s="6"/>
      <c r="BQ390" s="6"/>
      <c r="BR390" s="6"/>
      <c r="BS390" s="6"/>
    </row>
    <row r="391" spans="1:71" ht="15" customHeight="1">
      <c r="A391" s="268"/>
      <c r="B391" s="290"/>
      <c r="C391" s="291"/>
      <c r="D391" s="292"/>
      <c r="E391" s="966"/>
      <c r="F391" s="348" t="s">
        <v>372</v>
      </c>
      <c r="G391" s="295">
        <v>2</v>
      </c>
      <c r="H391" s="295">
        <v>4</v>
      </c>
      <c r="I391" s="346"/>
      <c r="J391" s="387">
        <f t="shared" si="4"/>
        <v>8</v>
      </c>
      <c r="K391" s="298"/>
      <c r="L391" s="966"/>
      <c r="M391" s="360"/>
      <c r="N391" s="360"/>
      <c r="O391" s="966"/>
      <c r="P391" s="387"/>
      <c r="Q391" s="298"/>
      <c r="R391" s="966"/>
      <c r="S391" s="360"/>
      <c r="T391" s="360"/>
      <c r="U391" s="966"/>
      <c r="V391" s="387"/>
      <c r="W391" s="298"/>
      <c r="X391" s="966"/>
      <c r="Y391" s="360"/>
      <c r="Z391" s="360"/>
      <c r="AA391" s="966"/>
      <c r="AB391" s="387"/>
      <c r="AC391" s="298"/>
      <c r="AD391" s="966"/>
      <c r="AE391" s="360"/>
      <c r="AF391" s="360"/>
      <c r="AG391" s="966"/>
      <c r="AH391" s="421"/>
      <c r="AI391" s="302"/>
      <c r="AJ391" s="966"/>
      <c r="AK391" s="360"/>
      <c r="AL391" s="360"/>
      <c r="AM391" s="966"/>
      <c r="AN391" s="422"/>
      <c r="AO391" s="304"/>
      <c r="AP391" s="966"/>
      <c r="AQ391" s="360"/>
      <c r="AR391" s="360"/>
      <c r="AS391" s="966"/>
      <c r="AT391" s="966"/>
      <c r="AU391" s="966"/>
      <c r="AV391" s="305"/>
      <c r="AW391" s="305"/>
      <c r="AX391" s="306"/>
      <c r="AY391" s="306"/>
      <c r="AZ391" s="306"/>
      <c r="BA391" s="306"/>
      <c r="BB391" s="306"/>
      <c r="BC391" s="306"/>
      <c r="BD391" s="307"/>
      <c r="BE391" s="307"/>
      <c r="BF391" s="308"/>
      <c r="BG391" s="308"/>
      <c r="BH391" s="309"/>
      <c r="BI391" s="309"/>
      <c r="BJ391" s="4"/>
      <c r="BK391" s="3"/>
      <c r="BL391" s="3"/>
      <c r="BM391" s="6"/>
      <c r="BN391" s="6"/>
      <c r="BO391" s="6"/>
      <c r="BP391" s="6"/>
      <c r="BQ391" s="6"/>
      <c r="BR391" s="6"/>
      <c r="BS391" s="6"/>
    </row>
    <row r="392" spans="1:71" ht="24.75" customHeight="1">
      <c r="A392" s="268"/>
      <c r="B392" s="290"/>
      <c r="C392" s="291"/>
      <c r="D392" s="292"/>
      <c r="E392" s="966"/>
      <c r="F392" s="310" t="s">
        <v>607</v>
      </c>
      <c r="G392" s="552">
        <v>3</v>
      </c>
      <c r="H392" s="552">
        <v>5</v>
      </c>
      <c r="I392" s="553"/>
      <c r="J392" s="387">
        <f t="shared" si="4"/>
        <v>15</v>
      </c>
      <c r="K392" s="408"/>
      <c r="L392" s="966"/>
      <c r="M392" s="360"/>
      <c r="N392" s="360"/>
      <c r="O392" s="966"/>
      <c r="P392" s="387"/>
      <c r="Q392" s="298"/>
      <c r="R392" s="966"/>
      <c r="S392" s="360"/>
      <c r="T392" s="360"/>
      <c r="U392" s="966"/>
      <c r="V392" s="387"/>
      <c r="W392" s="298"/>
      <c r="X392" s="966"/>
      <c r="Y392" s="360"/>
      <c r="Z392" s="360"/>
      <c r="AA392" s="966"/>
      <c r="AB392" s="387"/>
      <c r="AC392" s="298"/>
      <c r="AD392" s="966"/>
      <c r="AE392" s="360"/>
      <c r="AF392" s="360"/>
      <c r="AG392" s="966"/>
      <c r="AH392" s="421"/>
      <c r="AI392" s="302"/>
      <c r="AJ392" s="966"/>
      <c r="AK392" s="360"/>
      <c r="AL392" s="360"/>
      <c r="AM392" s="966"/>
      <c r="AN392" s="422"/>
      <c r="AO392" s="304"/>
      <c r="AP392" s="966"/>
      <c r="AQ392" s="360"/>
      <c r="AR392" s="360"/>
      <c r="AS392" s="966"/>
      <c r="AT392" s="966"/>
      <c r="AU392" s="966"/>
      <c r="AV392" s="305"/>
      <c r="AW392" s="305"/>
      <c r="AX392" s="306"/>
      <c r="AY392" s="306"/>
      <c r="AZ392" s="306"/>
      <c r="BA392" s="306"/>
      <c r="BB392" s="306"/>
      <c r="BC392" s="306"/>
      <c r="BD392" s="307"/>
      <c r="BE392" s="307"/>
      <c r="BF392" s="314"/>
      <c r="BG392" s="308"/>
      <c r="BH392" s="309"/>
      <c r="BI392" s="309"/>
      <c r="BJ392" s="4"/>
      <c r="BK392" s="3"/>
      <c r="BL392" s="3"/>
      <c r="BM392" s="6"/>
      <c r="BN392" s="6"/>
      <c r="BO392" s="6"/>
      <c r="BP392" s="6"/>
      <c r="BQ392" s="6"/>
      <c r="BR392" s="6"/>
      <c r="BS392" s="6"/>
    </row>
    <row r="393" spans="1:71" ht="15" customHeight="1">
      <c r="A393" s="231"/>
      <c r="B393" s="290"/>
      <c r="C393" s="429"/>
      <c r="D393" s="292"/>
      <c r="E393" s="966"/>
      <c r="F393" s="348" t="s">
        <v>608</v>
      </c>
      <c r="G393" s="554">
        <v>1</v>
      </c>
      <c r="H393" s="554">
        <v>5</v>
      </c>
      <c r="I393" s="346"/>
      <c r="J393" s="387"/>
      <c r="K393" s="298">
        <f>G393*H393</f>
        <v>5</v>
      </c>
      <c r="L393" s="966"/>
      <c r="M393" s="360"/>
      <c r="N393" s="360"/>
      <c r="O393" s="966"/>
      <c r="P393" s="387"/>
      <c r="Q393" s="298"/>
      <c r="R393" s="966"/>
      <c r="S393" s="360"/>
      <c r="T393" s="360"/>
      <c r="U393" s="966"/>
      <c r="V393" s="387"/>
      <c r="W393" s="298"/>
      <c r="X393" s="966"/>
      <c r="Y393" s="360"/>
      <c r="Z393" s="360"/>
      <c r="AA393" s="966"/>
      <c r="AB393" s="387"/>
      <c r="AC393" s="298"/>
      <c r="AD393" s="966"/>
      <c r="AE393" s="360"/>
      <c r="AF393" s="360"/>
      <c r="AG393" s="966"/>
      <c r="AH393" s="421"/>
      <c r="AI393" s="302"/>
      <c r="AJ393" s="966"/>
      <c r="AK393" s="360"/>
      <c r="AL393" s="360"/>
      <c r="AM393" s="966"/>
      <c r="AN393" s="422"/>
      <c r="AO393" s="304"/>
      <c r="AP393" s="966"/>
      <c r="AQ393" s="360"/>
      <c r="AR393" s="360"/>
      <c r="AS393" s="966"/>
      <c r="AT393" s="966"/>
      <c r="AU393" s="966"/>
      <c r="AV393" s="409"/>
      <c r="AW393" s="305"/>
      <c r="AX393" s="306"/>
      <c r="AY393" s="306"/>
      <c r="AZ393" s="306"/>
      <c r="BA393" s="306"/>
      <c r="BB393" s="306"/>
      <c r="BC393" s="306"/>
      <c r="BD393" s="307"/>
      <c r="BE393" s="307"/>
      <c r="BF393" s="314"/>
      <c r="BG393" s="314"/>
      <c r="BH393" s="309"/>
      <c r="BI393" s="309"/>
      <c r="BJ393" s="4"/>
      <c r="BK393" s="3"/>
      <c r="BL393" s="3"/>
      <c r="BM393" s="6"/>
      <c r="BN393" s="6"/>
      <c r="BO393" s="6"/>
      <c r="BP393" s="6"/>
      <c r="BQ393" s="6"/>
      <c r="BR393" s="6"/>
      <c r="BS393" s="6"/>
    </row>
    <row r="394" spans="1:71" ht="15" customHeight="1">
      <c r="A394" s="268"/>
      <c r="B394" s="290"/>
      <c r="C394" s="291"/>
      <c r="D394" s="292"/>
      <c r="E394" s="966"/>
      <c r="F394" s="319"/>
      <c r="G394" s="317"/>
      <c r="H394" s="317"/>
      <c r="I394" s="346"/>
      <c r="J394" s="297"/>
      <c r="K394" s="298"/>
      <c r="L394" s="966"/>
      <c r="M394" s="360"/>
      <c r="N394" s="360"/>
      <c r="O394" s="966"/>
      <c r="P394" s="297"/>
      <c r="Q394" s="298"/>
      <c r="R394" s="966"/>
      <c r="S394" s="360"/>
      <c r="T394" s="360"/>
      <c r="U394" s="966"/>
      <c r="V394" s="297"/>
      <c r="W394" s="298"/>
      <c r="X394" s="966"/>
      <c r="Y394" s="360"/>
      <c r="Z394" s="360"/>
      <c r="AA394" s="966"/>
      <c r="AB394" s="297"/>
      <c r="AC394" s="298"/>
      <c r="AD394" s="966"/>
      <c r="AE394" s="360"/>
      <c r="AF394" s="360"/>
      <c r="AG394" s="966"/>
      <c r="AH394" s="301"/>
      <c r="AI394" s="302"/>
      <c r="AJ394" s="966"/>
      <c r="AK394" s="360"/>
      <c r="AL394" s="360"/>
      <c r="AM394" s="966"/>
      <c r="AN394" s="303"/>
      <c r="AO394" s="304"/>
      <c r="AP394" s="966"/>
      <c r="AQ394" s="360"/>
      <c r="AR394" s="360"/>
      <c r="AS394" s="966"/>
      <c r="AT394" s="966"/>
      <c r="AU394" s="966"/>
      <c r="AV394" s="305"/>
      <c r="AW394" s="305"/>
      <c r="AX394" s="306"/>
      <c r="AY394" s="306"/>
      <c r="AZ394" s="306"/>
      <c r="BA394" s="306"/>
      <c r="BB394" s="306"/>
      <c r="BC394" s="306"/>
      <c r="BD394" s="307"/>
      <c r="BE394" s="307"/>
      <c r="BF394" s="308"/>
      <c r="BG394" s="308"/>
      <c r="BH394" s="309"/>
      <c r="BI394" s="309"/>
      <c r="BJ394" s="4"/>
      <c r="BK394" s="3"/>
      <c r="BL394" s="3"/>
      <c r="BM394" s="6"/>
      <c r="BN394" s="6"/>
      <c r="BO394" s="6"/>
      <c r="BP394" s="6"/>
      <c r="BQ394" s="6"/>
      <c r="BR394" s="6"/>
      <c r="BS394" s="6"/>
    </row>
    <row r="395" spans="1:71" ht="15" customHeight="1">
      <c r="A395" s="268"/>
      <c r="B395" s="290"/>
      <c r="C395" s="291"/>
      <c r="D395" s="292"/>
      <c r="E395" s="966"/>
      <c r="F395" s="319"/>
      <c r="G395" s="317"/>
      <c r="H395" s="317"/>
      <c r="I395" s="346"/>
      <c r="J395" s="297"/>
      <c r="K395" s="298"/>
      <c r="L395" s="966"/>
      <c r="M395" s="360"/>
      <c r="N395" s="360"/>
      <c r="O395" s="966"/>
      <c r="P395" s="297"/>
      <c r="Q395" s="298"/>
      <c r="R395" s="966"/>
      <c r="S395" s="360"/>
      <c r="T395" s="360"/>
      <c r="U395" s="966"/>
      <c r="V395" s="297"/>
      <c r="W395" s="298"/>
      <c r="X395" s="966"/>
      <c r="Y395" s="360"/>
      <c r="Z395" s="360"/>
      <c r="AA395" s="966"/>
      <c r="AB395" s="297"/>
      <c r="AC395" s="298"/>
      <c r="AD395" s="966"/>
      <c r="AE395" s="360"/>
      <c r="AF395" s="360"/>
      <c r="AG395" s="966"/>
      <c r="AH395" s="301"/>
      <c r="AI395" s="302"/>
      <c r="AJ395" s="966"/>
      <c r="AK395" s="360"/>
      <c r="AL395" s="360"/>
      <c r="AM395" s="966"/>
      <c r="AN395" s="303"/>
      <c r="AO395" s="304"/>
      <c r="AP395" s="966"/>
      <c r="AQ395" s="360"/>
      <c r="AR395" s="360"/>
      <c r="AS395" s="966"/>
      <c r="AT395" s="966"/>
      <c r="AU395" s="966"/>
      <c r="AV395" s="305"/>
      <c r="AW395" s="305"/>
      <c r="AX395" s="306"/>
      <c r="AY395" s="306"/>
      <c r="AZ395" s="306"/>
      <c r="BA395" s="306"/>
      <c r="BB395" s="306"/>
      <c r="BC395" s="306"/>
      <c r="BD395" s="307"/>
      <c r="BE395" s="307"/>
      <c r="BF395" s="308"/>
      <c r="BG395" s="308"/>
      <c r="BH395" s="309"/>
      <c r="BI395" s="309"/>
      <c r="BJ395" s="4"/>
      <c r="BK395" s="3"/>
      <c r="BL395" s="3"/>
      <c r="BM395" s="6"/>
      <c r="BN395" s="6"/>
      <c r="BO395" s="6"/>
      <c r="BP395" s="6"/>
      <c r="BQ395" s="6"/>
      <c r="BR395" s="6"/>
      <c r="BS395" s="6"/>
    </row>
    <row r="396" spans="1:71" ht="15" customHeight="1">
      <c r="A396" s="268"/>
      <c r="B396" s="320"/>
      <c r="C396" s="321"/>
      <c r="D396" s="322"/>
      <c r="E396" s="971"/>
      <c r="F396" s="324"/>
      <c r="G396" s="368"/>
      <c r="H396" s="368"/>
      <c r="I396" s="347"/>
      <c r="J396" s="398"/>
      <c r="K396" s="399"/>
      <c r="L396" s="971"/>
      <c r="M396" s="371"/>
      <c r="N396" s="371"/>
      <c r="O396" s="971"/>
      <c r="P396" s="398"/>
      <c r="Q396" s="399"/>
      <c r="R396" s="971"/>
      <c r="S396" s="371"/>
      <c r="T396" s="371"/>
      <c r="U396" s="971"/>
      <c r="V396" s="398"/>
      <c r="W396" s="399"/>
      <c r="X396" s="971"/>
      <c r="Y396" s="371"/>
      <c r="Z396" s="371"/>
      <c r="AA396" s="971"/>
      <c r="AB396" s="398"/>
      <c r="AC396" s="399"/>
      <c r="AD396" s="971"/>
      <c r="AE396" s="371"/>
      <c r="AF396" s="371"/>
      <c r="AG396" s="971"/>
      <c r="AH396" s="400"/>
      <c r="AI396" s="401"/>
      <c r="AJ396" s="971"/>
      <c r="AK396" s="371"/>
      <c r="AL396" s="371"/>
      <c r="AM396" s="971"/>
      <c r="AN396" s="402"/>
      <c r="AO396" s="403"/>
      <c r="AP396" s="971"/>
      <c r="AQ396" s="371"/>
      <c r="AR396" s="371"/>
      <c r="AS396" s="971"/>
      <c r="AT396" s="971"/>
      <c r="AU396" s="971"/>
      <c r="AV396" s="334"/>
      <c r="AW396" s="334"/>
      <c r="AX396" s="335"/>
      <c r="AY396" s="335"/>
      <c r="AZ396" s="335"/>
      <c r="BA396" s="335"/>
      <c r="BB396" s="335"/>
      <c r="BC396" s="335"/>
      <c r="BD396" s="336"/>
      <c r="BE396" s="336"/>
      <c r="BF396" s="337"/>
      <c r="BG396" s="337"/>
      <c r="BH396" s="338"/>
      <c r="BI396" s="338"/>
      <c r="BJ396" s="4"/>
      <c r="BK396" s="3"/>
      <c r="BL396" s="3"/>
      <c r="BM396" s="6"/>
      <c r="BN396" s="6"/>
      <c r="BO396" s="6"/>
      <c r="BP396" s="6"/>
      <c r="BQ396" s="6"/>
      <c r="BR396" s="6"/>
      <c r="BS396" s="6"/>
    </row>
    <row r="397" spans="1:71" ht="15.75" customHeight="1">
      <c r="A397" s="268">
        <f>I397-AT397</f>
        <v>0</v>
      </c>
      <c r="B397" s="416">
        <v>56</v>
      </c>
      <c r="C397" s="269" t="s">
        <v>609</v>
      </c>
      <c r="D397" s="270" t="s">
        <v>610</v>
      </c>
      <c r="E397" s="435" t="s">
        <v>515</v>
      </c>
      <c r="F397" s="555" t="s">
        <v>611</v>
      </c>
      <c r="G397" s="377">
        <v>2</v>
      </c>
      <c r="H397" s="377">
        <v>4</v>
      </c>
      <c r="I397" s="274">
        <v>16</v>
      </c>
      <c r="J397" s="275"/>
      <c r="K397" s="276"/>
      <c r="L397" s="1006">
        <f>SUM(J397:K403)</f>
        <v>0</v>
      </c>
      <c r="M397" s="351"/>
      <c r="N397" s="351"/>
      <c r="O397" s="1007">
        <f>N397+M397+M398+N398+M399+N399+M400+N400+M401+N401+M402+N402+M403+N403</f>
        <v>0</v>
      </c>
      <c r="P397" s="275"/>
      <c r="Q397" s="276"/>
      <c r="R397" s="1008">
        <f>P397+Q397+P398+Q398+P399+Q399+P400+Q400+P401+Q401+P402+Q402+P403+Q403</f>
        <v>0</v>
      </c>
      <c r="S397" s="351"/>
      <c r="T397" s="351"/>
      <c r="U397" s="1009">
        <f>T397+S397+S398+T398+S399+T399+S400+T400+S401+T401+S402+T402+S403+T403</f>
        <v>0</v>
      </c>
      <c r="V397" s="275"/>
      <c r="W397" s="276"/>
      <c r="X397" s="1010">
        <f>W397+V397+V398+W398+V399+W399+V400+W400+V401+W401+V402+W402+V403+W403</f>
        <v>0</v>
      </c>
      <c r="Y397" s="351"/>
      <c r="Z397" s="351"/>
      <c r="AA397" s="1011">
        <f>Z397+Y397+Y398+Z398+Y399+Z399+Y400+Z400+Y401+Z401+Y402+Z402+Y403+Z403</f>
        <v>0</v>
      </c>
      <c r="AB397" s="275"/>
      <c r="AC397" s="276"/>
      <c r="AD397" s="999">
        <f>AC397+AB397+AB398+AC398+AB399+AC399+AB400+AC400+AB401+AC401+AB402+AC402+AB403+AC403</f>
        <v>0</v>
      </c>
      <c r="AE397" s="351"/>
      <c r="AF397" s="351"/>
      <c r="AG397" s="1000">
        <f>AE397+AF397+AE398+AF398+AE399+AF399+AE400+AF400+AE401+AF401+AE402+AF402+AE403+AF403</f>
        <v>0</v>
      </c>
      <c r="AH397" s="485">
        <v>8</v>
      </c>
      <c r="AI397" s="280"/>
      <c r="AJ397" s="1001">
        <f>AI397+AH397+AH398+AI398+AH399+AI399+AH400+AI400+AH401+AI401+AH402+AI402+AH403+AI403</f>
        <v>8</v>
      </c>
      <c r="AK397" s="351"/>
      <c r="AL397" s="351"/>
      <c r="AM397" s="1002">
        <f>AL397+AK397+AK398+AL398+AK399+AL399+AK400+AL400+AK401+AL401+AK402+AL402+AK403+AL402+AL403</f>
        <v>0</v>
      </c>
      <c r="AN397" s="281"/>
      <c r="AO397" s="282"/>
      <c r="AP397" s="1003">
        <f>AN397+AO397+AN398+AO398+AN399+AO399+AN400+AO400+AN401++AO401+AN402+AO402+AN403+AO403</f>
        <v>0</v>
      </c>
      <c r="AQ397" s="351"/>
      <c r="AR397" s="351"/>
      <c r="AS397" s="1004">
        <f>AR397+AQ397+AQ398+AR398+AQ399+AR399+AQ400+AR400+AQ401+AR401+AQ402+AR402+AQ403+AR403</f>
        <v>0</v>
      </c>
      <c r="AT397" s="1005">
        <f>SUM(AU397:BF403)</f>
        <v>16</v>
      </c>
      <c r="AU397" s="974">
        <f>AS397+AP397+AM397+AJ397+AG397+AD397+AA397+X397+U397+R397+O397+L397</f>
        <v>8</v>
      </c>
      <c r="AV397" s="284"/>
      <c r="AW397" s="284"/>
      <c r="AX397" s="285"/>
      <c r="AY397" s="285"/>
      <c r="AZ397" s="285"/>
      <c r="BA397" s="285"/>
      <c r="BB397" s="285"/>
      <c r="BC397" s="285"/>
      <c r="BD397" s="406"/>
      <c r="BE397" s="406">
        <v>8</v>
      </c>
      <c r="BF397" s="407"/>
      <c r="BG397" s="407"/>
      <c r="BH397" s="1035"/>
      <c r="BI397" s="289"/>
      <c r="BJ397" s="4"/>
      <c r="BK397" s="3"/>
      <c r="BL397" s="3"/>
      <c r="BM397" s="6"/>
      <c r="BN397" s="6"/>
      <c r="BO397" s="6"/>
      <c r="BP397" s="6"/>
      <c r="BQ397" s="6"/>
      <c r="BR397" s="6"/>
      <c r="BS397" s="6"/>
    </row>
    <row r="398" spans="1:71" ht="15" customHeight="1">
      <c r="A398" s="268"/>
      <c r="B398" s="290"/>
      <c r="C398" s="291"/>
      <c r="D398" s="292"/>
      <c r="E398" s="435"/>
      <c r="F398" s="556"/>
      <c r="G398" s="295"/>
      <c r="H398" s="295"/>
      <c r="I398" s="311"/>
      <c r="J398" s="297"/>
      <c r="K398" s="298"/>
      <c r="L398" s="966"/>
      <c r="M398" s="360"/>
      <c r="N398" s="360"/>
      <c r="O398" s="966"/>
      <c r="P398" s="297"/>
      <c r="Q398" s="298"/>
      <c r="R398" s="966"/>
      <c r="S398" s="360"/>
      <c r="T398" s="360"/>
      <c r="U398" s="966"/>
      <c r="V398" s="297"/>
      <c r="W398" s="298"/>
      <c r="X398" s="966"/>
      <c r="Y398" s="360"/>
      <c r="Z398" s="360"/>
      <c r="AA398" s="966"/>
      <c r="AB398" s="297"/>
      <c r="AC398" s="298"/>
      <c r="AD398" s="966"/>
      <c r="AE398" s="360"/>
      <c r="AF398" s="360"/>
      <c r="AG398" s="966"/>
      <c r="AH398" s="421"/>
      <c r="AI398" s="302"/>
      <c r="AJ398" s="966"/>
      <c r="AK398" s="360"/>
      <c r="AL398" s="360"/>
      <c r="AM398" s="966"/>
      <c r="AN398" s="303"/>
      <c r="AO398" s="304"/>
      <c r="AP398" s="966"/>
      <c r="AQ398" s="360"/>
      <c r="AR398" s="360"/>
      <c r="AS398" s="966"/>
      <c r="AT398" s="966"/>
      <c r="AU398" s="966"/>
      <c r="AV398" s="305"/>
      <c r="AW398" s="305"/>
      <c r="AX398" s="306"/>
      <c r="AY398" s="306"/>
      <c r="AZ398" s="306"/>
      <c r="BA398" s="306"/>
      <c r="BB398" s="306"/>
      <c r="BC398" s="306"/>
      <c r="BD398" s="307"/>
      <c r="BE398" s="307"/>
      <c r="BF398" s="308"/>
      <c r="BG398" s="308"/>
      <c r="BH398" s="966"/>
      <c r="BI398" s="309"/>
      <c r="BJ398" s="4"/>
      <c r="BK398" s="3"/>
      <c r="BL398" s="3"/>
      <c r="BM398" s="6"/>
      <c r="BN398" s="6"/>
      <c r="BO398" s="6"/>
      <c r="BP398" s="6"/>
      <c r="BQ398" s="6"/>
      <c r="BR398" s="6"/>
      <c r="BS398" s="6"/>
    </row>
    <row r="399" spans="1:71" ht="15" customHeight="1">
      <c r="A399" s="268"/>
      <c r="B399" s="290"/>
      <c r="C399" s="291"/>
      <c r="D399" s="292"/>
      <c r="E399" s="318"/>
      <c r="F399" s="319"/>
      <c r="G399" s="317"/>
      <c r="H399" s="317"/>
      <c r="I399" s="311"/>
      <c r="J399" s="297"/>
      <c r="K399" s="298"/>
      <c r="L399" s="966"/>
      <c r="M399" s="360"/>
      <c r="N399" s="360"/>
      <c r="O399" s="966"/>
      <c r="P399" s="297"/>
      <c r="Q399" s="298"/>
      <c r="R399" s="966"/>
      <c r="S399" s="360"/>
      <c r="T399" s="360"/>
      <c r="U399" s="966"/>
      <c r="V399" s="297"/>
      <c r="W399" s="298"/>
      <c r="X399" s="966"/>
      <c r="Y399" s="360"/>
      <c r="Z399" s="360"/>
      <c r="AA399" s="966"/>
      <c r="AB399" s="297"/>
      <c r="AC399" s="298"/>
      <c r="AD399" s="966"/>
      <c r="AE399" s="360"/>
      <c r="AF399" s="360"/>
      <c r="AG399" s="966"/>
      <c r="AH399" s="301"/>
      <c r="AI399" s="302"/>
      <c r="AJ399" s="966"/>
      <c r="AK399" s="360"/>
      <c r="AL399" s="360"/>
      <c r="AM399" s="966"/>
      <c r="AN399" s="303"/>
      <c r="AO399" s="304"/>
      <c r="AP399" s="966"/>
      <c r="AQ399" s="360"/>
      <c r="AR399" s="360"/>
      <c r="AS399" s="966"/>
      <c r="AT399" s="966"/>
      <c r="AU399" s="966"/>
      <c r="AV399" s="305"/>
      <c r="AW399" s="305"/>
      <c r="AX399" s="306"/>
      <c r="AY399" s="306"/>
      <c r="AZ399" s="306"/>
      <c r="BA399" s="306"/>
      <c r="BB399" s="306"/>
      <c r="BC399" s="306"/>
      <c r="BD399" s="307"/>
      <c r="BE399" s="388"/>
      <c r="BF399" s="308"/>
      <c r="BG399" s="308"/>
      <c r="BH399" s="968"/>
      <c r="BI399" s="309"/>
      <c r="BJ399" s="4"/>
      <c r="BK399" s="3"/>
      <c r="BL399" s="3"/>
      <c r="BM399" s="6"/>
      <c r="BN399" s="6"/>
      <c r="BO399" s="6"/>
      <c r="BP399" s="6"/>
      <c r="BQ399" s="6"/>
      <c r="BR399" s="6"/>
      <c r="BS399" s="6"/>
    </row>
    <row r="400" spans="1:71" ht="15" customHeight="1">
      <c r="A400" s="231"/>
      <c r="B400" s="290"/>
      <c r="C400" s="231"/>
      <c r="D400" s="292"/>
      <c r="E400" s="318"/>
      <c r="F400" s="319"/>
      <c r="G400" s="317"/>
      <c r="H400" s="317"/>
      <c r="I400" s="311"/>
      <c r="J400" s="297"/>
      <c r="K400" s="298"/>
      <c r="L400" s="966"/>
      <c r="M400" s="360"/>
      <c r="N400" s="360"/>
      <c r="O400" s="966"/>
      <c r="P400" s="297"/>
      <c r="Q400" s="298"/>
      <c r="R400" s="966"/>
      <c r="S400" s="360"/>
      <c r="T400" s="360"/>
      <c r="U400" s="966"/>
      <c r="V400" s="297"/>
      <c r="W400" s="298"/>
      <c r="X400" s="966"/>
      <c r="Y400" s="360"/>
      <c r="Z400" s="360"/>
      <c r="AA400" s="966"/>
      <c r="AB400" s="297"/>
      <c r="AC400" s="298"/>
      <c r="AD400" s="966"/>
      <c r="AE400" s="360"/>
      <c r="AF400" s="360"/>
      <c r="AG400" s="966"/>
      <c r="AH400" s="301"/>
      <c r="AI400" s="302"/>
      <c r="AJ400" s="966"/>
      <c r="AK400" s="360"/>
      <c r="AL400" s="360"/>
      <c r="AM400" s="966"/>
      <c r="AN400" s="303"/>
      <c r="AO400" s="304"/>
      <c r="AP400" s="966"/>
      <c r="AQ400" s="360"/>
      <c r="AR400" s="360"/>
      <c r="AS400" s="966"/>
      <c r="AT400" s="966"/>
      <c r="AU400" s="966"/>
      <c r="AV400" s="305"/>
      <c r="AW400" s="305"/>
      <c r="AX400" s="306"/>
      <c r="AY400" s="306"/>
      <c r="AZ400" s="306"/>
      <c r="BA400" s="306"/>
      <c r="BB400" s="306"/>
      <c r="BC400" s="306"/>
      <c r="BD400" s="307"/>
      <c r="BE400" s="307"/>
      <c r="BF400" s="308"/>
      <c r="BG400" s="308"/>
      <c r="BH400" s="309"/>
      <c r="BI400" s="309"/>
      <c r="BJ400" s="4"/>
      <c r="BK400" s="3"/>
      <c r="BL400" s="3"/>
      <c r="BM400" s="6"/>
      <c r="BN400" s="6"/>
      <c r="BO400" s="6"/>
      <c r="BP400" s="6"/>
      <c r="BQ400" s="6"/>
      <c r="BR400" s="6"/>
      <c r="BS400" s="6"/>
    </row>
    <row r="401" spans="1:71" ht="15" customHeight="1">
      <c r="A401" s="268"/>
      <c r="B401" s="290"/>
      <c r="C401" s="291"/>
      <c r="D401" s="292"/>
      <c r="E401" s="318"/>
      <c r="F401" s="319"/>
      <c r="G401" s="317"/>
      <c r="H401" s="317"/>
      <c r="I401" s="311"/>
      <c r="J401" s="297"/>
      <c r="K401" s="298"/>
      <c r="L401" s="966"/>
      <c r="M401" s="360"/>
      <c r="N401" s="360"/>
      <c r="O401" s="966"/>
      <c r="P401" s="297"/>
      <c r="Q401" s="298"/>
      <c r="R401" s="966"/>
      <c r="S401" s="360"/>
      <c r="T401" s="360"/>
      <c r="U401" s="966"/>
      <c r="V401" s="297"/>
      <c r="W401" s="298"/>
      <c r="X401" s="966"/>
      <c r="Y401" s="360"/>
      <c r="Z401" s="360"/>
      <c r="AA401" s="966"/>
      <c r="AB401" s="297"/>
      <c r="AC401" s="298"/>
      <c r="AD401" s="966"/>
      <c r="AE401" s="360"/>
      <c r="AF401" s="360"/>
      <c r="AG401" s="966"/>
      <c r="AH401" s="301"/>
      <c r="AI401" s="302"/>
      <c r="AJ401" s="966"/>
      <c r="AK401" s="360"/>
      <c r="AL401" s="360"/>
      <c r="AM401" s="966"/>
      <c r="AN401" s="303"/>
      <c r="AO401" s="304"/>
      <c r="AP401" s="966"/>
      <c r="AQ401" s="360"/>
      <c r="AR401" s="360"/>
      <c r="AS401" s="966"/>
      <c r="AT401" s="966"/>
      <c r="AU401" s="966"/>
      <c r="AV401" s="305"/>
      <c r="AW401" s="305"/>
      <c r="AX401" s="306"/>
      <c r="AY401" s="306"/>
      <c r="AZ401" s="306"/>
      <c r="BA401" s="306"/>
      <c r="BB401" s="306"/>
      <c r="BC401" s="306"/>
      <c r="BD401" s="307"/>
      <c r="BE401" s="307"/>
      <c r="BF401" s="308"/>
      <c r="BG401" s="308"/>
      <c r="BH401" s="309"/>
      <c r="BI401" s="309"/>
      <c r="BJ401" s="4"/>
      <c r="BK401" s="3"/>
      <c r="BL401" s="3"/>
      <c r="BM401" s="6"/>
      <c r="BN401" s="6"/>
      <c r="BO401" s="6"/>
      <c r="BP401" s="6"/>
      <c r="BQ401" s="6"/>
      <c r="BR401" s="6"/>
      <c r="BS401" s="6"/>
    </row>
    <row r="402" spans="1:71" ht="15" customHeight="1">
      <c r="A402" s="268"/>
      <c r="B402" s="290"/>
      <c r="C402" s="291"/>
      <c r="D402" s="292"/>
      <c r="E402" s="318"/>
      <c r="F402" s="319"/>
      <c r="G402" s="317"/>
      <c r="H402" s="317"/>
      <c r="I402" s="311"/>
      <c r="J402" s="297"/>
      <c r="K402" s="298"/>
      <c r="L402" s="966"/>
      <c r="M402" s="360"/>
      <c r="N402" s="360"/>
      <c r="O402" s="966"/>
      <c r="P402" s="297"/>
      <c r="Q402" s="298"/>
      <c r="R402" s="966"/>
      <c r="S402" s="360"/>
      <c r="T402" s="360"/>
      <c r="U402" s="966"/>
      <c r="V402" s="297"/>
      <c r="W402" s="298"/>
      <c r="X402" s="966"/>
      <c r="Y402" s="360"/>
      <c r="Z402" s="360"/>
      <c r="AA402" s="966"/>
      <c r="AB402" s="297"/>
      <c r="AC402" s="298"/>
      <c r="AD402" s="966"/>
      <c r="AE402" s="360"/>
      <c r="AF402" s="360"/>
      <c r="AG402" s="966"/>
      <c r="AH402" s="301"/>
      <c r="AI402" s="302"/>
      <c r="AJ402" s="966"/>
      <c r="AK402" s="360"/>
      <c r="AL402" s="360"/>
      <c r="AM402" s="966"/>
      <c r="AN402" s="303"/>
      <c r="AO402" s="304"/>
      <c r="AP402" s="966"/>
      <c r="AQ402" s="360"/>
      <c r="AR402" s="360"/>
      <c r="AS402" s="966"/>
      <c r="AT402" s="966"/>
      <c r="AU402" s="966"/>
      <c r="AV402" s="305"/>
      <c r="AW402" s="305"/>
      <c r="AX402" s="306"/>
      <c r="AY402" s="306"/>
      <c r="AZ402" s="306"/>
      <c r="BA402" s="306"/>
      <c r="BB402" s="306"/>
      <c r="BC402" s="306"/>
      <c r="BD402" s="307"/>
      <c r="BE402" s="307"/>
      <c r="BF402" s="308"/>
      <c r="BG402" s="308"/>
      <c r="BH402" s="309"/>
      <c r="BI402" s="309"/>
      <c r="BJ402" s="4"/>
      <c r="BK402" s="3"/>
      <c r="BL402" s="3"/>
      <c r="BM402" s="6"/>
      <c r="BN402" s="6"/>
      <c r="BO402" s="6"/>
      <c r="BP402" s="6"/>
      <c r="BQ402" s="6"/>
      <c r="BR402" s="6"/>
      <c r="BS402" s="6"/>
    </row>
    <row r="403" spans="1:71" ht="15" customHeight="1">
      <c r="A403" s="268"/>
      <c r="B403" s="320"/>
      <c r="C403" s="321"/>
      <c r="D403" s="322"/>
      <c r="E403" s="323"/>
      <c r="F403" s="324"/>
      <c r="G403" s="317"/>
      <c r="H403" s="317"/>
      <c r="I403" s="326"/>
      <c r="J403" s="398"/>
      <c r="K403" s="399"/>
      <c r="L403" s="971"/>
      <c r="M403" s="371"/>
      <c r="N403" s="371"/>
      <c r="O403" s="971"/>
      <c r="P403" s="398"/>
      <c r="Q403" s="399"/>
      <c r="R403" s="971"/>
      <c r="S403" s="371"/>
      <c r="T403" s="371"/>
      <c r="U403" s="971"/>
      <c r="V403" s="398"/>
      <c r="W403" s="399"/>
      <c r="X403" s="971"/>
      <c r="Y403" s="371"/>
      <c r="Z403" s="371"/>
      <c r="AA403" s="971"/>
      <c r="AB403" s="398"/>
      <c r="AC403" s="399"/>
      <c r="AD403" s="971"/>
      <c r="AE403" s="371"/>
      <c r="AF403" s="371"/>
      <c r="AG403" s="971"/>
      <c r="AH403" s="400"/>
      <c r="AI403" s="401"/>
      <c r="AJ403" s="971"/>
      <c r="AK403" s="371"/>
      <c r="AL403" s="371"/>
      <c r="AM403" s="971"/>
      <c r="AN403" s="402"/>
      <c r="AO403" s="403"/>
      <c r="AP403" s="971"/>
      <c r="AQ403" s="371"/>
      <c r="AR403" s="371"/>
      <c r="AS403" s="971"/>
      <c r="AT403" s="971"/>
      <c r="AU403" s="971"/>
      <c r="AV403" s="334"/>
      <c r="AW403" s="334"/>
      <c r="AX403" s="335"/>
      <c r="AY403" s="335"/>
      <c r="AZ403" s="335"/>
      <c r="BA403" s="335"/>
      <c r="BB403" s="335"/>
      <c r="BC403" s="335"/>
      <c r="BD403" s="336"/>
      <c r="BE403" s="336"/>
      <c r="BF403" s="337"/>
      <c r="BG403" s="337"/>
      <c r="BH403" s="338"/>
      <c r="BI403" s="338"/>
      <c r="BJ403" s="4"/>
      <c r="BK403" s="3"/>
      <c r="BL403" s="3"/>
      <c r="BM403" s="6"/>
      <c r="BN403" s="6"/>
      <c r="BO403" s="6"/>
      <c r="BP403" s="6"/>
      <c r="BQ403" s="6"/>
      <c r="BR403" s="6"/>
      <c r="BS403" s="6"/>
    </row>
    <row r="404" spans="1:71" ht="15" customHeight="1">
      <c r="A404" s="268">
        <f>I404-AT404</f>
        <v>0</v>
      </c>
      <c r="B404" s="219">
        <v>57</v>
      </c>
      <c r="C404" s="269" t="s">
        <v>612</v>
      </c>
      <c r="D404" s="270" t="s">
        <v>613</v>
      </c>
      <c r="E404" s="271" t="s">
        <v>110</v>
      </c>
      <c r="F404" s="272" t="s">
        <v>614</v>
      </c>
      <c r="G404" s="273">
        <v>2</v>
      </c>
      <c r="H404" s="273">
        <v>3</v>
      </c>
      <c r="I404" s="274">
        <v>27</v>
      </c>
      <c r="J404" s="275"/>
      <c r="K404" s="276"/>
      <c r="L404" s="1006">
        <f>SUM(J404:K410)</f>
        <v>0</v>
      </c>
      <c r="M404" s="351"/>
      <c r="N404" s="351"/>
      <c r="O404" s="1007">
        <f>N404+M404+M405+N405+M406+N406+M407+N407+M408+N408+M409+N409+M410+N410</f>
        <v>0</v>
      </c>
      <c r="P404" s="275"/>
      <c r="Q404" s="276"/>
      <c r="R404" s="1008">
        <f>P404+Q404+P405+Q405+P406+Q406+P407+Q407+P408+Q408+P409+Q409+P410+Q410</f>
        <v>8</v>
      </c>
      <c r="S404" s="351"/>
      <c r="T404" s="351"/>
      <c r="U404" s="1009">
        <f>T404+S404+S405+T405+S406+T406+S407+T407+S408+T408+S409+T409+S410+T410</f>
        <v>0</v>
      </c>
      <c r="V404" s="275"/>
      <c r="W404" s="276"/>
      <c r="X404" s="1010">
        <f>W404+V404+V405+W405+V406+W406+V407+W407+V408+W408+V409+W409+V410+W410</f>
        <v>0</v>
      </c>
      <c r="Y404" s="380">
        <v>6</v>
      </c>
      <c r="Z404" s="351"/>
      <c r="AA404" s="1011">
        <f>Z404+Y404+Y405+Z405+Y406+Z406+Y407+Z407+Y408+Z408+Y409+Z409+Y410+Z410</f>
        <v>6</v>
      </c>
      <c r="AB404" s="275"/>
      <c r="AC404" s="276"/>
      <c r="AD404" s="999">
        <f>AC404+AB404+AB405+AC405+AB406+AC406+AB407+AC407+AB408+AC408+AB409+AC409+AB410+AC410</f>
        <v>0</v>
      </c>
      <c r="AE404" s="351"/>
      <c r="AF404" s="351"/>
      <c r="AG404" s="1000">
        <f>AE404+AF404+AE405+AF405+AE406+AF406+AE407+AF407+AE408+AF408+AE409+AF409+AE410+AF410</f>
        <v>0</v>
      </c>
      <c r="AH404" s="279"/>
      <c r="AI404" s="280"/>
      <c r="AJ404" s="1001">
        <f>AI404+AH404+AH405+AI405+AH406+AI406+AH407+AI407+AH408+AI408+AH409+AI409+AH410+AI410</f>
        <v>0</v>
      </c>
      <c r="AK404" s="351"/>
      <c r="AL404" s="351"/>
      <c r="AM404" s="1002">
        <f>AL404+AK404+AK405+AL405+AK406+AL406+AK407+AL407+AK408+AL408+AK409+AL409+AK410+AL409+AL410</f>
        <v>0</v>
      </c>
      <c r="AN404" s="281"/>
      <c r="AO404" s="282"/>
      <c r="AP404" s="1003">
        <f>AN404+AO404+AN405+AO405+AN406+AO406+AN407+AO407+AN408++AO408+AN409+AO409+AN410+AO410</f>
        <v>10</v>
      </c>
      <c r="AQ404" s="351"/>
      <c r="AR404" s="351"/>
      <c r="AS404" s="1004">
        <f>AR404+AQ404+AQ405+AR405+AQ406+AR406+AQ407+AR407+AQ408+AR408+AQ409+AR409+AQ410+AR410</f>
        <v>0</v>
      </c>
      <c r="AT404" s="1005">
        <f>SUM(AU404:BF410)</f>
        <v>27</v>
      </c>
      <c r="AU404" s="974">
        <f>AS404+AP404+AM404+AJ404+AG404+AD404+AA404+X404+U404+R404+O404+L404</f>
        <v>24</v>
      </c>
      <c r="AV404" s="284"/>
      <c r="AW404" s="284"/>
      <c r="AX404" s="285"/>
      <c r="AY404" s="285"/>
      <c r="AZ404" s="285"/>
      <c r="BA404" s="285"/>
      <c r="BB404" s="285"/>
      <c r="BC404" s="285"/>
      <c r="BD404" s="287"/>
      <c r="BE404" s="406"/>
      <c r="BF404" s="525"/>
      <c r="BG404" s="525"/>
      <c r="BH404" s="289"/>
      <c r="BI404" s="289"/>
      <c r="BJ404" s="4"/>
      <c r="BK404" s="3"/>
      <c r="BL404" s="3"/>
      <c r="BM404" s="6"/>
      <c r="BN404" s="6"/>
      <c r="BO404" s="6"/>
      <c r="BP404" s="6"/>
      <c r="BQ404" s="6"/>
      <c r="BR404" s="6"/>
      <c r="BS404" s="6"/>
    </row>
    <row r="405" spans="1:71" ht="15.75" customHeight="1">
      <c r="A405" s="268"/>
      <c r="B405" s="290"/>
      <c r="C405" s="291"/>
      <c r="D405" s="292"/>
      <c r="E405" s="312" t="s">
        <v>72</v>
      </c>
      <c r="F405" s="310" t="s">
        <v>615</v>
      </c>
      <c r="G405" s="295">
        <v>1</v>
      </c>
      <c r="H405" s="295">
        <v>3</v>
      </c>
      <c r="I405" s="311"/>
      <c r="J405" s="297"/>
      <c r="K405" s="298"/>
      <c r="L405" s="966"/>
      <c r="M405" s="360"/>
      <c r="N405" s="360"/>
      <c r="O405" s="966"/>
      <c r="P405" s="387">
        <v>3</v>
      </c>
      <c r="Q405" s="298"/>
      <c r="R405" s="966"/>
      <c r="S405" s="360"/>
      <c r="T405" s="360"/>
      <c r="U405" s="966"/>
      <c r="V405" s="297"/>
      <c r="W405" s="298"/>
      <c r="X405" s="966"/>
      <c r="Y405" s="367"/>
      <c r="Z405" s="367"/>
      <c r="AA405" s="966"/>
      <c r="AB405" s="297"/>
      <c r="AC405" s="298"/>
      <c r="AD405" s="966"/>
      <c r="AE405" s="360"/>
      <c r="AF405" s="360"/>
      <c r="AG405" s="966"/>
      <c r="AH405" s="301"/>
      <c r="AI405" s="302"/>
      <c r="AJ405" s="966"/>
      <c r="AK405" s="360"/>
      <c r="AL405" s="360"/>
      <c r="AM405" s="966"/>
      <c r="AN405" s="303"/>
      <c r="AO405" s="304"/>
      <c r="AP405" s="966"/>
      <c r="AQ405" s="360"/>
      <c r="AR405" s="360"/>
      <c r="AS405" s="966"/>
      <c r="AT405" s="966"/>
      <c r="AU405" s="966"/>
      <c r="AV405" s="305"/>
      <c r="AW405" s="305"/>
      <c r="AX405" s="306"/>
      <c r="AY405" s="306"/>
      <c r="AZ405" s="306"/>
      <c r="BA405" s="306"/>
      <c r="BB405" s="306"/>
      <c r="BC405" s="306"/>
      <c r="BD405" s="307"/>
      <c r="BE405" s="513"/>
      <c r="BF405" s="557"/>
      <c r="BG405" s="527"/>
      <c r="BH405" s="473"/>
      <c r="BI405" s="309"/>
      <c r="BJ405" s="4"/>
      <c r="BK405" s="3"/>
      <c r="BL405" s="3"/>
      <c r="BM405" s="6"/>
      <c r="BN405" s="6"/>
      <c r="BO405" s="6"/>
      <c r="BP405" s="6"/>
      <c r="BQ405" s="6"/>
      <c r="BR405" s="6"/>
      <c r="BS405" s="6"/>
    </row>
    <row r="406" spans="1:71" ht="15" customHeight="1">
      <c r="A406" s="268"/>
      <c r="B406" s="290"/>
      <c r="C406" s="291"/>
      <c r="D406" s="292"/>
      <c r="E406" s="312" t="s">
        <v>72</v>
      </c>
      <c r="F406" s="310" t="s">
        <v>402</v>
      </c>
      <c r="G406" s="295">
        <v>1</v>
      </c>
      <c r="H406" s="295">
        <v>5</v>
      </c>
      <c r="I406" s="311"/>
      <c r="J406" s="297"/>
      <c r="K406" s="298"/>
      <c r="L406" s="966"/>
      <c r="M406" s="360"/>
      <c r="N406" s="360"/>
      <c r="O406" s="966"/>
      <c r="P406" s="387">
        <v>5</v>
      </c>
      <c r="Q406" s="298"/>
      <c r="R406" s="966"/>
      <c r="S406" s="360"/>
      <c r="T406" s="360"/>
      <c r="U406" s="966"/>
      <c r="V406" s="297"/>
      <c r="W406" s="298"/>
      <c r="X406" s="966"/>
      <c r="Y406" s="360"/>
      <c r="Z406" s="360"/>
      <c r="AA406" s="966"/>
      <c r="AB406" s="297"/>
      <c r="AC406" s="298"/>
      <c r="AD406" s="966"/>
      <c r="AE406" s="360"/>
      <c r="AF406" s="360"/>
      <c r="AG406" s="966"/>
      <c r="AH406" s="301"/>
      <c r="AI406" s="302"/>
      <c r="AJ406" s="966"/>
      <c r="AK406" s="360"/>
      <c r="AL406" s="360"/>
      <c r="AM406" s="966"/>
      <c r="AN406" s="303"/>
      <c r="AO406" s="304"/>
      <c r="AP406" s="966"/>
      <c r="AQ406" s="360"/>
      <c r="AR406" s="360"/>
      <c r="AS406" s="966"/>
      <c r="AT406" s="966"/>
      <c r="AU406" s="966"/>
      <c r="AV406" s="409"/>
      <c r="AW406" s="305"/>
      <c r="AX406" s="306"/>
      <c r="AY406" s="306"/>
      <c r="AZ406" s="306"/>
      <c r="BA406" s="306"/>
      <c r="BB406" s="306"/>
      <c r="BC406" s="306"/>
      <c r="BD406" s="307"/>
      <c r="BE406" s="388"/>
      <c r="BF406" s="457"/>
      <c r="BG406" s="457"/>
      <c r="BH406" s="309"/>
      <c r="BI406" s="309"/>
      <c r="BJ406" s="4"/>
      <c r="BK406" s="3"/>
      <c r="BL406" s="3"/>
      <c r="BM406" s="6"/>
      <c r="BN406" s="6"/>
      <c r="BO406" s="6"/>
      <c r="BP406" s="6"/>
      <c r="BQ406" s="6"/>
      <c r="BR406" s="6"/>
      <c r="BS406" s="6"/>
    </row>
    <row r="407" spans="1:71" ht="15" customHeight="1">
      <c r="A407" s="231"/>
      <c r="B407" s="290"/>
      <c r="C407" s="429"/>
      <c r="D407" s="292"/>
      <c r="E407" s="312" t="s">
        <v>180</v>
      </c>
      <c r="F407" s="310" t="s">
        <v>402</v>
      </c>
      <c r="G407" s="295">
        <v>2</v>
      </c>
      <c r="H407" s="295">
        <v>5</v>
      </c>
      <c r="I407" s="311"/>
      <c r="J407" s="297"/>
      <c r="K407" s="298"/>
      <c r="L407" s="966"/>
      <c r="M407" s="360"/>
      <c r="N407" s="360"/>
      <c r="O407" s="966"/>
      <c r="P407" s="387"/>
      <c r="Q407" s="298"/>
      <c r="R407" s="966"/>
      <c r="S407" s="360"/>
      <c r="T407" s="360"/>
      <c r="U407" s="966"/>
      <c r="V407" s="297"/>
      <c r="W407" s="298"/>
      <c r="X407" s="966"/>
      <c r="Y407" s="360"/>
      <c r="Z407" s="360"/>
      <c r="AA407" s="966"/>
      <c r="AB407" s="297"/>
      <c r="AC407" s="298"/>
      <c r="AD407" s="966"/>
      <c r="AE407" s="360"/>
      <c r="AF407" s="360"/>
      <c r="AG407" s="966"/>
      <c r="AH407" s="301"/>
      <c r="AI407" s="302"/>
      <c r="AJ407" s="966"/>
      <c r="AK407" s="360"/>
      <c r="AL407" s="360"/>
      <c r="AM407" s="966"/>
      <c r="AN407" s="422">
        <v>10</v>
      </c>
      <c r="AO407" s="304"/>
      <c r="AP407" s="966"/>
      <c r="AQ407" s="360"/>
      <c r="AR407" s="360"/>
      <c r="AS407" s="966"/>
      <c r="AT407" s="966"/>
      <c r="AU407" s="966"/>
      <c r="AV407" s="409">
        <v>3</v>
      </c>
      <c r="AW407" s="409"/>
      <c r="AX407" s="306"/>
      <c r="AY407" s="313"/>
      <c r="AZ407" s="306"/>
      <c r="BA407" s="306"/>
      <c r="BB407" s="306"/>
      <c r="BC407" s="306"/>
      <c r="BD407" s="307"/>
      <c r="BE407" s="388"/>
      <c r="BF407" s="314"/>
      <c r="BG407" s="314"/>
      <c r="BH407" s="309"/>
      <c r="BI407" s="309"/>
      <c r="BJ407" s="4"/>
      <c r="BK407" s="3"/>
      <c r="BL407" s="3"/>
      <c r="BM407" s="6"/>
      <c r="BN407" s="6"/>
      <c r="BO407" s="6"/>
      <c r="BP407" s="6"/>
      <c r="BQ407" s="6"/>
      <c r="BR407" s="6"/>
      <c r="BS407" s="6"/>
    </row>
    <row r="408" spans="1:71" ht="15" customHeight="1">
      <c r="A408" s="268"/>
      <c r="B408" s="290"/>
      <c r="C408" s="291"/>
      <c r="D408" s="292"/>
      <c r="E408" s="423"/>
      <c r="F408" s="424"/>
      <c r="G408" s="295"/>
      <c r="H408" s="295"/>
      <c r="I408" s="311"/>
      <c r="J408" s="297"/>
      <c r="K408" s="298"/>
      <c r="L408" s="966"/>
      <c r="M408" s="360"/>
      <c r="N408" s="360"/>
      <c r="O408" s="966"/>
      <c r="P408" s="297"/>
      <c r="Q408" s="298"/>
      <c r="R408" s="966"/>
      <c r="S408" s="360"/>
      <c r="T408" s="360"/>
      <c r="U408" s="966"/>
      <c r="V408" s="297"/>
      <c r="W408" s="298"/>
      <c r="X408" s="966"/>
      <c r="Y408" s="367"/>
      <c r="Z408" s="360"/>
      <c r="AA408" s="966"/>
      <c r="AB408" s="297"/>
      <c r="AC408" s="298"/>
      <c r="AD408" s="966"/>
      <c r="AE408" s="360"/>
      <c r="AF408" s="360"/>
      <c r="AG408" s="966"/>
      <c r="AH408" s="301"/>
      <c r="AI408" s="302"/>
      <c r="AJ408" s="966"/>
      <c r="AK408" s="360"/>
      <c r="AL408" s="360"/>
      <c r="AM408" s="966"/>
      <c r="AN408" s="303"/>
      <c r="AO408" s="304"/>
      <c r="AP408" s="966"/>
      <c r="AQ408" s="360"/>
      <c r="AR408" s="360"/>
      <c r="AS408" s="966"/>
      <c r="AT408" s="966"/>
      <c r="AU408" s="966"/>
      <c r="AV408" s="305"/>
      <c r="AW408" s="305"/>
      <c r="AX408" s="306"/>
      <c r="AY408" s="306"/>
      <c r="AZ408" s="306"/>
      <c r="BA408" s="306"/>
      <c r="BB408" s="306"/>
      <c r="BC408" s="306"/>
      <c r="BD408" s="307"/>
      <c r="BE408" s="307"/>
      <c r="BF408" s="308"/>
      <c r="BG408" s="308"/>
      <c r="BH408" s="309"/>
      <c r="BI408" s="309"/>
      <c r="BJ408" s="4"/>
      <c r="BK408" s="3"/>
      <c r="BL408" s="3"/>
      <c r="BM408" s="6"/>
      <c r="BN408" s="6"/>
      <c r="BO408" s="6"/>
      <c r="BP408" s="6"/>
      <c r="BQ408" s="6"/>
      <c r="BR408" s="6"/>
      <c r="BS408" s="6"/>
    </row>
    <row r="409" spans="1:71" ht="15" customHeight="1">
      <c r="A409" s="268"/>
      <c r="B409" s="290"/>
      <c r="C409" s="291"/>
      <c r="D409" s="292"/>
      <c r="E409" s="318"/>
      <c r="F409" s="310"/>
      <c r="G409" s="295"/>
      <c r="H409" s="295"/>
      <c r="I409" s="311"/>
      <c r="J409" s="297"/>
      <c r="K409" s="298"/>
      <c r="L409" s="966"/>
      <c r="M409" s="360"/>
      <c r="N409" s="360"/>
      <c r="O409" s="966"/>
      <c r="P409" s="297"/>
      <c r="Q409" s="408"/>
      <c r="R409" s="966"/>
      <c r="S409" s="360"/>
      <c r="T409" s="360"/>
      <c r="U409" s="966"/>
      <c r="V409" s="297"/>
      <c r="W409" s="298"/>
      <c r="X409" s="966"/>
      <c r="Y409" s="360"/>
      <c r="Z409" s="360"/>
      <c r="AA409" s="966"/>
      <c r="AB409" s="297"/>
      <c r="AC409" s="298"/>
      <c r="AD409" s="966"/>
      <c r="AE409" s="360"/>
      <c r="AF409" s="360"/>
      <c r="AG409" s="966"/>
      <c r="AH409" s="301"/>
      <c r="AI409" s="302"/>
      <c r="AJ409" s="966"/>
      <c r="AK409" s="360"/>
      <c r="AL409" s="360"/>
      <c r="AM409" s="966"/>
      <c r="AN409" s="303"/>
      <c r="AO409" s="304"/>
      <c r="AP409" s="966"/>
      <c r="AQ409" s="360"/>
      <c r="AR409" s="360"/>
      <c r="AS409" s="966"/>
      <c r="AT409" s="966"/>
      <c r="AU409" s="966"/>
      <c r="AV409" s="305"/>
      <c r="AW409" s="305"/>
      <c r="AX409" s="306"/>
      <c r="AY409" s="306"/>
      <c r="AZ409" s="306"/>
      <c r="BA409" s="306"/>
      <c r="BB409" s="306"/>
      <c r="BC409" s="306"/>
      <c r="BD409" s="307"/>
      <c r="BE409" s="307"/>
      <c r="BF409" s="308"/>
      <c r="BG409" s="308"/>
      <c r="BH409" s="309"/>
      <c r="BI409" s="309"/>
      <c r="BJ409" s="4"/>
      <c r="BK409" s="3"/>
      <c r="BL409" s="3"/>
      <c r="BM409" s="6"/>
      <c r="BN409" s="6"/>
      <c r="BO409" s="6"/>
      <c r="BP409" s="6"/>
      <c r="BQ409" s="6"/>
      <c r="BR409" s="6"/>
      <c r="BS409" s="6"/>
    </row>
    <row r="410" spans="1:71" ht="15" customHeight="1">
      <c r="A410" s="268"/>
      <c r="B410" s="320"/>
      <c r="C410" s="321"/>
      <c r="D410" s="322"/>
      <c r="E410" s="323"/>
      <c r="F410" s="324"/>
      <c r="G410" s="317"/>
      <c r="H410" s="317"/>
      <c r="I410" s="326"/>
      <c r="J410" s="398"/>
      <c r="K410" s="399"/>
      <c r="L410" s="971"/>
      <c r="M410" s="371"/>
      <c r="N410" s="371"/>
      <c r="O410" s="971"/>
      <c r="P410" s="398"/>
      <c r="Q410" s="399"/>
      <c r="R410" s="971"/>
      <c r="S410" s="371"/>
      <c r="T410" s="371"/>
      <c r="U410" s="971"/>
      <c r="V410" s="398"/>
      <c r="W410" s="399"/>
      <c r="X410" s="971"/>
      <c r="Y410" s="371"/>
      <c r="Z410" s="371"/>
      <c r="AA410" s="971"/>
      <c r="AB410" s="398"/>
      <c r="AC410" s="399"/>
      <c r="AD410" s="971"/>
      <c r="AE410" s="371"/>
      <c r="AF410" s="371"/>
      <c r="AG410" s="971"/>
      <c r="AH410" s="400"/>
      <c r="AI410" s="401"/>
      <c r="AJ410" s="971"/>
      <c r="AK410" s="371"/>
      <c r="AL410" s="371"/>
      <c r="AM410" s="971"/>
      <c r="AN410" s="402"/>
      <c r="AO410" s="403"/>
      <c r="AP410" s="971"/>
      <c r="AQ410" s="371"/>
      <c r="AR410" s="371"/>
      <c r="AS410" s="971"/>
      <c r="AT410" s="971"/>
      <c r="AU410" s="971"/>
      <c r="AV410" s="334"/>
      <c r="AW410" s="334"/>
      <c r="AX410" s="335"/>
      <c r="AY410" s="335"/>
      <c r="AZ410" s="335"/>
      <c r="BA410" s="335"/>
      <c r="BB410" s="335"/>
      <c r="BC410" s="335"/>
      <c r="BD410" s="336"/>
      <c r="BE410" s="336"/>
      <c r="BF410" s="337"/>
      <c r="BG410" s="337"/>
      <c r="BH410" s="338"/>
      <c r="BI410" s="338"/>
      <c r="BJ410" s="4"/>
      <c r="BK410" s="3"/>
      <c r="BL410" s="3"/>
      <c r="BM410" s="6"/>
      <c r="BN410" s="6"/>
      <c r="BO410" s="6"/>
      <c r="BP410" s="6"/>
      <c r="BQ410" s="6"/>
      <c r="BR410" s="6"/>
      <c r="BS410" s="6"/>
    </row>
    <row r="411" spans="1:71" ht="35.25" customHeight="1">
      <c r="A411" s="268">
        <f>I411-AT411</f>
        <v>0</v>
      </c>
      <c r="B411" s="219">
        <v>58</v>
      </c>
      <c r="C411" s="269" t="s">
        <v>616</v>
      </c>
      <c r="D411" s="270" t="s">
        <v>617</v>
      </c>
      <c r="E411" s="271" t="s">
        <v>418</v>
      </c>
      <c r="F411" s="272" t="s">
        <v>618</v>
      </c>
      <c r="G411" s="273">
        <v>3</v>
      </c>
      <c r="H411" s="273">
        <v>4</v>
      </c>
      <c r="I411" s="274">
        <v>14</v>
      </c>
      <c r="J411" s="275"/>
      <c r="K411" s="276"/>
      <c r="L411" s="1006">
        <f>SUM(J411:K417)</f>
        <v>0</v>
      </c>
      <c r="M411" s="351"/>
      <c r="N411" s="351"/>
      <c r="O411" s="1007">
        <f>N411+M411+M412+N412+M413+N413+M414+N414+M415+N415+M416+N416+M417+N417</f>
        <v>0</v>
      </c>
      <c r="P411" s="275"/>
      <c r="Q411" s="276"/>
      <c r="R411" s="1008">
        <f>P411+Q411+P412+Q412+P413+Q413+P414+Q414+P415+Q415+P416+Q416+P417+Q417</f>
        <v>0</v>
      </c>
      <c r="S411" s="351"/>
      <c r="T411" s="351"/>
      <c r="U411" s="1009">
        <f>T411+S411+S412+T412+S413+T413+S414+T414+S415+T415+S416+T416+S417+T417</f>
        <v>0</v>
      </c>
      <c r="V411" s="275"/>
      <c r="W411" s="276"/>
      <c r="X411" s="1010">
        <f>W411+V411+V412+W412+V413+W413+V414+W414+V415+W415+V416+W416+V417+W417</f>
        <v>0</v>
      </c>
      <c r="Y411" s="351"/>
      <c r="Z411" s="351"/>
      <c r="AA411" s="1011">
        <f>Z411+Y411+Y412+Z412+Y413+Z413+Y414+Z414+Y415+Z415+Y416+Z416+Y417+Z417</f>
        <v>0</v>
      </c>
      <c r="AB411" s="275"/>
      <c r="AC411" s="276"/>
      <c r="AD411" s="999">
        <f>AC411+AB411+AB412+AC412+AB413+AC413+AB414+AC414+AB415+AC415+AB416+AC416+AB417+AC417</f>
        <v>0</v>
      </c>
      <c r="AE411" s="351"/>
      <c r="AF411" s="351"/>
      <c r="AG411" s="1000">
        <f>AE411+AF411+AE412+AF412+AE413+AF413+AE414+AF414+AE415+AF415+AE416+AF416+AE417+AF417</f>
        <v>0</v>
      </c>
      <c r="AH411" s="279"/>
      <c r="AI411" s="280"/>
      <c r="AJ411" s="1001">
        <f>AI411+AH411+AH412+AI412+AH413+AI413+AH414+AI414+AH415+AI415+AH416+AI416+AH417+AI417</f>
        <v>0</v>
      </c>
      <c r="AK411" s="351"/>
      <c r="AL411" s="351"/>
      <c r="AM411" s="1002">
        <f>AL411+AK411+AK412+AL412+AK413+AL413+AK414+AL414+AK415+AL415+AK416+AL416+AK417+AL416+AL417</f>
        <v>12</v>
      </c>
      <c r="AN411" s="281"/>
      <c r="AO411" s="282"/>
      <c r="AP411" s="1003">
        <f>AN411+AO411+AN412+AO412+AN413+AO413+AN414+AO414+AN415++AO415+AN416+AO416+AN417+AO417</f>
        <v>0</v>
      </c>
      <c r="AQ411" s="351"/>
      <c r="AR411" s="351"/>
      <c r="AS411" s="1004">
        <f>AR411+AQ411+AQ412+AR412+AQ413+AR413+AQ414+AR414+AQ415+AR415+AQ416+AR416+AQ417+AR417</f>
        <v>0</v>
      </c>
      <c r="AT411" s="1005">
        <f>SUM(AU411:BF417)</f>
        <v>14</v>
      </c>
      <c r="AU411" s="974">
        <f>AS411+AP411+AM411+AJ411+AG411+AD411+AA411+X411+U411+R411+O411+L411</f>
        <v>12</v>
      </c>
      <c r="AV411" s="63"/>
      <c r="AW411" s="284"/>
      <c r="AX411" s="285"/>
      <c r="AY411" s="285"/>
      <c r="AZ411" s="285"/>
      <c r="BA411" s="285"/>
      <c r="BB411" s="285"/>
      <c r="BC411" s="285"/>
      <c r="BD411" s="287"/>
      <c r="BE411" s="287"/>
      <c r="BF411" s="413"/>
      <c r="BG411" s="413"/>
      <c r="BH411" s="289"/>
      <c r="BI411" s="289"/>
      <c r="BJ411" s="4"/>
      <c r="BK411" s="3"/>
      <c r="BL411" s="3"/>
      <c r="BM411" s="6"/>
      <c r="BN411" s="6"/>
      <c r="BO411" s="6"/>
      <c r="BP411" s="6"/>
      <c r="BQ411" s="6"/>
      <c r="BR411" s="6"/>
      <c r="BS411" s="6"/>
    </row>
    <row r="412" spans="1:71" ht="15" customHeight="1">
      <c r="A412" s="268"/>
      <c r="B412" s="290"/>
      <c r="C412" s="291"/>
      <c r="D412" s="292"/>
      <c r="E412" s="531"/>
      <c r="F412" s="310"/>
      <c r="G412" s="295"/>
      <c r="H412" s="295"/>
      <c r="I412" s="311"/>
      <c r="J412" s="297"/>
      <c r="K412" s="298"/>
      <c r="L412" s="966"/>
      <c r="M412" s="360"/>
      <c r="N412" s="360"/>
      <c r="O412" s="966"/>
      <c r="P412" s="297"/>
      <c r="Q412" s="298"/>
      <c r="R412" s="966"/>
      <c r="S412" s="360"/>
      <c r="T412" s="360"/>
      <c r="U412" s="966"/>
      <c r="V412" s="297"/>
      <c r="W412" s="298"/>
      <c r="X412" s="966"/>
      <c r="Y412" s="360"/>
      <c r="Z412" s="360"/>
      <c r="AA412" s="966"/>
      <c r="AB412" s="297"/>
      <c r="AC412" s="298"/>
      <c r="AD412" s="966"/>
      <c r="AE412" s="360"/>
      <c r="AF412" s="360"/>
      <c r="AG412" s="966"/>
      <c r="AH412" s="301"/>
      <c r="AI412" s="302"/>
      <c r="AJ412" s="966"/>
      <c r="AK412" s="360"/>
      <c r="AL412" s="360"/>
      <c r="AM412" s="966"/>
      <c r="AN412" s="303"/>
      <c r="AO412" s="304"/>
      <c r="AP412" s="966"/>
      <c r="AQ412" s="360"/>
      <c r="AR412" s="360"/>
      <c r="AS412" s="966"/>
      <c r="AT412" s="966"/>
      <c r="AU412" s="966"/>
      <c r="AV412" s="305"/>
      <c r="AW412" s="305"/>
      <c r="AX412" s="306"/>
      <c r="AY412" s="306"/>
      <c r="AZ412" s="306"/>
      <c r="BA412" s="306"/>
      <c r="BB412" s="306"/>
      <c r="BC412" s="306"/>
      <c r="BD412" s="307"/>
      <c r="BE412" s="307"/>
      <c r="BF412" s="452"/>
      <c r="BG412" s="452"/>
      <c r="BH412" s="309"/>
      <c r="BI412" s="309"/>
      <c r="BJ412" s="4"/>
      <c r="BK412" s="3"/>
      <c r="BL412" s="3"/>
      <c r="BM412" s="6"/>
      <c r="BN412" s="6"/>
      <c r="BO412" s="6"/>
      <c r="BP412" s="6"/>
      <c r="BQ412" s="6"/>
      <c r="BR412" s="6"/>
      <c r="BS412" s="6"/>
    </row>
    <row r="413" spans="1:71" ht="15" customHeight="1">
      <c r="A413" s="268"/>
      <c r="B413" s="290"/>
      <c r="C413" s="291"/>
      <c r="D413" s="292"/>
      <c r="E413" s="312"/>
      <c r="F413" s="310"/>
      <c r="G413" s="295"/>
      <c r="H413" s="295"/>
      <c r="I413" s="311"/>
      <c r="J413" s="297"/>
      <c r="K413" s="298"/>
      <c r="L413" s="966"/>
      <c r="M413" s="360"/>
      <c r="N413" s="360"/>
      <c r="O413" s="966"/>
      <c r="P413" s="297"/>
      <c r="Q413" s="298"/>
      <c r="R413" s="966"/>
      <c r="S413" s="360"/>
      <c r="T413" s="360"/>
      <c r="U413" s="966"/>
      <c r="V413" s="297"/>
      <c r="W413" s="298"/>
      <c r="X413" s="966"/>
      <c r="Y413" s="360"/>
      <c r="Z413" s="360"/>
      <c r="AA413" s="966"/>
      <c r="AB413" s="297"/>
      <c r="AC413" s="298"/>
      <c r="AD413" s="966"/>
      <c r="AE413" s="360"/>
      <c r="AF413" s="360"/>
      <c r="AG413" s="966"/>
      <c r="AH413" s="301"/>
      <c r="AI413" s="302"/>
      <c r="AJ413" s="966"/>
      <c r="AK413" s="367">
        <v>12</v>
      </c>
      <c r="AL413" s="360"/>
      <c r="AM413" s="966"/>
      <c r="AN413" s="303"/>
      <c r="AO413" s="304"/>
      <c r="AP413" s="966"/>
      <c r="AQ413" s="360"/>
      <c r="AR413" s="360"/>
      <c r="AS413" s="966"/>
      <c r="AT413" s="966"/>
      <c r="AU413" s="966"/>
      <c r="AV413" s="409">
        <v>2</v>
      </c>
      <c r="AW413" s="305"/>
      <c r="AX413" s="306"/>
      <c r="AY413" s="306"/>
      <c r="AZ413" s="306"/>
      <c r="BA413" s="306"/>
      <c r="BB413" s="306"/>
      <c r="BC413" s="306"/>
      <c r="BD413" s="307"/>
      <c r="BE413" s="388"/>
      <c r="BF413" s="452"/>
      <c r="BG413" s="452"/>
      <c r="BH413" s="309"/>
      <c r="BI413" s="309"/>
      <c r="BJ413" s="4"/>
      <c r="BK413" s="3"/>
      <c r="BL413" s="3"/>
      <c r="BM413" s="6"/>
      <c r="BN413" s="6"/>
      <c r="BO413" s="6"/>
      <c r="BP413" s="6"/>
      <c r="BQ413" s="6"/>
      <c r="BR413" s="6"/>
      <c r="BS413" s="6"/>
    </row>
    <row r="414" spans="1:71" ht="15" customHeight="1">
      <c r="A414" s="231"/>
      <c r="B414" s="290"/>
      <c r="C414" s="231"/>
      <c r="D414" s="292"/>
      <c r="E414" s="318"/>
      <c r="F414" s="310"/>
      <c r="G414" s="317"/>
      <c r="H414" s="317"/>
      <c r="I414" s="311"/>
      <c r="J414" s="297"/>
      <c r="K414" s="298"/>
      <c r="L414" s="966"/>
      <c r="M414" s="360"/>
      <c r="N414" s="360"/>
      <c r="O414" s="966"/>
      <c r="P414" s="297"/>
      <c r="Q414" s="298"/>
      <c r="R414" s="966"/>
      <c r="S414" s="360"/>
      <c r="T414" s="360"/>
      <c r="U414" s="966"/>
      <c r="V414" s="297"/>
      <c r="W414" s="298"/>
      <c r="X414" s="966"/>
      <c r="Y414" s="360"/>
      <c r="Z414" s="360"/>
      <c r="AA414" s="966"/>
      <c r="AB414" s="297"/>
      <c r="AC414" s="298"/>
      <c r="AD414" s="966"/>
      <c r="AE414" s="360"/>
      <c r="AF414" s="360"/>
      <c r="AG414" s="966"/>
      <c r="AH414" s="301"/>
      <c r="AI414" s="302"/>
      <c r="AJ414" s="966"/>
      <c r="AK414" s="367"/>
      <c r="AL414" s="367"/>
      <c r="AM414" s="966"/>
      <c r="AN414" s="303"/>
      <c r="AO414" s="304"/>
      <c r="AP414" s="966"/>
      <c r="AQ414" s="360"/>
      <c r="AR414" s="360"/>
      <c r="AS414" s="966"/>
      <c r="AT414" s="966"/>
      <c r="AU414" s="966"/>
      <c r="AV414" s="409"/>
      <c r="AW414" s="305"/>
      <c r="AX414" s="306"/>
      <c r="AY414" s="306"/>
      <c r="AZ414" s="306"/>
      <c r="BA414" s="306"/>
      <c r="BB414" s="306"/>
      <c r="BC414" s="306"/>
      <c r="BD414" s="307"/>
      <c r="BE414" s="388"/>
      <c r="BF414" s="481"/>
      <c r="BG414" s="481"/>
      <c r="BH414" s="309"/>
      <c r="BI414" s="309"/>
      <c r="BJ414" s="4"/>
      <c r="BK414" s="3"/>
      <c r="BL414" s="3"/>
      <c r="BM414" s="6"/>
      <c r="BN414" s="6"/>
      <c r="BO414" s="6"/>
      <c r="BP414" s="6"/>
      <c r="BQ414" s="6"/>
      <c r="BR414" s="6"/>
      <c r="BS414" s="6"/>
    </row>
    <row r="415" spans="1:71" ht="15" customHeight="1">
      <c r="A415" s="268"/>
      <c r="B415" s="290"/>
      <c r="C415" s="291"/>
      <c r="D415" s="292"/>
      <c r="E415" s="318"/>
      <c r="F415" s="310"/>
      <c r="G415" s="317"/>
      <c r="H415" s="317"/>
      <c r="I415" s="311"/>
      <c r="J415" s="297"/>
      <c r="K415" s="298"/>
      <c r="L415" s="966"/>
      <c r="M415" s="360"/>
      <c r="N415" s="360"/>
      <c r="O415" s="966"/>
      <c r="P415" s="297"/>
      <c r="Q415" s="298"/>
      <c r="R415" s="966"/>
      <c r="S415" s="360"/>
      <c r="T415" s="360"/>
      <c r="U415" s="966"/>
      <c r="V415" s="297"/>
      <c r="W415" s="298"/>
      <c r="X415" s="966"/>
      <c r="Y415" s="360"/>
      <c r="Z415" s="360"/>
      <c r="AA415" s="966"/>
      <c r="AB415" s="297"/>
      <c r="AC415" s="298"/>
      <c r="AD415" s="966"/>
      <c r="AE415" s="360"/>
      <c r="AF415" s="360"/>
      <c r="AG415" s="966"/>
      <c r="AH415" s="301"/>
      <c r="AI415" s="302"/>
      <c r="AJ415" s="966"/>
      <c r="AK415" s="360"/>
      <c r="AL415" s="360"/>
      <c r="AM415" s="966"/>
      <c r="AN415" s="303"/>
      <c r="AO415" s="304"/>
      <c r="AP415" s="966"/>
      <c r="AQ415" s="360"/>
      <c r="AR415" s="360"/>
      <c r="AS415" s="966"/>
      <c r="AT415" s="966"/>
      <c r="AU415" s="966"/>
      <c r="AV415" s="305"/>
      <c r="AW415" s="305"/>
      <c r="AX415" s="306"/>
      <c r="AY415" s="306"/>
      <c r="AZ415" s="306"/>
      <c r="BA415" s="306"/>
      <c r="BB415" s="306"/>
      <c r="BC415" s="306"/>
      <c r="BD415" s="307"/>
      <c r="BE415" s="307"/>
      <c r="BF415" s="308"/>
      <c r="BG415" s="308"/>
      <c r="BH415" s="309"/>
      <c r="BI415" s="309"/>
      <c r="BJ415" s="4"/>
      <c r="BK415" s="3"/>
      <c r="BL415" s="3"/>
      <c r="BM415" s="6"/>
      <c r="BN415" s="6"/>
      <c r="BO415" s="6"/>
      <c r="BP415" s="6"/>
      <c r="BQ415" s="6"/>
      <c r="BR415" s="6"/>
      <c r="BS415" s="6"/>
    </row>
    <row r="416" spans="1:71" ht="15" customHeight="1">
      <c r="A416" s="268"/>
      <c r="B416" s="290"/>
      <c r="C416" s="291"/>
      <c r="D416" s="292"/>
      <c r="E416" s="318"/>
      <c r="F416" s="319"/>
      <c r="G416" s="317"/>
      <c r="H416" s="317"/>
      <c r="I416" s="311"/>
      <c r="J416" s="297"/>
      <c r="K416" s="298"/>
      <c r="L416" s="966"/>
      <c r="M416" s="360"/>
      <c r="N416" s="360"/>
      <c r="O416" s="966"/>
      <c r="P416" s="297"/>
      <c r="Q416" s="298"/>
      <c r="R416" s="966"/>
      <c r="S416" s="360"/>
      <c r="T416" s="360"/>
      <c r="U416" s="966"/>
      <c r="V416" s="297"/>
      <c r="W416" s="298"/>
      <c r="X416" s="966"/>
      <c r="Y416" s="360"/>
      <c r="Z416" s="360"/>
      <c r="AA416" s="966"/>
      <c r="AB416" s="297"/>
      <c r="AC416" s="298"/>
      <c r="AD416" s="966"/>
      <c r="AE416" s="360"/>
      <c r="AF416" s="360"/>
      <c r="AG416" s="966"/>
      <c r="AH416" s="301"/>
      <c r="AI416" s="302"/>
      <c r="AJ416" s="966"/>
      <c r="AK416" s="360"/>
      <c r="AL416" s="360"/>
      <c r="AM416" s="966"/>
      <c r="AN416" s="303"/>
      <c r="AO416" s="304"/>
      <c r="AP416" s="966"/>
      <c r="AQ416" s="360"/>
      <c r="AR416" s="360"/>
      <c r="AS416" s="966"/>
      <c r="AT416" s="966"/>
      <c r="AU416" s="966"/>
      <c r="AV416" s="305"/>
      <c r="AW416" s="305"/>
      <c r="AX416" s="306"/>
      <c r="AY416" s="306"/>
      <c r="AZ416" s="306"/>
      <c r="BA416" s="306"/>
      <c r="BB416" s="306"/>
      <c r="BC416" s="306"/>
      <c r="BD416" s="307"/>
      <c r="BE416" s="307"/>
      <c r="BF416" s="308"/>
      <c r="BG416" s="308"/>
      <c r="BH416" s="309"/>
      <c r="BI416" s="309"/>
      <c r="BJ416" s="4"/>
      <c r="BK416" s="3"/>
      <c r="BL416" s="3"/>
      <c r="BM416" s="6"/>
      <c r="BN416" s="6"/>
      <c r="BO416" s="6"/>
      <c r="BP416" s="6"/>
      <c r="BQ416" s="6"/>
      <c r="BR416" s="6"/>
      <c r="BS416" s="6"/>
    </row>
    <row r="417" spans="1:71" ht="15" customHeight="1">
      <c r="A417" s="268"/>
      <c r="B417" s="320"/>
      <c r="C417" s="321"/>
      <c r="D417" s="322"/>
      <c r="E417" s="323"/>
      <c r="F417" s="324"/>
      <c r="G417" s="317"/>
      <c r="H417" s="317"/>
      <c r="I417" s="326"/>
      <c r="J417" s="398"/>
      <c r="K417" s="399"/>
      <c r="L417" s="971"/>
      <c r="M417" s="371"/>
      <c r="N417" s="371"/>
      <c r="O417" s="971"/>
      <c r="P417" s="398"/>
      <c r="Q417" s="399"/>
      <c r="R417" s="971"/>
      <c r="S417" s="371"/>
      <c r="T417" s="371"/>
      <c r="U417" s="971"/>
      <c r="V417" s="398"/>
      <c r="W417" s="399"/>
      <c r="X417" s="971"/>
      <c r="Y417" s="371"/>
      <c r="Z417" s="371"/>
      <c r="AA417" s="971"/>
      <c r="AB417" s="398"/>
      <c r="AC417" s="399"/>
      <c r="AD417" s="971"/>
      <c r="AE417" s="371"/>
      <c r="AF417" s="371"/>
      <c r="AG417" s="971"/>
      <c r="AH417" s="400"/>
      <c r="AI417" s="401"/>
      <c r="AJ417" s="971"/>
      <c r="AK417" s="371"/>
      <c r="AL417" s="371"/>
      <c r="AM417" s="971"/>
      <c r="AN417" s="402"/>
      <c r="AO417" s="403"/>
      <c r="AP417" s="971"/>
      <c r="AQ417" s="371"/>
      <c r="AR417" s="371"/>
      <c r="AS417" s="971"/>
      <c r="AT417" s="971"/>
      <c r="AU417" s="971"/>
      <c r="AV417" s="334"/>
      <c r="AW417" s="334"/>
      <c r="AX417" s="335"/>
      <c r="AY417" s="335"/>
      <c r="AZ417" s="335"/>
      <c r="BA417" s="335"/>
      <c r="BB417" s="335"/>
      <c r="BC417" s="335"/>
      <c r="BD417" s="336"/>
      <c r="BE417" s="336"/>
      <c r="BF417" s="337"/>
      <c r="BG417" s="337"/>
      <c r="BH417" s="338"/>
      <c r="BI417" s="338"/>
      <c r="BJ417" s="4"/>
      <c r="BK417" s="3"/>
      <c r="BL417" s="3"/>
      <c r="BM417" s="6"/>
      <c r="BN417" s="6"/>
      <c r="BO417" s="6"/>
      <c r="BP417" s="6"/>
      <c r="BQ417" s="6"/>
      <c r="BR417" s="6"/>
      <c r="BS417" s="6"/>
    </row>
    <row r="418" spans="1:71" ht="15" customHeight="1">
      <c r="A418" s="268">
        <f>I418-AT418</f>
        <v>0</v>
      </c>
      <c r="B418" s="219">
        <v>59</v>
      </c>
      <c r="C418" s="269" t="s">
        <v>619</v>
      </c>
      <c r="D418" s="270" t="s">
        <v>620</v>
      </c>
      <c r="E418" s="271" t="s">
        <v>586</v>
      </c>
      <c r="F418" s="272" t="s">
        <v>469</v>
      </c>
      <c r="G418" s="273">
        <v>2</v>
      </c>
      <c r="H418" s="273">
        <v>4</v>
      </c>
      <c r="I418" s="430">
        <v>20</v>
      </c>
      <c r="J418" s="275"/>
      <c r="K418" s="276"/>
      <c r="L418" s="1006">
        <f>SUM(J418:K424)</f>
        <v>0</v>
      </c>
      <c r="M418" s="351"/>
      <c r="N418" s="351"/>
      <c r="O418" s="1007">
        <f>N418+M418+M419+N419+M420+N420+M421+N421+M422+N422+M423+N423+M424+N424</f>
        <v>0</v>
      </c>
      <c r="P418" s="275"/>
      <c r="Q418" s="276"/>
      <c r="R418" s="1008">
        <f>P418+Q418+P419+Q419+P420+Q420+P421+Q421+P422+Q422+P423+Q423+P424+Q424</f>
        <v>0</v>
      </c>
      <c r="S418" s="351"/>
      <c r="T418" s="351"/>
      <c r="U418" s="1009">
        <f>T418+S418+S419+T419+S420+T420+S421+T421+S422+T422+S423+T423+S424+T424</f>
        <v>0</v>
      </c>
      <c r="V418" s="275"/>
      <c r="W418" s="276"/>
      <c r="X418" s="1010">
        <f>W418+V418+V419+W419+V420+W420+V421+W421+V422+W422+V423+W423+V424+W424</f>
        <v>0</v>
      </c>
      <c r="Y418" s="351"/>
      <c r="Z418" s="351"/>
      <c r="AA418" s="1011">
        <f>Z418+Y418+Y419+Z419+Y420+Z420+Y421+Z421+Y422+Z422+Y423+Z423+Y424+Z424</f>
        <v>0</v>
      </c>
      <c r="AB418" s="275"/>
      <c r="AC418" s="276"/>
      <c r="AD418" s="999">
        <f>AC418+AB418+AB419+AC419+AB420+AC420+AB421+AC421+AB422+AC422+AB423+AC423+AB424+AC424</f>
        <v>0</v>
      </c>
      <c r="AE418" s="351"/>
      <c r="AF418" s="351"/>
      <c r="AG418" s="1000">
        <f>AE418+AF418+AE419+AF419+AE420+AF420+AE421+AF421+AE422+AF422+AE423+AF423+AE424+AF424</f>
        <v>0</v>
      </c>
      <c r="AH418" s="279"/>
      <c r="AI418" s="280"/>
      <c r="AJ418" s="1001">
        <f>AI418+AH418+AH419+AI419+AH420+AI420+AH421+AI421+AH422+AI422+AH423+AI423+AH424+AI424</f>
        <v>0</v>
      </c>
      <c r="AK418" s="351"/>
      <c r="AL418" s="351"/>
      <c r="AM418" s="1002">
        <f>AL418+AK418+AK419+AL419+AK420+AL420+AK421+AL421+AK422+AL422+AK423+AL423+AK424+AL423+AL424</f>
        <v>0</v>
      </c>
      <c r="AN418" s="437">
        <v>8</v>
      </c>
      <c r="AO418" s="558"/>
      <c r="AP418" s="1003">
        <f>AN418+AO418+AN419+AO419+AN420+AO420+AN421+AO421+AN422++AO422+AN423+AO423+AN424+AO424</f>
        <v>20</v>
      </c>
      <c r="AQ418" s="351"/>
      <c r="AR418" s="351"/>
      <c r="AS418" s="1004">
        <f>AR418+AQ418+AQ419+AR419+AQ420+AR420+AQ421+AR421+AQ422+AR422+AQ423+AR423+AQ424+AR424</f>
        <v>0</v>
      </c>
      <c r="AT418" s="1005">
        <f>SUM(AU418:BF424)</f>
        <v>20</v>
      </c>
      <c r="AU418" s="974">
        <f>AS418+AP418+AM418+AJ418+AG418+AD418+AA418+X418+U418+R418+O418+L418</f>
        <v>20</v>
      </c>
      <c r="AV418" s="284"/>
      <c r="AW418" s="284"/>
      <c r="AX418" s="285"/>
      <c r="AY418" s="285"/>
      <c r="AZ418" s="285"/>
      <c r="BA418" s="285"/>
      <c r="BB418" s="285"/>
      <c r="BC418" s="285"/>
      <c r="BD418" s="287"/>
      <c r="BE418" s="287"/>
      <c r="BF418" s="288"/>
      <c r="BG418" s="288"/>
      <c r="BH418" s="1035"/>
      <c r="BI418" s="289"/>
      <c r="BJ418" s="4"/>
      <c r="BK418" s="3"/>
      <c r="BL418" s="3"/>
      <c r="BM418" s="6"/>
      <c r="BN418" s="6"/>
      <c r="BO418" s="6"/>
      <c r="BP418" s="6"/>
      <c r="BQ418" s="6"/>
      <c r="BR418" s="6"/>
      <c r="BS418" s="6"/>
    </row>
    <row r="419" spans="1:71" ht="15" customHeight="1">
      <c r="A419" s="268"/>
      <c r="B419" s="290"/>
      <c r="C419" s="291"/>
      <c r="D419" s="559"/>
      <c r="E419" s="435" t="s">
        <v>180</v>
      </c>
      <c r="F419" s="556" t="s">
        <v>511</v>
      </c>
      <c r="G419" s="295">
        <v>3</v>
      </c>
      <c r="H419" s="295">
        <v>4</v>
      </c>
      <c r="I419" s="311"/>
      <c r="J419" s="297"/>
      <c r="K419" s="298"/>
      <c r="L419" s="966"/>
      <c r="M419" s="360"/>
      <c r="N419" s="360"/>
      <c r="O419" s="966"/>
      <c r="P419" s="297"/>
      <c r="Q419" s="298"/>
      <c r="R419" s="966"/>
      <c r="S419" s="360"/>
      <c r="T419" s="360"/>
      <c r="U419" s="966"/>
      <c r="V419" s="297"/>
      <c r="W419" s="298"/>
      <c r="X419" s="966"/>
      <c r="Y419" s="360"/>
      <c r="Z419" s="360"/>
      <c r="AA419" s="966"/>
      <c r="AB419" s="297"/>
      <c r="AC419" s="298"/>
      <c r="AD419" s="966"/>
      <c r="AE419" s="360"/>
      <c r="AF419" s="360"/>
      <c r="AG419" s="966"/>
      <c r="AH419" s="301"/>
      <c r="AI419" s="302"/>
      <c r="AJ419" s="966"/>
      <c r="AK419" s="360"/>
      <c r="AL419" s="360"/>
      <c r="AM419" s="966"/>
      <c r="AN419" s="303"/>
      <c r="AO419" s="439">
        <v>12</v>
      </c>
      <c r="AP419" s="966"/>
      <c r="AQ419" s="360"/>
      <c r="AR419" s="360"/>
      <c r="AS419" s="966"/>
      <c r="AT419" s="966"/>
      <c r="AU419" s="966"/>
      <c r="AV419" s="305"/>
      <c r="AW419" s="305"/>
      <c r="AX419" s="306"/>
      <c r="AY419" s="306"/>
      <c r="AZ419" s="306"/>
      <c r="BA419" s="306"/>
      <c r="BB419" s="306"/>
      <c r="BC419" s="306"/>
      <c r="BD419" s="307"/>
      <c r="BE419" s="307"/>
      <c r="BF419" s="308"/>
      <c r="BG419" s="308"/>
      <c r="BH419" s="966"/>
      <c r="BI419" s="309"/>
      <c r="BJ419" s="4"/>
      <c r="BK419" s="3"/>
      <c r="BL419" s="3"/>
      <c r="BM419" s="6"/>
      <c r="BN419" s="6"/>
      <c r="BO419" s="6"/>
      <c r="BP419" s="6"/>
      <c r="BQ419" s="6"/>
      <c r="BR419" s="6"/>
      <c r="BS419" s="6"/>
    </row>
    <row r="420" spans="1:71" ht="15" customHeight="1">
      <c r="A420" s="268"/>
      <c r="B420" s="290"/>
      <c r="C420" s="291"/>
      <c r="D420" s="292"/>
      <c r="E420" s="318"/>
      <c r="F420" s="310"/>
      <c r="G420" s="295"/>
      <c r="H420" s="295"/>
      <c r="I420" s="311"/>
      <c r="J420" s="297"/>
      <c r="K420" s="298"/>
      <c r="L420" s="966"/>
      <c r="M420" s="360"/>
      <c r="N420" s="360"/>
      <c r="O420" s="966"/>
      <c r="P420" s="297"/>
      <c r="Q420" s="298"/>
      <c r="R420" s="966"/>
      <c r="S420" s="360"/>
      <c r="T420" s="360"/>
      <c r="U420" s="966"/>
      <c r="V420" s="297"/>
      <c r="W420" s="298"/>
      <c r="X420" s="966"/>
      <c r="Y420" s="360"/>
      <c r="Z420" s="360"/>
      <c r="AA420" s="966"/>
      <c r="AB420" s="297"/>
      <c r="AC420" s="298"/>
      <c r="AD420" s="966"/>
      <c r="AE420" s="360"/>
      <c r="AF420" s="360"/>
      <c r="AG420" s="966"/>
      <c r="AH420" s="301"/>
      <c r="AI420" s="302"/>
      <c r="AJ420" s="966"/>
      <c r="AK420" s="360"/>
      <c r="AL420" s="360"/>
      <c r="AM420" s="966"/>
      <c r="AN420" s="422"/>
      <c r="AO420" s="304"/>
      <c r="AP420" s="966"/>
      <c r="AQ420" s="360"/>
      <c r="AR420" s="360"/>
      <c r="AS420" s="966"/>
      <c r="AT420" s="966"/>
      <c r="AU420" s="966"/>
      <c r="AV420" s="409"/>
      <c r="AW420" s="305"/>
      <c r="AX420" s="306"/>
      <c r="AY420" s="306"/>
      <c r="AZ420" s="306"/>
      <c r="BA420" s="306"/>
      <c r="BB420" s="306"/>
      <c r="BC420" s="306"/>
      <c r="BD420" s="307"/>
      <c r="BE420" s="307"/>
      <c r="BF420" s="308"/>
      <c r="BG420" s="308"/>
      <c r="BH420" s="966"/>
      <c r="BI420" s="309"/>
      <c r="BJ420" s="4"/>
      <c r="BK420" s="3"/>
      <c r="BL420" s="3"/>
      <c r="BM420" s="6"/>
      <c r="BN420" s="6"/>
      <c r="BO420" s="6"/>
      <c r="BP420" s="6"/>
      <c r="BQ420" s="6"/>
      <c r="BR420" s="6"/>
      <c r="BS420" s="6"/>
    </row>
    <row r="421" spans="1:71" ht="15" customHeight="1">
      <c r="A421" s="231"/>
      <c r="B421" s="290"/>
      <c r="C421" s="231"/>
      <c r="D421" s="292"/>
      <c r="E421" s="318"/>
      <c r="F421" s="319"/>
      <c r="G421" s="317"/>
      <c r="H421" s="317"/>
      <c r="I421" s="311"/>
      <c r="J421" s="297"/>
      <c r="K421" s="298"/>
      <c r="L421" s="966"/>
      <c r="M421" s="360"/>
      <c r="N421" s="360"/>
      <c r="O421" s="966"/>
      <c r="P421" s="297"/>
      <c r="Q421" s="298"/>
      <c r="R421" s="966"/>
      <c r="S421" s="360"/>
      <c r="T421" s="360"/>
      <c r="U421" s="966"/>
      <c r="V421" s="297"/>
      <c r="W421" s="298"/>
      <c r="X421" s="966"/>
      <c r="Y421" s="360"/>
      <c r="Z421" s="360"/>
      <c r="AA421" s="966"/>
      <c r="AB421" s="297"/>
      <c r="AC421" s="298"/>
      <c r="AD421" s="966"/>
      <c r="AE421" s="360"/>
      <c r="AF421" s="360"/>
      <c r="AG421" s="966"/>
      <c r="AH421" s="301"/>
      <c r="AI421" s="302"/>
      <c r="AJ421" s="966"/>
      <c r="AK421" s="360"/>
      <c r="AL421" s="360"/>
      <c r="AM421" s="966"/>
      <c r="AN421" s="303"/>
      <c r="AO421" s="304"/>
      <c r="AP421" s="966"/>
      <c r="AQ421" s="360"/>
      <c r="AR421" s="360"/>
      <c r="AS421" s="966"/>
      <c r="AT421" s="966"/>
      <c r="AU421" s="966"/>
      <c r="AV421" s="305"/>
      <c r="AW421" s="305"/>
      <c r="AX421" s="306"/>
      <c r="AY421" s="306"/>
      <c r="AZ421" s="306"/>
      <c r="BA421" s="306"/>
      <c r="BB421" s="306"/>
      <c r="BC421" s="306"/>
      <c r="BD421" s="307"/>
      <c r="BE421" s="307"/>
      <c r="BF421" s="308"/>
      <c r="BG421" s="308"/>
      <c r="BH421" s="966"/>
      <c r="BI421" s="309"/>
      <c r="BJ421" s="4"/>
      <c r="BK421" s="3"/>
      <c r="BL421" s="3"/>
      <c r="BM421" s="6"/>
      <c r="BN421" s="6"/>
      <c r="BO421" s="6"/>
      <c r="BP421" s="6"/>
      <c r="BQ421" s="6"/>
      <c r="BR421" s="6"/>
      <c r="BS421" s="6"/>
    </row>
    <row r="422" spans="1:71" ht="15" customHeight="1">
      <c r="A422" s="268"/>
      <c r="B422" s="290"/>
      <c r="C422" s="291"/>
      <c r="D422" s="292"/>
      <c r="E422" s="318"/>
      <c r="F422" s="319"/>
      <c r="G422" s="317"/>
      <c r="H422" s="317"/>
      <c r="I422" s="311"/>
      <c r="J422" s="297"/>
      <c r="K422" s="298"/>
      <c r="L422" s="966"/>
      <c r="M422" s="360"/>
      <c r="N422" s="360"/>
      <c r="O422" s="966"/>
      <c r="P422" s="297"/>
      <c r="Q422" s="298"/>
      <c r="R422" s="966"/>
      <c r="S422" s="360"/>
      <c r="T422" s="360"/>
      <c r="U422" s="966"/>
      <c r="V422" s="297"/>
      <c r="W422" s="298"/>
      <c r="X422" s="966"/>
      <c r="Y422" s="360"/>
      <c r="Z422" s="360"/>
      <c r="AA422" s="966"/>
      <c r="AB422" s="297"/>
      <c r="AC422" s="298"/>
      <c r="AD422" s="966"/>
      <c r="AE422" s="360"/>
      <c r="AF422" s="360"/>
      <c r="AG422" s="966"/>
      <c r="AH422" s="301"/>
      <c r="AI422" s="302"/>
      <c r="AJ422" s="966"/>
      <c r="AK422" s="360"/>
      <c r="AL422" s="360"/>
      <c r="AM422" s="966"/>
      <c r="AN422" s="303"/>
      <c r="AO422" s="304"/>
      <c r="AP422" s="966"/>
      <c r="AQ422" s="360"/>
      <c r="AR422" s="360"/>
      <c r="AS422" s="966"/>
      <c r="AT422" s="966"/>
      <c r="AU422" s="966"/>
      <c r="AV422" s="305"/>
      <c r="AW422" s="305"/>
      <c r="AX422" s="306"/>
      <c r="AY422" s="306"/>
      <c r="AZ422" s="306"/>
      <c r="BA422" s="306"/>
      <c r="BB422" s="306"/>
      <c r="BC422" s="306"/>
      <c r="BD422" s="307"/>
      <c r="BE422" s="307"/>
      <c r="BF422" s="308"/>
      <c r="BG422" s="308"/>
      <c r="BH422" s="966"/>
      <c r="BI422" s="309"/>
      <c r="BJ422" s="4"/>
      <c r="BK422" s="3"/>
      <c r="BL422" s="3"/>
      <c r="BM422" s="6"/>
      <c r="BN422" s="6"/>
      <c r="BO422" s="6"/>
      <c r="BP422" s="6"/>
      <c r="BQ422" s="6"/>
      <c r="BR422" s="6"/>
      <c r="BS422" s="6"/>
    </row>
    <row r="423" spans="1:71" ht="15" customHeight="1">
      <c r="A423" s="268"/>
      <c r="B423" s="290"/>
      <c r="C423" s="291"/>
      <c r="D423" s="292"/>
      <c r="E423" s="318"/>
      <c r="F423" s="319"/>
      <c r="G423" s="317"/>
      <c r="H423" s="317"/>
      <c r="I423" s="311"/>
      <c r="J423" s="297"/>
      <c r="K423" s="298"/>
      <c r="L423" s="966"/>
      <c r="M423" s="360"/>
      <c r="N423" s="360"/>
      <c r="O423" s="966"/>
      <c r="P423" s="297"/>
      <c r="Q423" s="298"/>
      <c r="R423" s="966"/>
      <c r="S423" s="360"/>
      <c r="T423" s="360"/>
      <c r="U423" s="966"/>
      <c r="V423" s="297"/>
      <c r="W423" s="298"/>
      <c r="X423" s="966"/>
      <c r="Y423" s="360"/>
      <c r="Z423" s="360"/>
      <c r="AA423" s="966"/>
      <c r="AB423" s="297"/>
      <c r="AC423" s="298"/>
      <c r="AD423" s="966"/>
      <c r="AE423" s="360"/>
      <c r="AF423" s="360"/>
      <c r="AG423" s="966"/>
      <c r="AH423" s="301"/>
      <c r="AI423" s="302"/>
      <c r="AJ423" s="966"/>
      <c r="AK423" s="360"/>
      <c r="AL423" s="360"/>
      <c r="AM423" s="966"/>
      <c r="AN423" s="303"/>
      <c r="AO423" s="304"/>
      <c r="AP423" s="966"/>
      <c r="AQ423" s="360"/>
      <c r="AR423" s="360"/>
      <c r="AS423" s="966"/>
      <c r="AT423" s="966"/>
      <c r="AU423" s="966"/>
      <c r="AV423" s="305"/>
      <c r="AW423" s="305"/>
      <c r="AX423" s="306"/>
      <c r="AY423" s="306"/>
      <c r="AZ423" s="306"/>
      <c r="BA423" s="306"/>
      <c r="BB423" s="306"/>
      <c r="BC423" s="306"/>
      <c r="BD423" s="307"/>
      <c r="BE423" s="307"/>
      <c r="BF423" s="308"/>
      <c r="BG423" s="308"/>
      <c r="BH423" s="966"/>
      <c r="BI423" s="309"/>
      <c r="BJ423" s="4"/>
      <c r="BK423" s="3"/>
      <c r="BL423" s="3"/>
      <c r="BM423" s="6"/>
      <c r="BN423" s="6"/>
      <c r="BO423" s="6"/>
      <c r="BP423" s="6"/>
      <c r="BQ423" s="6"/>
      <c r="BR423" s="6"/>
      <c r="BS423" s="6"/>
    </row>
    <row r="424" spans="1:71" ht="15" customHeight="1">
      <c r="A424" s="268"/>
      <c r="B424" s="320"/>
      <c r="C424" s="321"/>
      <c r="D424" s="322"/>
      <c r="E424" s="323"/>
      <c r="F424" s="324"/>
      <c r="G424" s="317"/>
      <c r="H424" s="317"/>
      <c r="I424" s="326"/>
      <c r="J424" s="398"/>
      <c r="K424" s="399"/>
      <c r="L424" s="971"/>
      <c r="M424" s="371"/>
      <c r="N424" s="371"/>
      <c r="O424" s="971"/>
      <c r="P424" s="398"/>
      <c r="Q424" s="399"/>
      <c r="R424" s="971"/>
      <c r="S424" s="371"/>
      <c r="T424" s="371"/>
      <c r="U424" s="971"/>
      <c r="V424" s="398"/>
      <c r="W424" s="399"/>
      <c r="X424" s="971"/>
      <c r="Y424" s="371"/>
      <c r="Z424" s="371"/>
      <c r="AA424" s="971"/>
      <c r="AB424" s="398"/>
      <c r="AC424" s="399"/>
      <c r="AD424" s="971"/>
      <c r="AE424" s="371"/>
      <c r="AF424" s="371"/>
      <c r="AG424" s="971"/>
      <c r="AH424" s="400"/>
      <c r="AI424" s="401"/>
      <c r="AJ424" s="971"/>
      <c r="AK424" s="371"/>
      <c r="AL424" s="371"/>
      <c r="AM424" s="971"/>
      <c r="AN424" s="402"/>
      <c r="AO424" s="403"/>
      <c r="AP424" s="971"/>
      <c r="AQ424" s="371"/>
      <c r="AR424" s="371"/>
      <c r="AS424" s="971"/>
      <c r="AT424" s="971"/>
      <c r="AU424" s="971"/>
      <c r="AV424" s="334"/>
      <c r="AW424" s="334"/>
      <c r="AX424" s="335"/>
      <c r="AY424" s="335"/>
      <c r="AZ424" s="335"/>
      <c r="BA424" s="335"/>
      <c r="BB424" s="335"/>
      <c r="BC424" s="335"/>
      <c r="BD424" s="336"/>
      <c r="BE424" s="336"/>
      <c r="BF424" s="337"/>
      <c r="BG424" s="337"/>
      <c r="BH424" s="971"/>
      <c r="BI424" s="338"/>
      <c r="BJ424" s="4"/>
      <c r="BK424" s="3"/>
      <c r="BL424" s="3"/>
      <c r="BM424" s="6"/>
      <c r="BN424" s="6"/>
      <c r="BO424" s="6"/>
      <c r="BP424" s="6"/>
      <c r="BQ424" s="6"/>
      <c r="BR424" s="6"/>
      <c r="BS424" s="6"/>
    </row>
    <row r="425" spans="1:71" ht="15" customHeight="1">
      <c r="A425" s="268">
        <f>I425-AT425</f>
        <v>-2</v>
      </c>
      <c r="B425" s="219">
        <v>59</v>
      </c>
      <c r="C425" s="269" t="s">
        <v>621</v>
      </c>
      <c r="D425" s="270" t="s">
        <v>622</v>
      </c>
      <c r="E425" s="271" t="s">
        <v>77</v>
      </c>
      <c r="F425" s="272" t="s">
        <v>599</v>
      </c>
      <c r="G425" s="417">
        <v>2</v>
      </c>
      <c r="H425" s="417">
        <v>6</v>
      </c>
      <c r="I425" s="274">
        <v>10</v>
      </c>
      <c r="J425" s="275"/>
      <c r="K425" s="276"/>
      <c r="L425" s="1006">
        <f>SUM(J425:K431)</f>
        <v>0</v>
      </c>
      <c r="M425" s="351"/>
      <c r="N425" s="351"/>
      <c r="O425" s="1007">
        <f>N425+M425+M426+N426+M427+N427+M428+N428+M429+N429+M430+N430+M431+N431</f>
        <v>0</v>
      </c>
      <c r="P425" s="275"/>
      <c r="Q425" s="276"/>
      <c r="R425" s="1008">
        <f>P425+Q425+P426+Q426+P427+Q427+P428+Q428+P429+Q429+P430+Q430+P431+Q431</f>
        <v>0</v>
      </c>
      <c r="S425" s="351"/>
      <c r="T425" s="351"/>
      <c r="U425" s="1009">
        <f>T425+S425+S426+T426+S427+T427+S428+T428+S429+T429+S430+T430+S431+T431</f>
        <v>0</v>
      </c>
      <c r="V425" s="410">
        <v>12</v>
      </c>
      <c r="W425" s="276"/>
      <c r="X425" s="1010">
        <f>W425+V425+V426+W426+V427+W427+V428+W428+V429+W429+V430+W430+V431+W431</f>
        <v>12</v>
      </c>
      <c r="Y425" s="351"/>
      <c r="Z425" s="351"/>
      <c r="AA425" s="1011">
        <f>Z425+Y425+Y426+Z426+Y427+Z427+Y428+Z428+Y429+Z429+Y430+Z430+Y431+Z431</f>
        <v>0</v>
      </c>
      <c r="AB425" s="275"/>
      <c r="AC425" s="276"/>
      <c r="AD425" s="999">
        <f>AC425+AB425+AB426+AC426+AB427+AC427+AB428+AC428+AB429+AC429+AB430+AC430+AB431+AC431</f>
        <v>0</v>
      </c>
      <c r="AE425" s="351"/>
      <c r="AF425" s="351"/>
      <c r="AG425" s="1000">
        <f>AE425+AF425+AE426+AF426+AE427+AF427+AE428+AF428+AE429+AF429+AE430+AF430+AE431+AF431</f>
        <v>0</v>
      </c>
      <c r="AH425" s="279"/>
      <c r="AI425" s="280"/>
      <c r="AJ425" s="1001">
        <f>AI425+AH425+AH426+AI426+AH427+AI427+AH428+AI428+AH429+AI429+AH430+AI430+AH431+AI431</f>
        <v>0</v>
      </c>
      <c r="AK425" s="351"/>
      <c r="AL425" s="351"/>
      <c r="AM425" s="1002">
        <f>AL425+AK425+AK426+AL426+AK427+AL427+AK428+AL428+AK429+AL429+AK430+AL430+AK431+AL430+AL431</f>
        <v>0</v>
      </c>
      <c r="AN425" s="281"/>
      <c r="AO425" s="282"/>
      <c r="AP425" s="1003">
        <f>AN425+AO425+AN426+AO426+AN427+AO427+AN428+AO428+AN429++AO429+AN430+AO430+AN431+AO431</f>
        <v>0</v>
      </c>
      <c r="AQ425" s="351"/>
      <c r="AR425" s="351"/>
      <c r="AS425" s="1004">
        <f>AR425+AQ425+AQ426+AR426+AQ427+AR427+AQ428+AR428+AQ429+AR429+AQ430+AR430+AQ431+AR431</f>
        <v>0</v>
      </c>
      <c r="AT425" s="1005">
        <f>SUM(AU425:BF431)</f>
        <v>12</v>
      </c>
      <c r="AU425" s="974">
        <f>AS425+AP425+AM425+AJ425+AG425+AD425+AA425+X425+U425+R425+O425+L425</f>
        <v>12</v>
      </c>
      <c r="AV425" s="284"/>
      <c r="AW425" s="63"/>
      <c r="AX425" s="285"/>
      <c r="AY425" s="285"/>
      <c r="AZ425" s="286"/>
      <c r="BA425" s="285"/>
      <c r="BB425" s="286"/>
      <c r="BC425" s="286"/>
      <c r="BD425" s="287"/>
      <c r="BE425" s="287"/>
      <c r="BF425" s="288"/>
      <c r="BG425" s="288"/>
      <c r="BH425" s="289"/>
      <c r="BI425" s="289"/>
      <c r="BJ425" s="4"/>
      <c r="BK425" s="3"/>
      <c r="BL425" s="3"/>
      <c r="BM425" s="6"/>
      <c r="BN425" s="6"/>
      <c r="BO425" s="6"/>
      <c r="BP425" s="6"/>
      <c r="BQ425" s="6"/>
      <c r="BR425" s="6"/>
      <c r="BS425" s="6"/>
    </row>
    <row r="426" spans="1:71" ht="15" customHeight="1">
      <c r="A426" s="268"/>
      <c r="B426" s="290"/>
      <c r="C426" s="291"/>
      <c r="D426" s="292"/>
      <c r="E426" s="318"/>
      <c r="F426" s="319"/>
      <c r="G426" s="317"/>
      <c r="H426" s="317"/>
      <c r="I426" s="311"/>
      <c r="J426" s="297"/>
      <c r="K426" s="298"/>
      <c r="L426" s="966"/>
      <c r="M426" s="360"/>
      <c r="N426" s="360"/>
      <c r="O426" s="966"/>
      <c r="P426" s="297"/>
      <c r="Q426" s="298"/>
      <c r="R426" s="966"/>
      <c r="S426" s="360"/>
      <c r="T426" s="360"/>
      <c r="U426" s="966"/>
      <c r="V426" s="297"/>
      <c r="W426" s="298"/>
      <c r="X426" s="966"/>
      <c r="Y426" s="360"/>
      <c r="Z426" s="360"/>
      <c r="AA426" s="966"/>
      <c r="AB426" s="297"/>
      <c r="AC426" s="298"/>
      <c r="AD426" s="966"/>
      <c r="AE426" s="360"/>
      <c r="AF426" s="360"/>
      <c r="AG426" s="966"/>
      <c r="AH426" s="301"/>
      <c r="AI426" s="302"/>
      <c r="AJ426" s="966"/>
      <c r="AK426" s="360"/>
      <c r="AL426" s="360"/>
      <c r="AM426" s="966"/>
      <c r="AN426" s="303"/>
      <c r="AO426" s="304"/>
      <c r="AP426" s="966"/>
      <c r="AQ426" s="360"/>
      <c r="AR426" s="360"/>
      <c r="AS426" s="966"/>
      <c r="AT426" s="966"/>
      <c r="AU426" s="966"/>
      <c r="AV426" s="305"/>
      <c r="AW426" s="305"/>
      <c r="AX426" s="306"/>
      <c r="AY426" s="306"/>
      <c r="AZ426" s="306"/>
      <c r="BA426" s="306"/>
      <c r="BB426" s="306"/>
      <c r="BC426" s="306"/>
      <c r="BD426" s="307"/>
      <c r="BE426" s="307"/>
      <c r="BF426" s="308"/>
      <c r="BG426" s="308"/>
      <c r="BH426" s="309"/>
      <c r="BI426" s="309"/>
      <c r="BJ426" s="4"/>
      <c r="BK426" s="3"/>
      <c r="BL426" s="3"/>
      <c r="BM426" s="6"/>
      <c r="BN426" s="6"/>
      <c r="BO426" s="6"/>
      <c r="BP426" s="6"/>
      <c r="BQ426" s="6"/>
      <c r="BR426" s="6"/>
      <c r="BS426" s="6"/>
    </row>
    <row r="427" spans="1:71" ht="15" customHeight="1">
      <c r="A427" s="268"/>
      <c r="B427" s="290"/>
      <c r="C427" s="291"/>
      <c r="D427" s="292"/>
      <c r="E427" s="318"/>
      <c r="F427" s="319"/>
      <c r="G427" s="317"/>
      <c r="H427" s="317"/>
      <c r="I427" s="311"/>
      <c r="J427" s="297"/>
      <c r="K427" s="298"/>
      <c r="L427" s="966"/>
      <c r="M427" s="360"/>
      <c r="N427" s="360"/>
      <c r="O427" s="966"/>
      <c r="P427" s="297"/>
      <c r="Q427" s="298"/>
      <c r="R427" s="966"/>
      <c r="S427" s="360"/>
      <c r="T427" s="360"/>
      <c r="U427" s="966"/>
      <c r="V427" s="297"/>
      <c r="W427" s="298"/>
      <c r="X427" s="966"/>
      <c r="Y427" s="360"/>
      <c r="Z427" s="360"/>
      <c r="AA427" s="966"/>
      <c r="AB427" s="297"/>
      <c r="AC427" s="298"/>
      <c r="AD427" s="966"/>
      <c r="AE427" s="360"/>
      <c r="AF427" s="360"/>
      <c r="AG427" s="966"/>
      <c r="AH427" s="301"/>
      <c r="AI427" s="302"/>
      <c r="AJ427" s="966"/>
      <c r="AK427" s="360"/>
      <c r="AL427" s="360"/>
      <c r="AM427" s="966"/>
      <c r="AN427" s="303"/>
      <c r="AO427" s="304"/>
      <c r="AP427" s="966"/>
      <c r="AQ427" s="360"/>
      <c r="AR427" s="360"/>
      <c r="AS427" s="966"/>
      <c r="AT427" s="966"/>
      <c r="AU427" s="966"/>
      <c r="AV427" s="305"/>
      <c r="AW427" s="305"/>
      <c r="AX427" s="306"/>
      <c r="AY427" s="306"/>
      <c r="AZ427" s="306"/>
      <c r="BA427" s="306"/>
      <c r="BB427" s="306"/>
      <c r="BC427" s="306"/>
      <c r="BD427" s="307"/>
      <c r="BE427" s="307"/>
      <c r="BF427" s="308"/>
      <c r="BG427" s="308"/>
      <c r="BH427" s="309"/>
      <c r="BI427" s="309"/>
      <c r="BJ427" s="4"/>
      <c r="BK427" s="3"/>
      <c r="BL427" s="3"/>
      <c r="BM427" s="6"/>
      <c r="BN427" s="6"/>
      <c r="BO427" s="6"/>
      <c r="BP427" s="6"/>
      <c r="BQ427" s="6"/>
      <c r="BR427" s="6"/>
      <c r="BS427" s="6"/>
    </row>
    <row r="428" spans="1:71" ht="15" customHeight="1">
      <c r="A428" s="231"/>
      <c r="B428" s="290"/>
      <c r="C428" s="231"/>
      <c r="D428" s="292"/>
      <c r="E428" s="318"/>
      <c r="F428" s="319"/>
      <c r="G428" s="317"/>
      <c r="H428" s="317"/>
      <c r="I428" s="311"/>
      <c r="J428" s="297"/>
      <c r="K428" s="298"/>
      <c r="L428" s="966"/>
      <c r="M428" s="360"/>
      <c r="N428" s="360"/>
      <c r="O428" s="966"/>
      <c r="P428" s="297"/>
      <c r="Q428" s="298"/>
      <c r="R428" s="966"/>
      <c r="S428" s="360"/>
      <c r="T428" s="360"/>
      <c r="U428" s="966"/>
      <c r="V428" s="297"/>
      <c r="W428" s="298"/>
      <c r="X428" s="966"/>
      <c r="Y428" s="360"/>
      <c r="Z428" s="360"/>
      <c r="AA428" s="966"/>
      <c r="AB428" s="297"/>
      <c r="AC428" s="298"/>
      <c r="AD428" s="966"/>
      <c r="AE428" s="360"/>
      <c r="AF428" s="360"/>
      <c r="AG428" s="966"/>
      <c r="AH428" s="301"/>
      <c r="AI428" s="302"/>
      <c r="AJ428" s="966"/>
      <c r="AK428" s="360"/>
      <c r="AL428" s="360"/>
      <c r="AM428" s="966"/>
      <c r="AN428" s="303"/>
      <c r="AO428" s="304"/>
      <c r="AP428" s="966"/>
      <c r="AQ428" s="360"/>
      <c r="AR428" s="360"/>
      <c r="AS428" s="966"/>
      <c r="AT428" s="966"/>
      <c r="AU428" s="966"/>
      <c r="AV428" s="305"/>
      <c r="AW428" s="305"/>
      <c r="AX428" s="306"/>
      <c r="AY428" s="306"/>
      <c r="AZ428" s="306"/>
      <c r="BA428" s="306"/>
      <c r="BB428" s="306"/>
      <c r="BC428" s="306"/>
      <c r="BD428" s="307"/>
      <c r="BE428" s="307"/>
      <c r="BF428" s="308"/>
      <c r="BG428" s="308"/>
      <c r="BH428" s="309"/>
      <c r="BI428" s="309"/>
      <c r="BJ428" s="4"/>
      <c r="BK428" s="3"/>
      <c r="BL428" s="3"/>
      <c r="BM428" s="6"/>
      <c r="BN428" s="6"/>
      <c r="BO428" s="6"/>
      <c r="BP428" s="6"/>
      <c r="BQ428" s="6"/>
      <c r="BR428" s="6"/>
      <c r="BS428" s="6"/>
    </row>
    <row r="429" spans="1:71" ht="15" customHeight="1">
      <c r="A429" s="268"/>
      <c r="B429" s="290"/>
      <c r="C429" s="291"/>
      <c r="D429" s="292"/>
      <c r="E429" s="318"/>
      <c r="F429" s="319"/>
      <c r="G429" s="317"/>
      <c r="H429" s="317"/>
      <c r="I429" s="311"/>
      <c r="J429" s="297"/>
      <c r="K429" s="298"/>
      <c r="L429" s="966"/>
      <c r="M429" s="360"/>
      <c r="N429" s="360"/>
      <c r="O429" s="966"/>
      <c r="P429" s="297"/>
      <c r="Q429" s="298"/>
      <c r="R429" s="966"/>
      <c r="S429" s="360"/>
      <c r="T429" s="360"/>
      <c r="U429" s="966"/>
      <c r="V429" s="297"/>
      <c r="W429" s="298"/>
      <c r="X429" s="966"/>
      <c r="Y429" s="360"/>
      <c r="Z429" s="360"/>
      <c r="AA429" s="966"/>
      <c r="AB429" s="297"/>
      <c r="AC429" s="298"/>
      <c r="AD429" s="966"/>
      <c r="AE429" s="360"/>
      <c r="AF429" s="360"/>
      <c r="AG429" s="966"/>
      <c r="AH429" s="301"/>
      <c r="AI429" s="302"/>
      <c r="AJ429" s="966"/>
      <c r="AK429" s="360"/>
      <c r="AL429" s="360"/>
      <c r="AM429" s="966"/>
      <c r="AN429" s="303"/>
      <c r="AO429" s="304"/>
      <c r="AP429" s="966"/>
      <c r="AQ429" s="360"/>
      <c r="AR429" s="360"/>
      <c r="AS429" s="966"/>
      <c r="AT429" s="966"/>
      <c r="AU429" s="966"/>
      <c r="AV429" s="305"/>
      <c r="AW429" s="305"/>
      <c r="AX429" s="306"/>
      <c r="AY429" s="306"/>
      <c r="AZ429" s="306"/>
      <c r="BA429" s="306"/>
      <c r="BB429" s="306"/>
      <c r="BC429" s="306"/>
      <c r="BD429" s="307"/>
      <c r="BE429" s="307"/>
      <c r="BF429" s="308"/>
      <c r="BG429" s="308"/>
      <c r="BH429" s="309"/>
      <c r="BI429" s="309"/>
      <c r="BJ429" s="4"/>
      <c r="BK429" s="3"/>
      <c r="BL429" s="3"/>
      <c r="BM429" s="6"/>
      <c r="BN429" s="6"/>
      <c r="BO429" s="6"/>
      <c r="BP429" s="6"/>
      <c r="BQ429" s="6"/>
      <c r="BR429" s="6"/>
      <c r="BS429" s="6"/>
    </row>
    <row r="430" spans="1:71" ht="15" customHeight="1">
      <c r="A430" s="268"/>
      <c r="B430" s="290"/>
      <c r="C430" s="291"/>
      <c r="D430" s="292"/>
      <c r="E430" s="318"/>
      <c r="F430" s="319"/>
      <c r="G430" s="317"/>
      <c r="H430" s="317"/>
      <c r="I430" s="311"/>
      <c r="J430" s="297"/>
      <c r="K430" s="298"/>
      <c r="L430" s="966"/>
      <c r="M430" s="360"/>
      <c r="N430" s="360"/>
      <c r="O430" s="966"/>
      <c r="P430" s="297"/>
      <c r="Q430" s="298"/>
      <c r="R430" s="966"/>
      <c r="S430" s="360"/>
      <c r="T430" s="360"/>
      <c r="U430" s="966"/>
      <c r="V430" s="297"/>
      <c r="W430" s="298"/>
      <c r="X430" s="966"/>
      <c r="Y430" s="360"/>
      <c r="Z430" s="360"/>
      <c r="AA430" s="966"/>
      <c r="AB430" s="297"/>
      <c r="AC430" s="298"/>
      <c r="AD430" s="966"/>
      <c r="AE430" s="360"/>
      <c r="AF430" s="360"/>
      <c r="AG430" s="966"/>
      <c r="AH430" s="301"/>
      <c r="AI430" s="302"/>
      <c r="AJ430" s="966"/>
      <c r="AK430" s="360"/>
      <c r="AL430" s="360"/>
      <c r="AM430" s="966"/>
      <c r="AN430" s="303"/>
      <c r="AO430" s="304"/>
      <c r="AP430" s="966"/>
      <c r="AQ430" s="360"/>
      <c r="AR430" s="360"/>
      <c r="AS430" s="966"/>
      <c r="AT430" s="966"/>
      <c r="AU430" s="966"/>
      <c r="AV430" s="305"/>
      <c r="AW430" s="305"/>
      <c r="AX430" s="306"/>
      <c r="AY430" s="306"/>
      <c r="AZ430" s="306"/>
      <c r="BA430" s="306"/>
      <c r="BB430" s="306"/>
      <c r="BC430" s="306"/>
      <c r="BD430" s="307"/>
      <c r="BE430" s="307"/>
      <c r="BF430" s="308"/>
      <c r="BG430" s="308"/>
      <c r="BH430" s="309"/>
      <c r="BI430" s="309"/>
      <c r="BJ430" s="4"/>
      <c r="BK430" s="3"/>
      <c r="BL430" s="3"/>
      <c r="BM430" s="6"/>
      <c r="BN430" s="6"/>
      <c r="BO430" s="6"/>
      <c r="BP430" s="6"/>
      <c r="BQ430" s="6"/>
      <c r="BR430" s="6"/>
      <c r="BS430" s="6"/>
    </row>
    <row r="431" spans="1:71" ht="15" customHeight="1">
      <c r="A431" s="268"/>
      <c r="B431" s="320"/>
      <c r="C431" s="321"/>
      <c r="D431" s="322"/>
      <c r="E431" s="323"/>
      <c r="F431" s="324"/>
      <c r="G431" s="317"/>
      <c r="H431" s="317"/>
      <c r="I431" s="326"/>
      <c r="J431" s="398"/>
      <c r="K431" s="399"/>
      <c r="L431" s="971"/>
      <c r="M431" s="371"/>
      <c r="N431" s="371"/>
      <c r="O431" s="971"/>
      <c r="P431" s="398"/>
      <c r="Q431" s="399"/>
      <c r="R431" s="971"/>
      <c r="S431" s="371"/>
      <c r="T431" s="371"/>
      <c r="U431" s="971"/>
      <c r="V431" s="398"/>
      <c r="W431" s="399"/>
      <c r="X431" s="971"/>
      <c r="Y431" s="371"/>
      <c r="Z431" s="371"/>
      <c r="AA431" s="971"/>
      <c r="AB431" s="398"/>
      <c r="AC431" s="399"/>
      <c r="AD431" s="971"/>
      <c r="AE431" s="371"/>
      <c r="AF431" s="371"/>
      <c r="AG431" s="971"/>
      <c r="AH431" s="400"/>
      <c r="AI431" s="401"/>
      <c r="AJ431" s="971"/>
      <c r="AK431" s="371"/>
      <c r="AL431" s="371"/>
      <c r="AM431" s="971"/>
      <c r="AN431" s="402"/>
      <c r="AO431" s="403"/>
      <c r="AP431" s="971"/>
      <c r="AQ431" s="371"/>
      <c r="AR431" s="371"/>
      <c r="AS431" s="971"/>
      <c r="AT431" s="971"/>
      <c r="AU431" s="971"/>
      <c r="AV431" s="334"/>
      <c r="AW431" s="334"/>
      <c r="AX431" s="335"/>
      <c r="AY431" s="335"/>
      <c r="AZ431" s="335"/>
      <c r="BA431" s="335"/>
      <c r="BB431" s="335"/>
      <c r="BC431" s="335"/>
      <c r="BD431" s="336"/>
      <c r="BE431" s="336"/>
      <c r="BF431" s="337"/>
      <c r="BG431" s="337"/>
      <c r="BH431" s="338"/>
      <c r="BI431" s="338"/>
      <c r="BJ431" s="4"/>
      <c r="BK431" s="3"/>
      <c r="BL431" s="3"/>
      <c r="BM431" s="6"/>
      <c r="BN431" s="6"/>
      <c r="BO431" s="6"/>
      <c r="BP431" s="6"/>
      <c r="BQ431" s="6"/>
      <c r="BR431" s="6"/>
      <c r="BS431" s="6"/>
    </row>
    <row r="432" spans="1:71" ht="15" customHeight="1">
      <c r="A432" s="268">
        <f>I432-AT432</f>
        <v>-8</v>
      </c>
      <c r="B432" s="219">
        <v>60</v>
      </c>
      <c r="C432" s="340" t="s">
        <v>623</v>
      </c>
      <c r="D432" s="292" t="s">
        <v>624</v>
      </c>
      <c r="E432" s="271" t="s">
        <v>110</v>
      </c>
      <c r="F432" s="272" t="s">
        <v>625</v>
      </c>
      <c r="G432" s="417">
        <v>2</v>
      </c>
      <c r="H432" s="417">
        <v>5</v>
      </c>
      <c r="I432" s="343">
        <v>25</v>
      </c>
      <c r="J432" s="275"/>
      <c r="K432" s="276"/>
      <c r="L432" s="1006">
        <f>SUM(J432:K438)</f>
        <v>0</v>
      </c>
      <c r="M432" s="351"/>
      <c r="N432" s="351"/>
      <c r="O432" s="1007">
        <f>N432+M432+M433+N433+M434+N434+M435+N435+M436+N436+M437+N437+M438+N438</f>
        <v>0</v>
      </c>
      <c r="P432" s="410"/>
      <c r="Q432" s="276"/>
      <c r="R432" s="1008">
        <f>P432+Q432+P433+Q433+P434+Q434+P435+Q435+P436+Q436+P437+Q437+P438+Q438</f>
        <v>7</v>
      </c>
      <c r="S432" s="351"/>
      <c r="T432" s="351"/>
      <c r="U432" s="1009">
        <f>T432+S432+S433+T433+S434+T434+S435+T435+S436+T436+S437+T437+S438+T438</f>
        <v>0</v>
      </c>
      <c r="V432" s="275"/>
      <c r="W432" s="276"/>
      <c r="X432" s="1010">
        <f>W432+V432+V433+W433+V434+W434+V435+W435+V436+W436+V437+W437+V438+W438</f>
        <v>0</v>
      </c>
      <c r="Y432" s="380">
        <v>10</v>
      </c>
      <c r="Z432" s="351"/>
      <c r="AA432" s="1011">
        <f>Z432+Y432+Y433+Z433+Y434+Z434+Y435+Z435+Y436+Z436+Y437+Z437+Y438+Z438</f>
        <v>23</v>
      </c>
      <c r="AB432" s="275"/>
      <c r="AC432" s="276"/>
      <c r="AD432" s="999">
        <f>AC432+AB432+AB433+AC433+AB434+AC434+AB435+AC435+AB436+AC436+AB437+AC437+AB438+AC438</f>
        <v>0</v>
      </c>
      <c r="AE432" s="351"/>
      <c r="AF432" s="351"/>
      <c r="AG432" s="1000">
        <f>AE432+AF432+AE433+AF433+AE434+AF434+AE435+AF435+AE436+AF436+AE437+AF437+AE438+AF438</f>
        <v>0</v>
      </c>
      <c r="AH432" s="279"/>
      <c r="AI432" s="280"/>
      <c r="AJ432" s="1001">
        <f>AI432+AH432+AH433+AI433+AH434+AI434+AH435+AI435+AH436+AI436+AH437+AI437+AH438+AI438</f>
        <v>0</v>
      </c>
      <c r="AK432" s="351"/>
      <c r="AL432" s="351"/>
      <c r="AM432" s="1002">
        <f>AL432+AK432+AK433+AL433+AK434+AL434+AK435+AL435+AK436+AL436+AK437+AL437+AK438+AL437+AL438</f>
        <v>0</v>
      </c>
      <c r="AN432" s="281"/>
      <c r="AO432" s="282"/>
      <c r="AP432" s="1003">
        <f>AN432+AO432+AN433+AO433+AN434+AO434+AN435+AO435+AN436++AO436+AN437+AO437+AN438+AO438</f>
        <v>0</v>
      </c>
      <c r="AQ432" s="351"/>
      <c r="AR432" s="351"/>
      <c r="AS432" s="1004">
        <f>AR432+AQ432+AQ433+AR433+AQ434+AR434+AQ435+AR435+AQ436+AR436+AQ437+AR437+AQ438+AR438</f>
        <v>3</v>
      </c>
      <c r="AT432" s="1005">
        <f>SUM(AU432:BF438)</f>
        <v>33</v>
      </c>
      <c r="AU432" s="974">
        <f>AS432+AP432+AM432+AJ432+AG432+AD432+AA432+X432+U432+R432+O432+L432</f>
        <v>33</v>
      </c>
      <c r="AV432" s="284"/>
      <c r="AW432" s="63"/>
      <c r="AX432" s="285"/>
      <c r="AY432" s="285"/>
      <c r="AZ432" s="286"/>
      <c r="BA432" s="285"/>
      <c r="BB432" s="285"/>
      <c r="BC432" s="285"/>
      <c r="BD432" s="287"/>
      <c r="BE432" s="287"/>
      <c r="BF432" s="288"/>
      <c r="BG432" s="288"/>
      <c r="BH432" s="289"/>
      <c r="BI432" s="289"/>
      <c r="BJ432" s="4"/>
      <c r="BK432" s="3"/>
      <c r="BL432" s="3"/>
      <c r="BM432" s="6"/>
      <c r="BN432" s="6"/>
      <c r="BO432" s="6"/>
      <c r="BP432" s="6"/>
      <c r="BQ432" s="6"/>
      <c r="BR432" s="6"/>
      <c r="BS432" s="6"/>
    </row>
    <row r="433" spans="1:71" ht="15" customHeight="1">
      <c r="A433" s="268"/>
      <c r="B433" s="290"/>
      <c r="C433" s="291"/>
      <c r="D433" s="292"/>
      <c r="E433" s="312" t="s">
        <v>110</v>
      </c>
      <c r="F433" s="424" t="s">
        <v>567</v>
      </c>
      <c r="G433" s="295">
        <v>1</v>
      </c>
      <c r="H433" s="295">
        <v>3</v>
      </c>
      <c r="I433" s="346"/>
      <c r="J433" s="297"/>
      <c r="K433" s="298"/>
      <c r="L433" s="966"/>
      <c r="M433" s="360"/>
      <c r="N433" s="360"/>
      <c r="O433" s="966"/>
      <c r="P433" s="297"/>
      <c r="Q433" s="298"/>
      <c r="R433" s="966"/>
      <c r="S433" s="360"/>
      <c r="T433" s="360"/>
      <c r="U433" s="966"/>
      <c r="V433" s="297"/>
      <c r="W433" s="298"/>
      <c r="X433" s="966"/>
      <c r="Y433" s="367">
        <v>3</v>
      </c>
      <c r="Z433" s="367"/>
      <c r="AA433" s="966"/>
      <c r="AB433" s="297"/>
      <c r="AC433" s="298"/>
      <c r="AD433" s="966"/>
      <c r="AE433" s="360"/>
      <c r="AF433" s="360"/>
      <c r="AG433" s="966"/>
      <c r="AH433" s="301"/>
      <c r="AI433" s="302"/>
      <c r="AJ433" s="966"/>
      <c r="AK433" s="360"/>
      <c r="AL433" s="360"/>
      <c r="AM433" s="966"/>
      <c r="AN433" s="303"/>
      <c r="AO433" s="304"/>
      <c r="AP433" s="966"/>
      <c r="AQ433" s="360"/>
      <c r="AR433" s="360"/>
      <c r="AS433" s="966"/>
      <c r="AT433" s="966"/>
      <c r="AU433" s="966"/>
      <c r="AV433" s="305"/>
      <c r="AW433" s="305"/>
      <c r="AX433" s="306"/>
      <c r="AY433" s="306"/>
      <c r="AZ433" s="306"/>
      <c r="BA433" s="306"/>
      <c r="BB433" s="306"/>
      <c r="BC433" s="306"/>
      <c r="BD433" s="307"/>
      <c r="BE433" s="307"/>
      <c r="BF433" s="308"/>
      <c r="BG433" s="308"/>
      <c r="BH433" s="309"/>
      <c r="BI433" s="309"/>
      <c r="BJ433" s="4"/>
      <c r="BK433" s="3"/>
      <c r="BL433" s="3"/>
      <c r="BM433" s="6"/>
      <c r="BN433" s="6"/>
      <c r="BO433" s="6"/>
      <c r="BP433" s="6"/>
      <c r="BQ433" s="6"/>
      <c r="BR433" s="6"/>
      <c r="BS433" s="6"/>
    </row>
    <row r="434" spans="1:71" ht="15" customHeight="1">
      <c r="A434" s="268"/>
      <c r="B434" s="290"/>
      <c r="C434" s="291"/>
      <c r="D434" s="292"/>
      <c r="E434" s="312" t="s">
        <v>412</v>
      </c>
      <c r="F434" s="310" t="s">
        <v>626</v>
      </c>
      <c r="G434" s="295">
        <v>2</v>
      </c>
      <c r="H434" s="295">
        <v>5</v>
      </c>
      <c r="I434" s="346"/>
      <c r="J434" s="297"/>
      <c r="K434" s="298"/>
      <c r="L434" s="966"/>
      <c r="M434" s="360"/>
      <c r="N434" s="360"/>
      <c r="O434" s="966"/>
      <c r="P434" s="387"/>
      <c r="Q434" s="408"/>
      <c r="R434" s="966"/>
      <c r="S434" s="360"/>
      <c r="T434" s="360"/>
      <c r="U434" s="966"/>
      <c r="V434" s="297"/>
      <c r="W434" s="298"/>
      <c r="X434" s="966"/>
      <c r="Y434" s="360"/>
      <c r="Z434" s="367">
        <v>10</v>
      </c>
      <c r="AA434" s="966"/>
      <c r="AB434" s="297"/>
      <c r="AC434" s="298"/>
      <c r="AD434" s="966"/>
      <c r="AE434" s="360"/>
      <c r="AF434" s="360"/>
      <c r="AG434" s="966"/>
      <c r="AH434" s="301"/>
      <c r="AI434" s="302"/>
      <c r="AJ434" s="966"/>
      <c r="AK434" s="360"/>
      <c r="AL434" s="360"/>
      <c r="AM434" s="966"/>
      <c r="AN434" s="303"/>
      <c r="AO434" s="304"/>
      <c r="AP434" s="966"/>
      <c r="AQ434" s="360"/>
      <c r="AR434" s="360"/>
      <c r="AS434" s="966"/>
      <c r="AT434" s="966"/>
      <c r="AU434" s="966"/>
      <c r="AV434" s="305"/>
      <c r="AW434" s="305"/>
      <c r="AX434" s="306"/>
      <c r="AY434" s="306"/>
      <c r="AZ434" s="306"/>
      <c r="BA434" s="306"/>
      <c r="BB434" s="306"/>
      <c r="BC434" s="306"/>
      <c r="BD434" s="307"/>
      <c r="BE434" s="307"/>
      <c r="BF434" s="308"/>
      <c r="BG434" s="308"/>
      <c r="BH434" s="309"/>
      <c r="BI434" s="309"/>
      <c r="BJ434" s="4"/>
      <c r="BK434" s="3"/>
      <c r="BL434" s="3"/>
      <c r="BM434" s="6"/>
      <c r="BN434" s="6"/>
      <c r="BO434" s="6"/>
      <c r="BP434" s="6"/>
      <c r="BQ434" s="6"/>
      <c r="BR434" s="6"/>
      <c r="BS434" s="6"/>
    </row>
    <row r="435" spans="1:71" ht="15" customHeight="1">
      <c r="A435" s="231"/>
      <c r="B435" s="290"/>
      <c r="C435" s="231"/>
      <c r="D435" s="292"/>
      <c r="E435" s="312" t="s">
        <v>72</v>
      </c>
      <c r="F435" s="310" t="s">
        <v>568</v>
      </c>
      <c r="G435" s="295">
        <v>1</v>
      </c>
      <c r="H435" s="295">
        <v>3</v>
      </c>
      <c r="I435" s="346"/>
      <c r="J435" s="297"/>
      <c r="K435" s="298"/>
      <c r="L435" s="966"/>
      <c r="M435" s="360"/>
      <c r="N435" s="360"/>
      <c r="O435" s="966"/>
      <c r="P435" s="387">
        <v>3</v>
      </c>
      <c r="Q435" s="408"/>
      <c r="R435" s="966"/>
      <c r="S435" s="360"/>
      <c r="T435" s="360"/>
      <c r="U435" s="966"/>
      <c r="V435" s="297"/>
      <c r="W435" s="298"/>
      <c r="X435" s="966"/>
      <c r="Y435" s="367"/>
      <c r="Z435" s="360"/>
      <c r="AA435" s="966"/>
      <c r="AB435" s="297"/>
      <c r="AC435" s="298"/>
      <c r="AD435" s="966"/>
      <c r="AE435" s="360"/>
      <c r="AF435" s="360"/>
      <c r="AG435" s="966"/>
      <c r="AH435" s="301"/>
      <c r="AI435" s="302"/>
      <c r="AJ435" s="966"/>
      <c r="AK435" s="360"/>
      <c r="AL435" s="360"/>
      <c r="AM435" s="966"/>
      <c r="AN435" s="303"/>
      <c r="AO435" s="304"/>
      <c r="AP435" s="966"/>
      <c r="AQ435" s="367">
        <v>3</v>
      </c>
      <c r="AR435" s="360"/>
      <c r="AS435" s="966"/>
      <c r="AT435" s="966"/>
      <c r="AU435" s="966"/>
      <c r="AV435" s="305"/>
      <c r="AW435" s="305"/>
      <c r="AX435" s="306"/>
      <c r="AY435" s="306"/>
      <c r="AZ435" s="306"/>
      <c r="BA435" s="306"/>
      <c r="BB435" s="306"/>
      <c r="BC435" s="306"/>
      <c r="BD435" s="388"/>
      <c r="BE435" s="388"/>
      <c r="BF435" s="314"/>
      <c r="BG435" s="314"/>
      <c r="BH435" s="309"/>
      <c r="BI435" s="309"/>
      <c r="BJ435" s="4"/>
      <c r="BK435" s="3"/>
      <c r="BL435" s="3"/>
      <c r="BM435" s="6"/>
      <c r="BN435" s="6"/>
      <c r="BO435" s="6"/>
      <c r="BP435" s="6"/>
      <c r="BQ435" s="6"/>
      <c r="BR435" s="6"/>
      <c r="BS435" s="6"/>
    </row>
    <row r="436" spans="1:71" ht="15" customHeight="1">
      <c r="A436" s="268"/>
      <c r="B436" s="290"/>
      <c r="C436" s="291"/>
      <c r="D436" s="292"/>
      <c r="E436" s="312" t="s">
        <v>72</v>
      </c>
      <c r="F436" s="424" t="s">
        <v>627</v>
      </c>
      <c r="G436" s="295">
        <v>1</v>
      </c>
      <c r="H436" s="295">
        <v>4</v>
      </c>
      <c r="I436" s="346"/>
      <c r="J436" s="297"/>
      <c r="K436" s="298"/>
      <c r="L436" s="966"/>
      <c r="M436" s="360"/>
      <c r="N436" s="360"/>
      <c r="O436" s="966"/>
      <c r="P436" s="387">
        <v>4</v>
      </c>
      <c r="Q436" s="408"/>
      <c r="R436" s="966"/>
      <c r="S436" s="360"/>
      <c r="T436" s="360"/>
      <c r="U436" s="966"/>
      <c r="V436" s="297"/>
      <c r="W436" s="298"/>
      <c r="X436" s="966"/>
      <c r="Y436" s="360"/>
      <c r="Z436" s="367"/>
      <c r="AA436" s="966"/>
      <c r="AB436" s="297"/>
      <c r="AC436" s="298"/>
      <c r="AD436" s="966"/>
      <c r="AE436" s="360"/>
      <c r="AF436" s="360"/>
      <c r="AG436" s="966"/>
      <c r="AH436" s="301"/>
      <c r="AI436" s="302"/>
      <c r="AJ436" s="966"/>
      <c r="AK436" s="360"/>
      <c r="AL436" s="360"/>
      <c r="AM436" s="966"/>
      <c r="AN436" s="303"/>
      <c r="AO436" s="304"/>
      <c r="AP436" s="966"/>
      <c r="AQ436" s="360"/>
      <c r="AR436" s="360"/>
      <c r="AS436" s="966"/>
      <c r="AT436" s="966"/>
      <c r="AU436" s="966"/>
      <c r="AV436" s="305"/>
      <c r="AW436" s="305"/>
      <c r="AX436" s="306"/>
      <c r="AY436" s="306"/>
      <c r="AZ436" s="306"/>
      <c r="BA436" s="306"/>
      <c r="BB436" s="306"/>
      <c r="BC436" s="306"/>
      <c r="BD436" s="307"/>
      <c r="BE436" s="307"/>
      <c r="BF436" s="308"/>
      <c r="BG436" s="308"/>
      <c r="BH436" s="309"/>
      <c r="BI436" s="309"/>
      <c r="BJ436" s="4"/>
      <c r="BK436" s="3"/>
      <c r="BL436" s="3"/>
      <c r="BM436" s="6"/>
      <c r="BN436" s="6"/>
      <c r="BO436" s="6"/>
      <c r="BP436" s="6"/>
      <c r="BQ436" s="6"/>
      <c r="BR436" s="6"/>
      <c r="BS436" s="6"/>
    </row>
    <row r="437" spans="1:71" ht="15" customHeight="1">
      <c r="A437" s="268"/>
      <c r="B437" s="290"/>
      <c r="C437" s="291"/>
      <c r="D437" s="292"/>
      <c r="E437" s="312" t="s">
        <v>162</v>
      </c>
      <c r="F437" s="310" t="s">
        <v>628</v>
      </c>
      <c r="G437" s="295">
        <v>1</v>
      </c>
      <c r="H437" s="295">
        <v>3</v>
      </c>
      <c r="I437" s="346"/>
      <c r="J437" s="297"/>
      <c r="K437" s="298"/>
      <c r="L437" s="966"/>
      <c r="M437" s="360"/>
      <c r="N437" s="360"/>
      <c r="O437" s="966"/>
      <c r="P437" s="297"/>
      <c r="Q437" s="298"/>
      <c r="R437" s="966"/>
      <c r="S437" s="360"/>
      <c r="T437" s="360"/>
      <c r="U437" s="966"/>
      <c r="V437" s="297"/>
      <c r="W437" s="298"/>
      <c r="X437" s="966"/>
      <c r="Y437" s="360"/>
      <c r="Z437" s="360"/>
      <c r="AA437" s="966"/>
      <c r="AB437" s="297"/>
      <c r="AC437" s="298"/>
      <c r="AD437" s="966"/>
      <c r="AE437" s="360"/>
      <c r="AF437" s="360"/>
      <c r="AG437" s="966"/>
      <c r="AH437" s="301"/>
      <c r="AI437" s="302"/>
      <c r="AJ437" s="966"/>
      <c r="AK437" s="360"/>
      <c r="AL437" s="360"/>
      <c r="AM437" s="966"/>
      <c r="AN437" s="303"/>
      <c r="AO437" s="304"/>
      <c r="AP437" s="966"/>
      <c r="AQ437" s="360"/>
      <c r="AR437" s="360"/>
      <c r="AS437" s="966"/>
      <c r="AT437" s="966"/>
      <c r="AU437" s="966"/>
      <c r="AV437" s="305"/>
      <c r="AW437" s="305"/>
      <c r="AX437" s="306"/>
      <c r="AY437" s="306"/>
      <c r="AZ437" s="306"/>
      <c r="BA437" s="306"/>
      <c r="BB437" s="306"/>
      <c r="BC437" s="306"/>
      <c r="BD437" s="307"/>
      <c r="BE437" s="307"/>
      <c r="BF437" s="308"/>
      <c r="BG437" s="308"/>
      <c r="BH437" s="309"/>
      <c r="BI437" s="309"/>
      <c r="BJ437" s="4"/>
      <c r="BK437" s="3"/>
      <c r="BL437" s="3"/>
      <c r="BM437" s="6"/>
      <c r="BN437" s="6"/>
      <c r="BO437" s="6"/>
      <c r="BP437" s="6"/>
      <c r="BQ437" s="6"/>
      <c r="BR437" s="6"/>
      <c r="BS437" s="6"/>
    </row>
    <row r="438" spans="1:71" ht="15" customHeight="1">
      <c r="A438" s="268"/>
      <c r="B438" s="320"/>
      <c r="C438" s="321"/>
      <c r="D438" s="322"/>
      <c r="E438" s="323"/>
      <c r="F438" s="324"/>
      <c r="G438" s="317"/>
      <c r="H438" s="317"/>
      <c r="I438" s="347"/>
      <c r="J438" s="398"/>
      <c r="K438" s="399"/>
      <c r="L438" s="971"/>
      <c r="M438" s="371"/>
      <c r="N438" s="371"/>
      <c r="O438" s="971"/>
      <c r="P438" s="398"/>
      <c r="Q438" s="399"/>
      <c r="R438" s="971"/>
      <c r="S438" s="371"/>
      <c r="T438" s="371"/>
      <c r="U438" s="971"/>
      <c r="V438" s="398"/>
      <c r="W438" s="399"/>
      <c r="X438" s="971"/>
      <c r="Y438" s="371"/>
      <c r="Z438" s="371"/>
      <c r="AA438" s="971"/>
      <c r="AB438" s="398"/>
      <c r="AC438" s="399"/>
      <c r="AD438" s="971"/>
      <c r="AE438" s="371"/>
      <c r="AF438" s="371"/>
      <c r="AG438" s="971"/>
      <c r="AH438" s="400"/>
      <c r="AI438" s="401"/>
      <c r="AJ438" s="971"/>
      <c r="AK438" s="371"/>
      <c r="AL438" s="371"/>
      <c r="AM438" s="971"/>
      <c r="AN438" s="402"/>
      <c r="AO438" s="403"/>
      <c r="AP438" s="971"/>
      <c r="AQ438" s="371"/>
      <c r="AR438" s="371"/>
      <c r="AS438" s="971"/>
      <c r="AT438" s="971"/>
      <c r="AU438" s="971"/>
      <c r="AV438" s="334"/>
      <c r="AW438" s="334"/>
      <c r="AX438" s="335"/>
      <c r="AY438" s="335"/>
      <c r="AZ438" s="335"/>
      <c r="BA438" s="335"/>
      <c r="BB438" s="335"/>
      <c r="BC438" s="335"/>
      <c r="BD438" s="336"/>
      <c r="BE438" s="336"/>
      <c r="BF438" s="337"/>
      <c r="BG438" s="337"/>
      <c r="BH438" s="338"/>
      <c r="BI438" s="338"/>
      <c r="BJ438" s="4"/>
      <c r="BK438" s="3"/>
      <c r="BL438" s="3"/>
      <c r="BM438" s="6"/>
      <c r="BN438" s="6"/>
      <c r="BO438" s="6"/>
      <c r="BP438" s="6"/>
      <c r="BQ438" s="6"/>
      <c r="BR438" s="6"/>
      <c r="BS438" s="6"/>
    </row>
    <row r="439" spans="1:71" ht="15" customHeight="1">
      <c r="A439" s="268">
        <f>I439-AT439</f>
        <v>-1</v>
      </c>
      <c r="B439" s="219">
        <v>61</v>
      </c>
      <c r="C439" s="269" t="s">
        <v>629</v>
      </c>
      <c r="D439" s="270" t="s">
        <v>630</v>
      </c>
      <c r="E439" s="271" t="s">
        <v>110</v>
      </c>
      <c r="F439" s="272" t="s">
        <v>75</v>
      </c>
      <c r="G439" s="273">
        <v>3</v>
      </c>
      <c r="H439" s="273">
        <v>4</v>
      </c>
      <c r="I439" s="274">
        <v>31</v>
      </c>
      <c r="J439" s="275"/>
      <c r="K439" s="276"/>
      <c r="L439" s="1006">
        <f>SUM(J439:K445)</f>
        <v>0</v>
      </c>
      <c r="M439" s="351"/>
      <c r="N439" s="351"/>
      <c r="O439" s="1007">
        <f>N439+M439+M440+N440+M441+N441+M442+N442+M443+N443+M444+N444+M445+N445</f>
        <v>0</v>
      </c>
      <c r="P439" s="275"/>
      <c r="Q439" s="276"/>
      <c r="R439" s="1008">
        <f>P439+Q439+P440+Q440+P441+Q441+P442+Q442+P443+Q443+P444+Q444+P445+Q445</f>
        <v>0</v>
      </c>
      <c r="S439" s="351"/>
      <c r="T439" s="351"/>
      <c r="U439" s="1009">
        <f>T439+S439+S440+T440+S441+T441+S442+T442+S443+T443+S444+T444+S445+T445</f>
        <v>0</v>
      </c>
      <c r="V439" s="275"/>
      <c r="W439" s="276"/>
      <c r="X439" s="1010">
        <f>W439+V439+V440+W440+V441+W441+V442+W442+V443+W443+V444+W444+V445+W445</f>
        <v>0</v>
      </c>
      <c r="Y439" s="380">
        <v>12</v>
      </c>
      <c r="Z439" s="351"/>
      <c r="AA439" s="1011">
        <f>Z439+Y439+Y440+Z440+Y441+Z441+Y442+Z442+Y443+Z443+Y444+Z444+Y445+Z445</f>
        <v>32</v>
      </c>
      <c r="AB439" s="275"/>
      <c r="AC439" s="276"/>
      <c r="AD439" s="999">
        <f>AC439+AB439+AB440+AC440+AB441+AC441+AB442+AC442+AB443+AC443+AB444+AC444+AB445+AC445</f>
        <v>0</v>
      </c>
      <c r="AE439" s="351"/>
      <c r="AF439" s="351"/>
      <c r="AG439" s="1000">
        <f>AE439+AF439+AE440+AF440+AE441+AF441+AE442+AF442+AE443+AF443+AE444+AF444+AE445+AF445</f>
        <v>0</v>
      </c>
      <c r="AH439" s="279"/>
      <c r="AI439" s="280"/>
      <c r="AJ439" s="1001">
        <f>AI439+AH439+AH440+AI440+AH441+AI441+AH442+AI442+AH443+AI443+AH444+AI444+AH445+AI445</f>
        <v>0</v>
      </c>
      <c r="AK439" s="351"/>
      <c r="AL439" s="351"/>
      <c r="AM439" s="1002">
        <f>AL439+AK439+AK440+AL440+AK441+AL441+AK442+AL442+AK443+AL443+AK444+AL444+AK445+AL444+AL445</f>
        <v>0</v>
      </c>
      <c r="AN439" s="281"/>
      <c r="AO439" s="282"/>
      <c r="AP439" s="1003">
        <f>AN439+AO439+AN440+AO440+AN441+AO441+AN442+AO442+AN443++AO443+AN444+AO444+AN445+AO445</f>
        <v>0</v>
      </c>
      <c r="AQ439" s="351"/>
      <c r="AR439" s="351"/>
      <c r="AS439" s="1004">
        <f>AR439+AQ439+AQ440+AR440+AQ441+AR441+AQ442+AR442+AQ443+AR443+AQ444+AR444+AQ445+AR445</f>
        <v>0</v>
      </c>
      <c r="AT439" s="1005">
        <f>SUM(AU439:BF445)</f>
        <v>32</v>
      </c>
      <c r="AU439" s="974">
        <f>AS439+AP439+AM439+AJ439+AG439+AD439+AA439+X439+U439+R439+O439+L439</f>
        <v>32</v>
      </c>
      <c r="AV439" s="284"/>
      <c r="AW439" s="63"/>
      <c r="AX439" s="285"/>
      <c r="AY439" s="285"/>
      <c r="AZ439" s="285"/>
      <c r="BA439" s="285"/>
      <c r="BB439" s="285"/>
      <c r="BC439" s="285"/>
      <c r="BD439" s="287"/>
      <c r="BE439" s="287"/>
      <c r="BF439" s="431"/>
      <c r="BG439" s="314"/>
      <c r="BH439" s="289"/>
      <c r="BI439" s="289"/>
      <c r="BJ439" s="4"/>
      <c r="BK439" s="3"/>
      <c r="BL439" s="3"/>
      <c r="BM439" s="6"/>
      <c r="BN439" s="6"/>
      <c r="BO439" s="6"/>
      <c r="BP439" s="6"/>
      <c r="BQ439" s="6"/>
      <c r="BR439" s="6"/>
      <c r="BS439" s="6"/>
    </row>
    <row r="440" spans="1:71" ht="15" customHeight="1">
      <c r="A440" s="268"/>
      <c r="B440" s="290"/>
      <c r="C440" s="291"/>
      <c r="D440" s="292"/>
      <c r="E440" s="312" t="s">
        <v>110</v>
      </c>
      <c r="F440" s="310" t="s">
        <v>436</v>
      </c>
      <c r="G440" s="295">
        <v>2</v>
      </c>
      <c r="H440" s="295">
        <v>4</v>
      </c>
      <c r="I440" s="311"/>
      <c r="J440" s="297"/>
      <c r="K440" s="298"/>
      <c r="L440" s="966"/>
      <c r="M440" s="360"/>
      <c r="N440" s="360"/>
      <c r="O440" s="966"/>
      <c r="P440" s="387"/>
      <c r="Q440" s="298"/>
      <c r="R440" s="966"/>
      <c r="S440" s="360"/>
      <c r="T440" s="360"/>
      <c r="U440" s="966"/>
      <c r="V440" s="297"/>
      <c r="W440" s="298"/>
      <c r="X440" s="966"/>
      <c r="Y440" s="367">
        <v>8</v>
      </c>
      <c r="Z440" s="360"/>
      <c r="AA440" s="966"/>
      <c r="AB440" s="297"/>
      <c r="AC440" s="298"/>
      <c r="AD440" s="966"/>
      <c r="AE440" s="360"/>
      <c r="AF440" s="360"/>
      <c r="AG440" s="966"/>
      <c r="AH440" s="301"/>
      <c r="AI440" s="302"/>
      <c r="AJ440" s="966"/>
      <c r="AK440" s="360"/>
      <c r="AL440" s="360"/>
      <c r="AM440" s="966"/>
      <c r="AN440" s="303"/>
      <c r="AO440" s="304"/>
      <c r="AP440" s="966"/>
      <c r="AQ440" s="360"/>
      <c r="AR440" s="360"/>
      <c r="AS440" s="966"/>
      <c r="AT440" s="966"/>
      <c r="AU440" s="966"/>
      <c r="AV440" s="409"/>
      <c r="AW440" s="305"/>
      <c r="AX440" s="306"/>
      <c r="AY440" s="306"/>
      <c r="AZ440" s="306"/>
      <c r="BA440" s="306"/>
      <c r="BB440" s="306"/>
      <c r="BC440" s="306"/>
      <c r="BD440" s="307"/>
      <c r="BE440" s="307"/>
      <c r="BF440" s="308"/>
      <c r="BG440" s="308"/>
      <c r="BH440" s="309"/>
      <c r="BI440" s="309"/>
      <c r="BJ440" s="4"/>
      <c r="BK440" s="3"/>
      <c r="BL440" s="3"/>
      <c r="BM440" s="6"/>
      <c r="BN440" s="6"/>
      <c r="BO440" s="6"/>
      <c r="BP440" s="6"/>
      <c r="BQ440" s="6"/>
      <c r="BR440" s="6"/>
      <c r="BS440" s="6"/>
    </row>
    <row r="441" spans="1:71" ht="15" customHeight="1">
      <c r="A441" s="268"/>
      <c r="B441" s="290"/>
      <c r="C441" s="291"/>
      <c r="D441" s="292"/>
      <c r="E441" s="312" t="s">
        <v>412</v>
      </c>
      <c r="F441" s="310" t="s">
        <v>476</v>
      </c>
      <c r="G441" s="295">
        <v>2</v>
      </c>
      <c r="H441" s="295">
        <v>5</v>
      </c>
      <c r="I441" s="311"/>
      <c r="J441" s="297"/>
      <c r="K441" s="298"/>
      <c r="L441" s="966"/>
      <c r="M441" s="360"/>
      <c r="N441" s="360"/>
      <c r="O441" s="966"/>
      <c r="P441" s="387"/>
      <c r="Q441" s="298"/>
      <c r="R441" s="966"/>
      <c r="S441" s="360"/>
      <c r="T441" s="360"/>
      <c r="U441" s="966"/>
      <c r="V441" s="297"/>
      <c r="W441" s="298"/>
      <c r="X441" s="966"/>
      <c r="Y441" s="367"/>
      <c r="Z441" s="367">
        <v>10</v>
      </c>
      <c r="AA441" s="966"/>
      <c r="AB441" s="297"/>
      <c r="AC441" s="298"/>
      <c r="AD441" s="966"/>
      <c r="AE441" s="360"/>
      <c r="AF441" s="360"/>
      <c r="AG441" s="966"/>
      <c r="AH441" s="301"/>
      <c r="AI441" s="302"/>
      <c r="AJ441" s="966"/>
      <c r="AK441" s="360"/>
      <c r="AL441" s="360"/>
      <c r="AM441" s="966"/>
      <c r="AN441" s="303"/>
      <c r="AO441" s="304"/>
      <c r="AP441" s="966"/>
      <c r="AQ441" s="360"/>
      <c r="AR441" s="360"/>
      <c r="AS441" s="966"/>
      <c r="AT441" s="966"/>
      <c r="AU441" s="966"/>
      <c r="AV441" s="305"/>
      <c r="AW441" s="305"/>
      <c r="AX441" s="306"/>
      <c r="AY441" s="306"/>
      <c r="AZ441" s="306"/>
      <c r="BA441" s="306"/>
      <c r="BB441" s="306"/>
      <c r="BC441" s="306"/>
      <c r="BD441" s="307"/>
      <c r="BE441" s="307"/>
      <c r="BF441" s="308"/>
      <c r="BG441" s="308"/>
      <c r="BH441" s="309"/>
      <c r="BI441" s="309"/>
      <c r="BJ441" s="4"/>
      <c r="BK441" s="3"/>
      <c r="BL441" s="3"/>
      <c r="BM441" s="6"/>
      <c r="BN441" s="6"/>
      <c r="BO441" s="6"/>
      <c r="BP441" s="6"/>
      <c r="BQ441" s="6"/>
      <c r="BR441" s="6"/>
      <c r="BS441" s="6"/>
    </row>
    <row r="442" spans="1:71" ht="15" customHeight="1">
      <c r="A442" s="231"/>
      <c r="B442" s="290"/>
      <c r="C442" s="231"/>
      <c r="D442" s="292"/>
      <c r="E442" s="312" t="s">
        <v>110</v>
      </c>
      <c r="F442" s="310" t="s">
        <v>183</v>
      </c>
      <c r="G442" s="295">
        <v>1</v>
      </c>
      <c r="H442" s="295">
        <v>2</v>
      </c>
      <c r="I442" s="311"/>
      <c r="J442" s="297"/>
      <c r="K442" s="298"/>
      <c r="L442" s="966"/>
      <c r="M442" s="360"/>
      <c r="N442" s="360"/>
      <c r="O442" s="966"/>
      <c r="P442" s="297"/>
      <c r="Q442" s="298"/>
      <c r="R442" s="966"/>
      <c r="S442" s="360"/>
      <c r="T442" s="360"/>
      <c r="U442" s="966"/>
      <c r="V442" s="297"/>
      <c r="W442" s="298"/>
      <c r="X442" s="966"/>
      <c r="Y442" s="367">
        <v>2</v>
      </c>
      <c r="Z442" s="367"/>
      <c r="AA442" s="966"/>
      <c r="AB442" s="297"/>
      <c r="AC442" s="298"/>
      <c r="AD442" s="966"/>
      <c r="AE442" s="360"/>
      <c r="AF442" s="360"/>
      <c r="AG442" s="966"/>
      <c r="AH442" s="301"/>
      <c r="AI442" s="302"/>
      <c r="AJ442" s="966"/>
      <c r="AK442" s="360"/>
      <c r="AL442" s="360"/>
      <c r="AM442" s="966"/>
      <c r="AN442" s="303"/>
      <c r="AO442" s="304"/>
      <c r="AP442" s="966"/>
      <c r="AQ442" s="360"/>
      <c r="AR442" s="360"/>
      <c r="AS442" s="966"/>
      <c r="AT442" s="966"/>
      <c r="AU442" s="966"/>
      <c r="AV442" s="409"/>
      <c r="AW442" s="305"/>
      <c r="AX442" s="306"/>
      <c r="AY442" s="313"/>
      <c r="AZ442" s="313"/>
      <c r="BA442" s="306"/>
      <c r="BB442" s="306"/>
      <c r="BC442" s="306"/>
      <c r="BD442" s="307"/>
      <c r="BE442" s="388"/>
      <c r="BF442" s="560"/>
      <c r="BG442" s="560"/>
      <c r="BH442" s="418"/>
      <c r="BI442" s="309"/>
      <c r="BJ442" s="4"/>
      <c r="BK442" s="3"/>
      <c r="BL442" s="3"/>
      <c r="BM442" s="6"/>
      <c r="BN442" s="6"/>
      <c r="BO442" s="6"/>
      <c r="BP442" s="6"/>
      <c r="BQ442" s="6"/>
      <c r="BR442" s="6"/>
      <c r="BS442" s="6"/>
    </row>
    <row r="443" spans="1:71" ht="15" customHeight="1">
      <c r="A443" s="268"/>
      <c r="B443" s="290"/>
      <c r="C443" s="291"/>
      <c r="D443" s="292"/>
      <c r="E443" s="312"/>
      <c r="F443" s="310"/>
      <c r="G443" s="295"/>
      <c r="H443" s="295"/>
      <c r="I443" s="311"/>
      <c r="J443" s="297"/>
      <c r="K443" s="298"/>
      <c r="L443" s="966"/>
      <c r="M443" s="360"/>
      <c r="N443" s="360"/>
      <c r="O443" s="966"/>
      <c r="P443" s="387"/>
      <c r="Q443" s="298"/>
      <c r="R443" s="966"/>
      <c r="S443" s="360"/>
      <c r="T443" s="360"/>
      <c r="U443" s="966"/>
      <c r="V443" s="297"/>
      <c r="W443" s="298"/>
      <c r="X443" s="966"/>
      <c r="Y443" s="360"/>
      <c r="Z443" s="360"/>
      <c r="AA443" s="966"/>
      <c r="AB443" s="297"/>
      <c r="AC443" s="298"/>
      <c r="AD443" s="966"/>
      <c r="AE443" s="360"/>
      <c r="AF443" s="360"/>
      <c r="AG443" s="966"/>
      <c r="AH443" s="301"/>
      <c r="AI443" s="302"/>
      <c r="AJ443" s="966"/>
      <c r="AK443" s="360"/>
      <c r="AL443" s="360"/>
      <c r="AM443" s="966"/>
      <c r="AN443" s="303"/>
      <c r="AO443" s="304"/>
      <c r="AP443" s="966"/>
      <c r="AQ443" s="360"/>
      <c r="AR443" s="360"/>
      <c r="AS443" s="966"/>
      <c r="AT443" s="966"/>
      <c r="AU443" s="966"/>
      <c r="AV443" s="305"/>
      <c r="AW443" s="305"/>
      <c r="AX443" s="306"/>
      <c r="AY443" s="306"/>
      <c r="AZ443" s="306"/>
      <c r="BA443" s="306"/>
      <c r="BB443" s="306"/>
      <c r="BC443" s="306"/>
      <c r="BD443" s="307"/>
      <c r="BE443" s="307"/>
      <c r="BF443" s="308"/>
      <c r="BG443" s="308"/>
      <c r="BH443" s="309"/>
      <c r="BI443" s="309"/>
      <c r="BJ443" s="4"/>
      <c r="BK443" s="3"/>
      <c r="BL443" s="3"/>
      <c r="BM443" s="6"/>
      <c r="BN443" s="6"/>
      <c r="BO443" s="6"/>
      <c r="BP443" s="6"/>
      <c r="BQ443" s="6"/>
      <c r="BR443" s="6"/>
      <c r="BS443" s="6"/>
    </row>
    <row r="444" spans="1:71" ht="15" customHeight="1">
      <c r="A444" s="268"/>
      <c r="B444" s="290"/>
      <c r="C444" s="291"/>
      <c r="D444" s="292"/>
      <c r="E444" s="312"/>
      <c r="F444" s="310"/>
      <c r="G444" s="295"/>
      <c r="H444" s="295"/>
      <c r="I444" s="311"/>
      <c r="J444" s="297"/>
      <c r="K444" s="298"/>
      <c r="L444" s="966"/>
      <c r="M444" s="360"/>
      <c r="N444" s="360"/>
      <c r="O444" s="966"/>
      <c r="P444" s="297"/>
      <c r="Q444" s="298"/>
      <c r="R444" s="966"/>
      <c r="S444" s="360"/>
      <c r="T444" s="360"/>
      <c r="U444" s="966"/>
      <c r="V444" s="297"/>
      <c r="W444" s="298"/>
      <c r="X444" s="966"/>
      <c r="Y444" s="360"/>
      <c r="Z444" s="360"/>
      <c r="AA444" s="966"/>
      <c r="AB444" s="297"/>
      <c r="AC444" s="298"/>
      <c r="AD444" s="966"/>
      <c r="AE444" s="360"/>
      <c r="AF444" s="360"/>
      <c r="AG444" s="966"/>
      <c r="AH444" s="301"/>
      <c r="AI444" s="302"/>
      <c r="AJ444" s="966"/>
      <c r="AK444" s="360"/>
      <c r="AL444" s="360"/>
      <c r="AM444" s="966"/>
      <c r="AN444" s="303"/>
      <c r="AO444" s="304"/>
      <c r="AP444" s="966"/>
      <c r="AQ444" s="360"/>
      <c r="AR444" s="360"/>
      <c r="AS444" s="966"/>
      <c r="AT444" s="966"/>
      <c r="AU444" s="966"/>
      <c r="AV444" s="305"/>
      <c r="AW444" s="305"/>
      <c r="AX444" s="306"/>
      <c r="AY444" s="306"/>
      <c r="AZ444" s="306"/>
      <c r="BA444" s="306"/>
      <c r="BB444" s="306"/>
      <c r="BC444" s="306"/>
      <c r="BD444" s="307"/>
      <c r="BE444" s="307"/>
      <c r="BF444" s="308"/>
      <c r="BG444" s="308"/>
      <c r="BH444" s="309"/>
      <c r="BI444" s="309"/>
      <c r="BJ444" s="4"/>
      <c r="BK444" s="3"/>
      <c r="BL444" s="3"/>
      <c r="BM444" s="6"/>
      <c r="BN444" s="6"/>
      <c r="BO444" s="6"/>
      <c r="BP444" s="6"/>
      <c r="BQ444" s="6"/>
      <c r="BR444" s="6"/>
      <c r="BS444" s="6"/>
    </row>
    <row r="445" spans="1:71" ht="15" customHeight="1">
      <c r="A445" s="268"/>
      <c r="B445" s="320"/>
      <c r="C445" s="321"/>
      <c r="D445" s="322"/>
      <c r="E445" s="323"/>
      <c r="F445" s="324"/>
      <c r="G445" s="317"/>
      <c r="H445" s="317"/>
      <c r="I445" s="326"/>
      <c r="J445" s="398"/>
      <c r="K445" s="399"/>
      <c r="L445" s="971"/>
      <c r="M445" s="371"/>
      <c r="N445" s="371"/>
      <c r="O445" s="971"/>
      <c r="P445" s="398"/>
      <c r="Q445" s="399"/>
      <c r="R445" s="971"/>
      <c r="S445" s="371"/>
      <c r="T445" s="371"/>
      <c r="U445" s="971"/>
      <c r="V445" s="398"/>
      <c r="W445" s="399"/>
      <c r="X445" s="971"/>
      <c r="Y445" s="371"/>
      <c r="Z445" s="371"/>
      <c r="AA445" s="971"/>
      <c r="AB445" s="398"/>
      <c r="AC445" s="399"/>
      <c r="AD445" s="971"/>
      <c r="AE445" s="371"/>
      <c r="AF445" s="371"/>
      <c r="AG445" s="971"/>
      <c r="AH445" s="400"/>
      <c r="AI445" s="401"/>
      <c r="AJ445" s="971"/>
      <c r="AK445" s="371"/>
      <c r="AL445" s="371"/>
      <c r="AM445" s="971"/>
      <c r="AN445" s="402"/>
      <c r="AO445" s="403"/>
      <c r="AP445" s="971"/>
      <c r="AQ445" s="371"/>
      <c r="AR445" s="371"/>
      <c r="AS445" s="971"/>
      <c r="AT445" s="971"/>
      <c r="AU445" s="971"/>
      <c r="AV445" s="334"/>
      <c r="AW445" s="334"/>
      <c r="AX445" s="335"/>
      <c r="AY445" s="335"/>
      <c r="AZ445" s="335"/>
      <c r="BA445" s="335"/>
      <c r="BB445" s="335"/>
      <c r="BC445" s="335"/>
      <c r="BD445" s="336"/>
      <c r="BE445" s="336"/>
      <c r="BF445" s="337"/>
      <c r="BG445" s="337"/>
      <c r="BH445" s="338"/>
      <c r="BI445" s="338"/>
      <c r="BJ445" s="4"/>
      <c r="BK445" s="3"/>
      <c r="BL445" s="3"/>
      <c r="BM445" s="6"/>
      <c r="BN445" s="6"/>
      <c r="BO445" s="6"/>
      <c r="BP445" s="6"/>
      <c r="BQ445" s="6"/>
      <c r="BR445" s="6"/>
      <c r="BS445" s="6"/>
    </row>
    <row r="446" spans="1:71" ht="16.5">
      <c r="A446" s="268">
        <f>I446-AT446</f>
        <v>23</v>
      </c>
      <c r="B446" s="219">
        <v>62</v>
      </c>
      <c r="C446" s="269" t="s">
        <v>631</v>
      </c>
      <c r="D446" s="488" t="s">
        <v>632</v>
      </c>
      <c r="E446" s="550" t="s">
        <v>370</v>
      </c>
      <c r="F446" s="484" t="s">
        <v>633</v>
      </c>
      <c r="G446" s="273">
        <v>1</v>
      </c>
      <c r="H446" s="273">
        <v>5</v>
      </c>
      <c r="I446" s="274">
        <v>28</v>
      </c>
      <c r="J446" s="410">
        <f>G446*H446</f>
        <v>5</v>
      </c>
      <c r="K446" s="276"/>
      <c r="L446" s="1006">
        <f>SUM(J446:K452)</f>
        <v>5</v>
      </c>
      <c r="M446" s="351"/>
      <c r="N446" s="351"/>
      <c r="O446" s="1007">
        <f>N446+M446+M447+N447+M448+N448+M449+N449+M450+N450+M451+N451+M452+N452</f>
        <v>0</v>
      </c>
      <c r="P446" s="410"/>
      <c r="Q446" s="276"/>
      <c r="R446" s="1008">
        <f>P446+Q446+P447+Q447+P448+Q448+P449+Q449+P450+Q450+P451+Q451+P452+Q452</f>
        <v>0</v>
      </c>
      <c r="S446" s="351"/>
      <c r="T446" s="351"/>
      <c r="U446" s="1009">
        <f>T446+S446+S447+T447+S448+T448+S449+T449+S450+T450+S451+T451+S452+T452</f>
        <v>0</v>
      </c>
      <c r="V446" s="410"/>
      <c r="W446" s="276"/>
      <c r="X446" s="1010">
        <f>W446+V446+V447+W447+V448+W448+V449+W449+V450+W450+V451+W451+V452+W452</f>
        <v>0</v>
      </c>
      <c r="Y446" s="351"/>
      <c r="Z446" s="351"/>
      <c r="AA446" s="1011">
        <f>Z446+Y446+Y447+Z447+Y448+Z448+Y449+Z449+Y450+Z450+Y451+Z451+Y452+Z452</f>
        <v>0</v>
      </c>
      <c r="AB446" s="410"/>
      <c r="AC446" s="276"/>
      <c r="AD446" s="999">
        <f>AC446+AB446+AB447+AC447+AB448+AC448+AB449+AC449+AB450+AC450+AB451+AC451+AB452+AC452</f>
        <v>0</v>
      </c>
      <c r="AE446" s="351"/>
      <c r="AF446" s="351"/>
      <c r="AG446" s="1000">
        <f>AE446+AF446+AE447+AF447+AE448+AF448+AE449+AF449+AE450+AF450+AE451+AF451+AE452+AF452</f>
        <v>0</v>
      </c>
      <c r="AH446" s="485"/>
      <c r="AI446" s="280"/>
      <c r="AJ446" s="1001">
        <f>AI446+AH446+AH447+AI447+AH448+AI448+AH449+AI449+AH450+AI450+AH451+AI451+AH452+AI452</f>
        <v>0</v>
      </c>
      <c r="AK446" s="351"/>
      <c r="AL446" s="351"/>
      <c r="AM446" s="1002">
        <f>AL446+AK446+AK447+AL447+AK448+AL448+AK449+AL449+AK450+AL450+AK451+AL451+AK452+AL451+AL452</f>
        <v>0</v>
      </c>
      <c r="AN446" s="437"/>
      <c r="AO446" s="282"/>
      <c r="AP446" s="1003">
        <f>AN446+AO446+AN447+AO447+AN448+AO448+AN449+AO449+AN450++AO450+AN451+AO451+AN452+AO452</f>
        <v>0</v>
      </c>
      <c r="AQ446" s="351"/>
      <c r="AR446" s="351"/>
      <c r="AS446" s="1004">
        <f>AR446+AQ446+AQ447+AR447+AQ448+AR448+AQ449+AR449+AQ450+AR450+AQ451+AR451+AQ452+AR452</f>
        <v>0</v>
      </c>
      <c r="AT446" s="1005">
        <f>SUM(AU446:BF452)</f>
        <v>5</v>
      </c>
      <c r="AU446" s="974">
        <f>AS446+AP446+AM446+AJ446+AG446+AD446+AA446+X446+U446+R446+O446+L446</f>
        <v>5</v>
      </c>
      <c r="AV446" s="284"/>
      <c r="AW446" s="284"/>
      <c r="AX446" s="285"/>
      <c r="AY446" s="285"/>
      <c r="AZ446" s="285"/>
      <c r="BA446" s="285"/>
      <c r="BB446" s="285"/>
      <c r="BC446" s="285"/>
      <c r="BD446" s="287"/>
      <c r="BE446" s="287"/>
      <c r="BF446" s="561"/>
      <c r="BG446" s="562"/>
      <c r="BH446" s="289"/>
      <c r="BI446" s="289"/>
      <c r="BJ446" s="4"/>
      <c r="BK446" s="3"/>
      <c r="BL446" s="3"/>
      <c r="BM446" s="6"/>
      <c r="BN446" s="6"/>
      <c r="BO446" s="6"/>
      <c r="BP446" s="6"/>
      <c r="BQ446" s="6"/>
      <c r="BR446" s="6"/>
      <c r="BS446" s="6"/>
    </row>
    <row r="447" spans="1:71" ht="15" customHeight="1">
      <c r="A447" s="268"/>
      <c r="B447" s="290"/>
      <c r="C447" s="291"/>
      <c r="D447" s="292"/>
      <c r="E447" s="563"/>
      <c r="F447" s="348"/>
      <c r="G447" s="295"/>
      <c r="H447" s="564"/>
      <c r="I447" s="311"/>
      <c r="J447" s="387"/>
      <c r="K447" s="298"/>
      <c r="L447" s="966"/>
      <c r="M447" s="360"/>
      <c r="N447" s="360"/>
      <c r="O447" s="966"/>
      <c r="P447" s="387"/>
      <c r="Q447" s="298"/>
      <c r="R447" s="966"/>
      <c r="S447" s="360"/>
      <c r="T447" s="360"/>
      <c r="U447" s="966"/>
      <c r="V447" s="387"/>
      <c r="W447" s="298"/>
      <c r="X447" s="966"/>
      <c r="Y447" s="360"/>
      <c r="Z447" s="360"/>
      <c r="AA447" s="966"/>
      <c r="AB447" s="387"/>
      <c r="AC447" s="298"/>
      <c r="AD447" s="966"/>
      <c r="AE447" s="360"/>
      <c r="AF447" s="360"/>
      <c r="AG447" s="966"/>
      <c r="AH447" s="421"/>
      <c r="AI447" s="302"/>
      <c r="AJ447" s="966"/>
      <c r="AK447" s="360"/>
      <c r="AL447" s="360"/>
      <c r="AM447" s="966"/>
      <c r="AN447" s="422"/>
      <c r="AO447" s="304"/>
      <c r="AP447" s="966"/>
      <c r="AQ447" s="360"/>
      <c r="AR447" s="360"/>
      <c r="AS447" s="966"/>
      <c r="AT447" s="966"/>
      <c r="AU447" s="966"/>
      <c r="AV447" s="305"/>
      <c r="AW447" s="305"/>
      <c r="AX447" s="306"/>
      <c r="AY447" s="306"/>
      <c r="AZ447" s="306"/>
      <c r="BA447" s="306"/>
      <c r="BB447" s="306"/>
      <c r="BC447" s="306"/>
      <c r="BD447" s="307"/>
      <c r="BE447" s="307"/>
      <c r="BF447" s="314"/>
      <c r="BG447" s="314"/>
      <c r="BH447" s="309"/>
      <c r="BI447" s="309"/>
      <c r="BJ447" s="4"/>
      <c r="BK447" s="3"/>
      <c r="BL447" s="3"/>
      <c r="BM447" s="6"/>
      <c r="BN447" s="6"/>
      <c r="BO447" s="6"/>
      <c r="BP447" s="6"/>
      <c r="BQ447" s="6"/>
      <c r="BR447" s="6"/>
      <c r="BS447" s="6"/>
    </row>
    <row r="448" spans="1:71" ht="15" customHeight="1">
      <c r="A448" s="268"/>
      <c r="B448" s="290"/>
      <c r="C448" s="291"/>
      <c r="D448" s="292"/>
      <c r="E448" s="563"/>
      <c r="F448" s="348"/>
      <c r="G448" s="295"/>
      <c r="H448" s="564"/>
      <c r="I448" s="311"/>
      <c r="J448" s="387"/>
      <c r="K448" s="298"/>
      <c r="L448" s="966"/>
      <c r="M448" s="360"/>
      <c r="N448" s="360"/>
      <c r="O448" s="966"/>
      <c r="P448" s="387"/>
      <c r="Q448" s="298"/>
      <c r="R448" s="966"/>
      <c r="S448" s="360"/>
      <c r="T448" s="360"/>
      <c r="U448" s="966"/>
      <c r="V448" s="387"/>
      <c r="W448" s="298"/>
      <c r="X448" s="966"/>
      <c r="Y448" s="360"/>
      <c r="Z448" s="360"/>
      <c r="AA448" s="966"/>
      <c r="AB448" s="387"/>
      <c r="AC448" s="298"/>
      <c r="AD448" s="966"/>
      <c r="AE448" s="360"/>
      <c r="AF448" s="360"/>
      <c r="AG448" s="966"/>
      <c r="AH448" s="421"/>
      <c r="AI448" s="302"/>
      <c r="AJ448" s="966"/>
      <c r="AK448" s="360"/>
      <c r="AL448" s="360"/>
      <c r="AM448" s="966"/>
      <c r="AN448" s="422"/>
      <c r="AO448" s="304"/>
      <c r="AP448" s="966"/>
      <c r="AQ448" s="360"/>
      <c r="AR448" s="360"/>
      <c r="AS448" s="966"/>
      <c r="AT448" s="966"/>
      <c r="AU448" s="966"/>
      <c r="AV448" s="305"/>
      <c r="AW448" s="305"/>
      <c r="AX448" s="306"/>
      <c r="AY448" s="306"/>
      <c r="AZ448" s="306"/>
      <c r="BA448" s="306"/>
      <c r="BB448" s="306"/>
      <c r="BC448" s="306"/>
      <c r="BD448" s="388"/>
      <c r="BE448" s="307"/>
      <c r="BF448" s="314"/>
      <c r="BG448" s="314"/>
      <c r="BH448" s="309"/>
      <c r="BI448" s="309"/>
      <c r="BJ448" s="4"/>
      <c r="BK448" s="3"/>
      <c r="BL448" s="3"/>
      <c r="BM448" s="6"/>
      <c r="BN448" s="6"/>
      <c r="BO448" s="6"/>
      <c r="BP448" s="6"/>
      <c r="BQ448" s="6"/>
      <c r="BR448" s="6"/>
      <c r="BS448" s="6"/>
    </row>
    <row r="449" spans="1:71" ht="15" customHeight="1">
      <c r="A449" s="231"/>
      <c r="B449" s="290"/>
      <c r="C449" s="231"/>
      <c r="D449" s="292"/>
      <c r="E449" s="563"/>
      <c r="F449" s="310" t="s">
        <v>634</v>
      </c>
      <c r="G449" s="317"/>
      <c r="H449" s="317"/>
      <c r="I449" s="311"/>
      <c r="J449" s="297"/>
      <c r="K449" s="298"/>
      <c r="L449" s="966"/>
      <c r="M449" s="360"/>
      <c r="N449" s="360"/>
      <c r="O449" s="966"/>
      <c r="P449" s="297"/>
      <c r="Q449" s="298"/>
      <c r="R449" s="966"/>
      <c r="S449" s="360"/>
      <c r="T449" s="360"/>
      <c r="U449" s="966"/>
      <c r="V449" s="297"/>
      <c r="W449" s="298"/>
      <c r="X449" s="966"/>
      <c r="Y449" s="360"/>
      <c r="Z449" s="360"/>
      <c r="AA449" s="966"/>
      <c r="AB449" s="297"/>
      <c r="AC449" s="298"/>
      <c r="AD449" s="966"/>
      <c r="AE449" s="360"/>
      <c r="AF449" s="360"/>
      <c r="AG449" s="966"/>
      <c r="AH449" s="301"/>
      <c r="AI449" s="302"/>
      <c r="AJ449" s="966"/>
      <c r="AK449" s="360"/>
      <c r="AL449" s="360"/>
      <c r="AM449" s="966"/>
      <c r="AN449" s="303"/>
      <c r="AO449" s="304"/>
      <c r="AP449" s="966"/>
      <c r="AQ449" s="360"/>
      <c r="AR449" s="360"/>
      <c r="AS449" s="966"/>
      <c r="AT449" s="966"/>
      <c r="AU449" s="966"/>
      <c r="AV449" s="305"/>
      <c r="AW449" s="305"/>
      <c r="AX449" s="306"/>
      <c r="AY449" s="306"/>
      <c r="AZ449" s="306"/>
      <c r="BA449" s="306"/>
      <c r="BB449" s="306"/>
      <c r="BC449" s="306"/>
      <c r="BD449" s="388"/>
      <c r="BE449" s="388"/>
      <c r="BF449" s="459"/>
      <c r="BG449" s="560"/>
      <c r="BH449" s="309"/>
      <c r="BI449" s="309"/>
      <c r="BJ449" s="4"/>
      <c r="BK449" s="3"/>
      <c r="BL449" s="3"/>
      <c r="BM449" s="6"/>
      <c r="BN449" s="6"/>
      <c r="BO449" s="6"/>
      <c r="BP449" s="6"/>
      <c r="BQ449" s="6"/>
      <c r="BR449" s="6"/>
      <c r="BS449" s="6"/>
    </row>
    <row r="450" spans="1:71" ht="15" customHeight="1">
      <c r="A450" s="268"/>
      <c r="B450" s="290"/>
      <c r="C450" s="291"/>
      <c r="D450" s="292"/>
      <c r="E450" s="563"/>
      <c r="F450" s="319"/>
      <c r="G450" s="317"/>
      <c r="H450" s="317"/>
      <c r="I450" s="311"/>
      <c r="J450" s="297"/>
      <c r="K450" s="298"/>
      <c r="L450" s="966"/>
      <c r="M450" s="360"/>
      <c r="N450" s="360"/>
      <c r="O450" s="966"/>
      <c r="P450" s="297"/>
      <c r="Q450" s="298"/>
      <c r="R450" s="966"/>
      <c r="S450" s="360"/>
      <c r="T450" s="360"/>
      <c r="U450" s="966"/>
      <c r="V450" s="297"/>
      <c r="W450" s="298"/>
      <c r="X450" s="966"/>
      <c r="Y450" s="360"/>
      <c r="Z450" s="360"/>
      <c r="AA450" s="966"/>
      <c r="AB450" s="297"/>
      <c r="AC450" s="298"/>
      <c r="AD450" s="966"/>
      <c r="AE450" s="360"/>
      <c r="AF450" s="360"/>
      <c r="AG450" s="966"/>
      <c r="AH450" s="301"/>
      <c r="AI450" s="302"/>
      <c r="AJ450" s="966"/>
      <c r="AK450" s="360"/>
      <c r="AL450" s="360"/>
      <c r="AM450" s="966"/>
      <c r="AN450" s="303"/>
      <c r="AO450" s="304"/>
      <c r="AP450" s="966"/>
      <c r="AQ450" s="360"/>
      <c r="AR450" s="360"/>
      <c r="AS450" s="966"/>
      <c r="AT450" s="966"/>
      <c r="AU450" s="966"/>
      <c r="AV450" s="305"/>
      <c r="AW450" s="305"/>
      <c r="AX450" s="306"/>
      <c r="AY450" s="306"/>
      <c r="AZ450" s="306"/>
      <c r="BA450" s="306"/>
      <c r="BB450" s="306"/>
      <c r="BC450" s="306"/>
      <c r="BD450" s="307"/>
      <c r="BE450" s="307"/>
      <c r="BF450" s="308"/>
      <c r="BG450" s="308"/>
      <c r="BH450" s="309"/>
      <c r="BI450" s="309"/>
      <c r="BJ450" s="4"/>
      <c r="BK450" s="3"/>
      <c r="BL450" s="3"/>
      <c r="BM450" s="6"/>
      <c r="BN450" s="6"/>
      <c r="BO450" s="6"/>
      <c r="BP450" s="6"/>
      <c r="BQ450" s="6"/>
      <c r="BR450" s="6"/>
      <c r="BS450" s="6"/>
    </row>
    <row r="451" spans="1:71" ht="15" customHeight="1">
      <c r="A451" s="268"/>
      <c r="B451" s="290"/>
      <c r="C451" s="291"/>
      <c r="D451" s="292"/>
      <c r="E451" s="563"/>
      <c r="F451" s="319"/>
      <c r="G451" s="317"/>
      <c r="H451" s="317"/>
      <c r="I451" s="311"/>
      <c r="J451" s="297"/>
      <c r="K451" s="298"/>
      <c r="L451" s="966"/>
      <c r="M451" s="360"/>
      <c r="N451" s="360"/>
      <c r="O451" s="966"/>
      <c r="P451" s="297"/>
      <c r="Q451" s="298"/>
      <c r="R451" s="966"/>
      <c r="S451" s="360"/>
      <c r="T451" s="360"/>
      <c r="U451" s="966"/>
      <c r="V451" s="297"/>
      <c r="W451" s="298"/>
      <c r="X451" s="966"/>
      <c r="Y451" s="360"/>
      <c r="Z451" s="360"/>
      <c r="AA451" s="966"/>
      <c r="AB451" s="297"/>
      <c r="AC451" s="298"/>
      <c r="AD451" s="966"/>
      <c r="AE451" s="360"/>
      <c r="AF451" s="360"/>
      <c r="AG451" s="966"/>
      <c r="AH451" s="301"/>
      <c r="AI451" s="302"/>
      <c r="AJ451" s="966"/>
      <c r="AK451" s="360"/>
      <c r="AL451" s="360"/>
      <c r="AM451" s="966"/>
      <c r="AN451" s="303"/>
      <c r="AO451" s="304"/>
      <c r="AP451" s="966"/>
      <c r="AQ451" s="360"/>
      <c r="AR451" s="360"/>
      <c r="AS451" s="966"/>
      <c r="AT451" s="966"/>
      <c r="AU451" s="966"/>
      <c r="AV451" s="305"/>
      <c r="AW451" s="305"/>
      <c r="AX451" s="306"/>
      <c r="AY451" s="306"/>
      <c r="AZ451" s="306"/>
      <c r="BA451" s="306"/>
      <c r="BB451" s="306"/>
      <c r="BC451" s="306"/>
      <c r="BD451" s="307"/>
      <c r="BE451" s="307"/>
      <c r="BF451" s="308"/>
      <c r="BG451" s="308"/>
      <c r="BH451" s="309"/>
      <c r="BI451" s="309"/>
      <c r="BJ451" s="4"/>
      <c r="BK451" s="3"/>
      <c r="BL451" s="3"/>
      <c r="BM451" s="6"/>
      <c r="BN451" s="6"/>
      <c r="BO451" s="6"/>
      <c r="BP451" s="6"/>
      <c r="BQ451" s="6"/>
      <c r="BR451" s="6"/>
      <c r="BS451" s="6"/>
    </row>
    <row r="452" spans="1:71" ht="15" customHeight="1">
      <c r="A452" s="268"/>
      <c r="B452" s="320"/>
      <c r="C452" s="321"/>
      <c r="D452" s="322"/>
      <c r="E452" s="565"/>
      <c r="F452" s="324"/>
      <c r="G452" s="317"/>
      <c r="H452" s="317"/>
      <c r="I452" s="326"/>
      <c r="J452" s="398"/>
      <c r="K452" s="399"/>
      <c r="L452" s="971"/>
      <c r="M452" s="371"/>
      <c r="N452" s="371"/>
      <c r="O452" s="971"/>
      <c r="P452" s="398"/>
      <c r="Q452" s="399"/>
      <c r="R452" s="971"/>
      <c r="S452" s="371"/>
      <c r="T452" s="371"/>
      <c r="U452" s="971"/>
      <c r="V452" s="398"/>
      <c r="W452" s="399"/>
      <c r="X452" s="971"/>
      <c r="Y452" s="371"/>
      <c r="Z452" s="371"/>
      <c r="AA452" s="971"/>
      <c r="AB452" s="398"/>
      <c r="AC452" s="399"/>
      <c r="AD452" s="971"/>
      <c r="AE452" s="371"/>
      <c r="AF452" s="371"/>
      <c r="AG452" s="971"/>
      <c r="AH452" s="400"/>
      <c r="AI452" s="401"/>
      <c r="AJ452" s="971"/>
      <c r="AK452" s="371"/>
      <c r="AL452" s="371"/>
      <c r="AM452" s="971"/>
      <c r="AN452" s="402"/>
      <c r="AO452" s="403"/>
      <c r="AP452" s="971"/>
      <c r="AQ452" s="371"/>
      <c r="AR452" s="371"/>
      <c r="AS452" s="971"/>
      <c r="AT452" s="971"/>
      <c r="AU452" s="971"/>
      <c r="AV452" s="334"/>
      <c r="AW452" s="334"/>
      <c r="AX452" s="335"/>
      <c r="AY452" s="335"/>
      <c r="AZ452" s="335"/>
      <c r="BA452" s="335"/>
      <c r="BB452" s="335"/>
      <c r="BC452" s="335"/>
      <c r="BD452" s="336"/>
      <c r="BE452" s="336"/>
      <c r="BF452" s="337"/>
      <c r="BG452" s="337"/>
      <c r="BH452" s="338"/>
      <c r="BI452" s="338"/>
      <c r="BJ452" s="4"/>
      <c r="BK452" s="3"/>
      <c r="BL452" s="3"/>
      <c r="BM452" s="6"/>
      <c r="BN452" s="6"/>
      <c r="BO452" s="6"/>
      <c r="BP452" s="6"/>
      <c r="BQ452" s="6"/>
      <c r="BR452" s="6"/>
      <c r="BS452" s="6"/>
    </row>
    <row r="453" spans="1:71" ht="15" customHeight="1">
      <c r="A453" s="268">
        <f>I453-AT453</f>
        <v>0</v>
      </c>
      <c r="B453" s="219">
        <v>63</v>
      </c>
      <c r="C453" s="269" t="s">
        <v>635</v>
      </c>
      <c r="D453" s="270" t="s">
        <v>636</v>
      </c>
      <c r="E453" s="271" t="s">
        <v>77</v>
      </c>
      <c r="F453" s="272" t="s">
        <v>637</v>
      </c>
      <c r="G453" s="417">
        <v>2</v>
      </c>
      <c r="H453" s="417">
        <v>8</v>
      </c>
      <c r="I453" s="274">
        <v>23</v>
      </c>
      <c r="J453" s="275"/>
      <c r="K453" s="276"/>
      <c r="L453" s="1006">
        <f>SUM(J453:K459)</f>
        <v>0</v>
      </c>
      <c r="M453" s="351"/>
      <c r="N453" s="351"/>
      <c r="O453" s="1007">
        <f>N453+M453+M454+N454+M455+N455+M456+N456+M457+N457+M458+N458+M459+N459</f>
        <v>0</v>
      </c>
      <c r="P453" s="275"/>
      <c r="Q453" s="276"/>
      <c r="R453" s="1008">
        <f>P453+Q453+P454+Q454+P455+Q455+P456+Q456+P457+Q457+P458+Q458+P459+Q459</f>
        <v>0</v>
      </c>
      <c r="S453" s="351"/>
      <c r="T453" s="351"/>
      <c r="U453" s="1009">
        <f>T453+S453+S454+T454+S455+T455+S456+T456+S457+T457+S458+T458+S459+T459</f>
        <v>0</v>
      </c>
      <c r="V453" s="410">
        <v>16</v>
      </c>
      <c r="W453" s="496"/>
      <c r="X453" s="1010">
        <f>W453+V453+V454+W454+V455+W455+V456+W456+V457+W457+V458+W458+V459+W459</f>
        <v>16</v>
      </c>
      <c r="Y453" s="351"/>
      <c r="Z453" s="351"/>
      <c r="AA453" s="1011">
        <f>Z453+Y453+Y454+Z454+Y455+Z455+Y456+Z456+Y457+Z457+Y458+Z458+Y459+Z459</f>
        <v>0</v>
      </c>
      <c r="AB453" s="275"/>
      <c r="AC453" s="276"/>
      <c r="AD453" s="999">
        <f>AC453+AB453+AB454+AC454+AB455+AC455+AB456+AC456+AB457+AC457+AB458+AC458+AB459+AC459</f>
        <v>0</v>
      </c>
      <c r="AE453" s="351"/>
      <c r="AF453" s="351"/>
      <c r="AG453" s="1000">
        <f>AE453+AF453+AE454+AF454+AE455+AF455+AE456+AF456+AE457+AF457+AE458+AF458+AE459+AF459</f>
        <v>0</v>
      </c>
      <c r="AH453" s="279"/>
      <c r="AI453" s="280"/>
      <c r="AJ453" s="1001">
        <f>AI453+AH453+AH454+AI454+AH455+AI455+AH456+AI456+AH457+AI457+AH458+AI458+AH459+AI459</f>
        <v>0</v>
      </c>
      <c r="AK453" s="351"/>
      <c r="AL453" s="351"/>
      <c r="AM453" s="1002">
        <f>AL453+AK453+AK454+AL454+AK455+AL455+AK456+AL456+AK457+AL457+AK458+AL458+AK459+AL458+AL459</f>
        <v>0</v>
      </c>
      <c r="AN453" s="281"/>
      <c r="AO453" s="282"/>
      <c r="AP453" s="1003">
        <f>AN453+AO453+AN454+AO454+AN455+AO455+AN456+AO456+AN457++AO457+AN458+AO458+AN459+AO459</f>
        <v>0</v>
      </c>
      <c r="AQ453" s="351"/>
      <c r="AR453" s="351"/>
      <c r="AS453" s="1004">
        <f>AR453+AQ453+AQ454+AR454+AQ455+AR455+AQ456+AR456+AQ457+AR457+AQ458+AR458+AQ459+AR459</f>
        <v>0</v>
      </c>
      <c r="AT453" s="1005">
        <f>SUM(AU453:BF459)</f>
        <v>23</v>
      </c>
      <c r="AU453" s="974">
        <f>AS453+AP453+AM453+AJ453+AG453+AD453+AA453+X453+U453+R453+O453+L453</f>
        <v>16</v>
      </c>
      <c r="AV453" s="63"/>
      <c r="AW453" s="284"/>
      <c r="AX453" s="285"/>
      <c r="AY453" s="286"/>
      <c r="AZ453" s="286"/>
      <c r="BA453" s="285"/>
      <c r="BB453" s="286"/>
      <c r="BC453" s="285"/>
      <c r="BD453" s="406"/>
      <c r="BE453" s="406"/>
      <c r="BF453" s="288"/>
      <c r="BG453" s="407"/>
      <c r="BH453" s="289"/>
      <c r="BI453" s="289"/>
      <c r="BJ453" s="4"/>
      <c r="BK453" s="3"/>
      <c r="BL453" s="3"/>
      <c r="BM453" s="6"/>
      <c r="BN453" s="6"/>
      <c r="BO453" s="6"/>
      <c r="BP453" s="6"/>
      <c r="BQ453" s="6"/>
      <c r="BR453" s="6"/>
      <c r="BS453" s="6"/>
    </row>
    <row r="454" spans="1:71" ht="15" customHeight="1">
      <c r="A454" s="268"/>
      <c r="B454" s="290"/>
      <c r="C454" s="291"/>
      <c r="D454" s="292"/>
      <c r="E454" s="312"/>
      <c r="F454" s="310"/>
      <c r="G454" s="497"/>
      <c r="H454" s="497"/>
      <c r="I454" s="311"/>
      <c r="J454" s="297"/>
      <c r="K454" s="298"/>
      <c r="L454" s="966"/>
      <c r="M454" s="360"/>
      <c r="N454" s="360"/>
      <c r="O454" s="966"/>
      <c r="P454" s="297"/>
      <c r="Q454" s="298"/>
      <c r="R454" s="966"/>
      <c r="S454" s="360"/>
      <c r="T454" s="360"/>
      <c r="U454" s="966"/>
      <c r="V454" s="297"/>
      <c r="W454" s="408"/>
      <c r="X454" s="966"/>
      <c r="Y454" s="360"/>
      <c r="Z454" s="360"/>
      <c r="AA454" s="966"/>
      <c r="AB454" s="297"/>
      <c r="AC454" s="298"/>
      <c r="AD454" s="966"/>
      <c r="AE454" s="360"/>
      <c r="AF454" s="360"/>
      <c r="AG454" s="966"/>
      <c r="AH454" s="301"/>
      <c r="AI454" s="302"/>
      <c r="AJ454" s="966"/>
      <c r="AK454" s="360"/>
      <c r="AL454" s="360"/>
      <c r="AM454" s="966"/>
      <c r="AN454" s="303"/>
      <c r="AO454" s="304"/>
      <c r="AP454" s="966"/>
      <c r="AQ454" s="360"/>
      <c r="AR454" s="360"/>
      <c r="AS454" s="966"/>
      <c r="AT454" s="966"/>
      <c r="AU454" s="966"/>
      <c r="AV454" s="409">
        <v>7</v>
      </c>
      <c r="AW454" s="305"/>
      <c r="AX454" s="306"/>
      <c r="AY454" s="306"/>
      <c r="AZ454" s="306"/>
      <c r="BA454" s="306"/>
      <c r="BB454" s="306"/>
      <c r="BC454" s="306"/>
      <c r="BD454" s="307"/>
      <c r="BE454" s="307"/>
      <c r="BF454" s="308"/>
      <c r="BG454" s="308"/>
      <c r="BH454" s="309"/>
      <c r="BI454" s="309"/>
      <c r="BJ454" s="4"/>
      <c r="BK454" s="3"/>
      <c r="BL454" s="3"/>
      <c r="BM454" s="6"/>
      <c r="BN454" s="6"/>
      <c r="BO454" s="6"/>
      <c r="BP454" s="6"/>
      <c r="BQ454" s="6"/>
      <c r="BR454" s="6"/>
      <c r="BS454" s="6"/>
    </row>
    <row r="455" spans="1:71" ht="15" customHeight="1">
      <c r="A455" s="268"/>
      <c r="B455" s="290"/>
      <c r="C455" s="291"/>
      <c r="D455" s="292"/>
      <c r="E455" s="312"/>
      <c r="F455" s="310"/>
      <c r="G455" s="317"/>
      <c r="H455" s="317"/>
      <c r="I455" s="311"/>
      <c r="J455" s="297"/>
      <c r="K455" s="298"/>
      <c r="L455" s="966"/>
      <c r="M455" s="360"/>
      <c r="N455" s="360"/>
      <c r="O455" s="966"/>
      <c r="P455" s="297"/>
      <c r="Q455" s="298"/>
      <c r="R455" s="966"/>
      <c r="S455" s="360"/>
      <c r="T455" s="360"/>
      <c r="U455" s="966"/>
      <c r="V455" s="297"/>
      <c r="W455" s="298"/>
      <c r="X455" s="966"/>
      <c r="Y455" s="360"/>
      <c r="Z455" s="360"/>
      <c r="AA455" s="966"/>
      <c r="AB455" s="297"/>
      <c r="AC455" s="298"/>
      <c r="AD455" s="966"/>
      <c r="AE455" s="360"/>
      <c r="AF455" s="360"/>
      <c r="AG455" s="966"/>
      <c r="AH455" s="301"/>
      <c r="AI455" s="302"/>
      <c r="AJ455" s="966"/>
      <c r="AK455" s="360"/>
      <c r="AL455" s="360"/>
      <c r="AM455" s="966"/>
      <c r="AN455" s="303"/>
      <c r="AO455" s="304"/>
      <c r="AP455" s="966"/>
      <c r="AQ455" s="360"/>
      <c r="AR455" s="360"/>
      <c r="AS455" s="966"/>
      <c r="AT455" s="966"/>
      <c r="AU455" s="966"/>
      <c r="AV455" s="305"/>
      <c r="AW455" s="305"/>
      <c r="AX455" s="306"/>
      <c r="AY455" s="313"/>
      <c r="AZ455" s="306"/>
      <c r="BA455" s="306"/>
      <c r="BB455" s="306"/>
      <c r="BC455" s="306"/>
      <c r="BD455" s="388"/>
      <c r="BE455" s="307"/>
      <c r="BF455" s="308"/>
      <c r="BG455" s="308"/>
      <c r="BH455" s="309"/>
      <c r="BI455" s="309"/>
      <c r="BJ455" s="4"/>
      <c r="BK455" s="3"/>
      <c r="BL455" s="3"/>
      <c r="BM455" s="6"/>
      <c r="BN455" s="6"/>
      <c r="BO455" s="6"/>
      <c r="BP455" s="6"/>
      <c r="BQ455" s="6"/>
      <c r="BR455" s="6"/>
      <c r="BS455" s="6"/>
    </row>
    <row r="456" spans="1:71" ht="15" customHeight="1">
      <c r="A456" s="231"/>
      <c r="B456" s="290"/>
      <c r="C456" s="231"/>
      <c r="D456" s="292"/>
      <c r="E456" s="318"/>
      <c r="F456" s="319"/>
      <c r="G456" s="317"/>
      <c r="H456" s="317"/>
      <c r="I456" s="311"/>
      <c r="J456" s="297"/>
      <c r="K456" s="298"/>
      <c r="L456" s="966"/>
      <c r="M456" s="360"/>
      <c r="N456" s="360"/>
      <c r="O456" s="966"/>
      <c r="P456" s="297"/>
      <c r="Q456" s="298"/>
      <c r="R456" s="966"/>
      <c r="S456" s="360"/>
      <c r="T456" s="360"/>
      <c r="U456" s="966"/>
      <c r="V456" s="297"/>
      <c r="W456" s="298"/>
      <c r="X456" s="966"/>
      <c r="Y456" s="360"/>
      <c r="Z456" s="360"/>
      <c r="AA456" s="966"/>
      <c r="AB456" s="297"/>
      <c r="AC456" s="298"/>
      <c r="AD456" s="966"/>
      <c r="AE456" s="360"/>
      <c r="AF456" s="360"/>
      <c r="AG456" s="966"/>
      <c r="AH456" s="301"/>
      <c r="AI456" s="302"/>
      <c r="AJ456" s="966"/>
      <c r="AK456" s="360"/>
      <c r="AL456" s="360"/>
      <c r="AM456" s="966"/>
      <c r="AN456" s="303"/>
      <c r="AO456" s="304"/>
      <c r="AP456" s="966"/>
      <c r="AQ456" s="360"/>
      <c r="AR456" s="360"/>
      <c r="AS456" s="966"/>
      <c r="AT456" s="966"/>
      <c r="AU456" s="966"/>
      <c r="AV456" s="305"/>
      <c r="AW456" s="305"/>
      <c r="AX456" s="306"/>
      <c r="AY456" s="306"/>
      <c r="AZ456" s="306"/>
      <c r="BA456" s="306"/>
      <c r="BB456" s="306"/>
      <c r="BC456" s="306"/>
      <c r="BD456" s="307"/>
      <c r="BE456" s="307"/>
      <c r="BF456" s="314"/>
      <c r="BG456" s="308"/>
      <c r="BH456" s="309"/>
      <c r="BI456" s="309"/>
      <c r="BJ456" s="4"/>
      <c r="BK456" s="3"/>
      <c r="BL456" s="3"/>
      <c r="BM456" s="6"/>
      <c r="BN456" s="6"/>
      <c r="BO456" s="6"/>
      <c r="BP456" s="6"/>
      <c r="BQ456" s="6"/>
      <c r="BR456" s="6"/>
      <c r="BS456" s="6"/>
    </row>
    <row r="457" spans="1:71" ht="15" customHeight="1">
      <c r="A457" s="268"/>
      <c r="B457" s="290"/>
      <c r="C457" s="291"/>
      <c r="D457" s="292"/>
      <c r="E457" s="318"/>
      <c r="F457" s="319"/>
      <c r="G457" s="317"/>
      <c r="H457" s="317"/>
      <c r="I457" s="311"/>
      <c r="J457" s="297"/>
      <c r="K457" s="298"/>
      <c r="L457" s="966"/>
      <c r="M457" s="360"/>
      <c r="N457" s="360"/>
      <c r="O457" s="966"/>
      <c r="P457" s="297"/>
      <c r="Q457" s="298"/>
      <c r="R457" s="966"/>
      <c r="S457" s="360"/>
      <c r="T457" s="360"/>
      <c r="U457" s="966"/>
      <c r="V457" s="297"/>
      <c r="W457" s="298"/>
      <c r="X457" s="966"/>
      <c r="Y457" s="360"/>
      <c r="Z457" s="360"/>
      <c r="AA457" s="966"/>
      <c r="AB457" s="297"/>
      <c r="AC457" s="298"/>
      <c r="AD457" s="966"/>
      <c r="AE457" s="360"/>
      <c r="AF457" s="360"/>
      <c r="AG457" s="966"/>
      <c r="AH457" s="301"/>
      <c r="AI457" s="302"/>
      <c r="AJ457" s="966"/>
      <c r="AK457" s="360"/>
      <c r="AL457" s="360"/>
      <c r="AM457" s="966"/>
      <c r="AN457" s="303"/>
      <c r="AO457" s="304"/>
      <c r="AP457" s="966"/>
      <c r="AQ457" s="360"/>
      <c r="AR457" s="360"/>
      <c r="AS457" s="966"/>
      <c r="AT457" s="966"/>
      <c r="AU457" s="966"/>
      <c r="AV457" s="305"/>
      <c r="AW457" s="305"/>
      <c r="AX457" s="306"/>
      <c r="AY457" s="306"/>
      <c r="AZ457" s="306"/>
      <c r="BA457" s="306"/>
      <c r="BB457" s="306"/>
      <c r="BC457" s="306"/>
      <c r="BD457" s="307"/>
      <c r="BE457" s="307"/>
      <c r="BF457" s="308"/>
      <c r="BG457" s="308"/>
      <c r="BH457" s="309"/>
      <c r="BI457" s="309"/>
      <c r="BJ457" s="4"/>
      <c r="BK457" s="3"/>
      <c r="BL457" s="3"/>
      <c r="BM457" s="6"/>
      <c r="BN457" s="6"/>
      <c r="BO457" s="6"/>
      <c r="BP457" s="6"/>
      <c r="BQ457" s="6"/>
      <c r="BR457" s="6"/>
      <c r="BS457" s="6"/>
    </row>
    <row r="458" spans="1:71" ht="15" customHeight="1">
      <c r="A458" s="268"/>
      <c r="B458" s="290"/>
      <c r="C458" s="291"/>
      <c r="D458" s="292"/>
      <c r="E458" s="318"/>
      <c r="F458" s="319"/>
      <c r="G458" s="317"/>
      <c r="H458" s="317"/>
      <c r="I458" s="311"/>
      <c r="J458" s="297"/>
      <c r="K458" s="298"/>
      <c r="L458" s="966"/>
      <c r="M458" s="360"/>
      <c r="N458" s="360"/>
      <c r="O458" s="966"/>
      <c r="P458" s="297"/>
      <c r="Q458" s="298"/>
      <c r="R458" s="966"/>
      <c r="S458" s="360"/>
      <c r="T458" s="360"/>
      <c r="U458" s="966"/>
      <c r="V458" s="297"/>
      <c r="W458" s="298"/>
      <c r="X458" s="966"/>
      <c r="Y458" s="360"/>
      <c r="Z458" s="360"/>
      <c r="AA458" s="966"/>
      <c r="AB458" s="297"/>
      <c r="AC458" s="298"/>
      <c r="AD458" s="966"/>
      <c r="AE458" s="360"/>
      <c r="AF458" s="360"/>
      <c r="AG458" s="966"/>
      <c r="AH458" s="301"/>
      <c r="AI458" s="302"/>
      <c r="AJ458" s="966"/>
      <c r="AK458" s="360"/>
      <c r="AL458" s="360"/>
      <c r="AM458" s="966"/>
      <c r="AN458" s="303"/>
      <c r="AO458" s="304"/>
      <c r="AP458" s="966"/>
      <c r="AQ458" s="360"/>
      <c r="AR458" s="360"/>
      <c r="AS458" s="966"/>
      <c r="AT458" s="966"/>
      <c r="AU458" s="966"/>
      <c r="AV458" s="305"/>
      <c r="AW458" s="305"/>
      <c r="AX458" s="306"/>
      <c r="AY458" s="306"/>
      <c r="AZ458" s="306"/>
      <c r="BA458" s="306"/>
      <c r="BB458" s="306"/>
      <c r="BC458" s="306"/>
      <c r="BD458" s="307"/>
      <c r="BE458" s="307"/>
      <c r="BF458" s="308"/>
      <c r="BG458" s="308"/>
      <c r="BH458" s="309"/>
      <c r="BI458" s="309"/>
      <c r="BJ458" s="4"/>
      <c r="BK458" s="3"/>
      <c r="BL458" s="3"/>
      <c r="BM458" s="6"/>
      <c r="BN458" s="6"/>
      <c r="BO458" s="6"/>
      <c r="BP458" s="6"/>
      <c r="BQ458" s="6"/>
      <c r="BR458" s="6"/>
      <c r="BS458" s="6"/>
    </row>
    <row r="459" spans="1:71" ht="15" customHeight="1">
      <c r="A459" s="268"/>
      <c r="B459" s="320"/>
      <c r="C459" s="321"/>
      <c r="D459" s="322"/>
      <c r="E459" s="323"/>
      <c r="F459" s="324"/>
      <c r="G459" s="317"/>
      <c r="H459" s="317"/>
      <c r="I459" s="326"/>
      <c r="J459" s="398"/>
      <c r="K459" s="399"/>
      <c r="L459" s="971"/>
      <c r="M459" s="371"/>
      <c r="N459" s="371"/>
      <c r="O459" s="971"/>
      <c r="P459" s="398"/>
      <c r="Q459" s="399"/>
      <c r="R459" s="971"/>
      <c r="S459" s="371"/>
      <c r="T459" s="371"/>
      <c r="U459" s="971"/>
      <c r="V459" s="398"/>
      <c r="W459" s="399"/>
      <c r="X459" s="971"/>
      <c r="Y459" s="371"/>
      <c r="Z459" s="371"/>
      <c r="AA459" s="971"/>
      <c r="AB459" s="398"/>
      <c r="AC459" s="399"/>
      <c r="AD459" s="971"/>
      <c r="AE459" s="371"/>
      <c r="AF459" s="371"/>
      <c r="AG459" s="971"/>
      <c r="AH459" s="400"/>
      <c r="AI459" s="401"/>
      <c r="AJ459" s="971"/>
      <c r="AK459" s="371"/>
      <c r="AL459" s="371"/>
      <c r="AM459" s="971"/>
      <c r="AN459" s="402"/>
      <c r="AO459" s="403"/>
      <c r="AP459" s="971"/>
      <c r="AQ459" s="371"/>
      <c r="AR459" s="371"/>
      <c r="AS459" s="971"/>
      <c r="AT459" s="971"/>
      <c r="AU459" s="971"/>
      <c r="AV459" s="334"/>
      <c r="AW459" s="334"/>
      <c r="AX459" s="335"/>
      <c r="AY459" s="335"/>
      <c r="AZ459" s="335"/>
      <c r="BA459" s="335"/>
      <c r="BB459" s="335"/>
      <c r="BC459" s="335"/>
      <c r="BD459" s="336"/>
      <c r="BE459" s="336"/>
      <c r="BF459" s="337"/>
      <c r="BG459" s="337"/>
      <c r="BH459" s="338"/>
      <c r="BI459" s="338"/>
      <c r="BJ459" s="4"/>
      <c r="BK459" s="3"/>
      <c r="BL459" s="3"/>
      <c r="BM459" s="6"/>
      <c r="BN459" s="6"/>
      <c r="BO459" s="6"/>
      <c r="BP459" s="6"/>
      <c r="BQ459" s="6"/>
      <c r="BR459" s="6"/>
      <c r="BS459" s="6"/>
    </row>
    <row r="460" spans="1:71" ht="16.5">
      <c r="A460" s="268">
        <f>I460-AT460</f>
        <v>-19</v>
      </c>
      <c r="B460" s="219">
        <v>64</v>
      </c>
      <c r="C460" s="269" t="s">
        <v>638</v>
      </c>
      <c r="D460" s="270" t="s">
        <v>639</v>
      </c>
      <c r="E460" s="271" t="s">
        <v>401</v>
      </c>
      <c r="F460" s="272" t="s">
        <v>479</v>
      </c>
      <c r="G460" s="273">
        <v>3</v>
      </c>
      <c r="H460" s="273">
        <v>6</v>
      </c>
      <c r="I460" s="274">
        <v>15</v>
      </c>
      <c r="J460" s="275"/>
      <c r="K460" s="276"/>
      <c r="L460" s="1006">
        <f>SUM(J460:K466)</f>
        <v>0</v>
      </c>
      <c r="M460" s="351"/>
      <c r="N460" s="351"/>
      <c r="O460" s="1007">
        <f>N460+M460+M461+N461+M462+N462+M463+N463+M464+N464+M465+N465+M466+N466</f>
        <v>0</v>
      </c>
      <c r="P460" s="275"/>
      <c r="Q460" s="276"/>
      <c r="R460" s="1008">
        <f>P460+Q460+P461+Q461+P462+Q462+P463+Q463+P464+Q464+P465+Q465+P466+Q466</f>
        <v>0</v>
      </c>
      <c r="S460" s="351"/>
      <c r="T460" s="351"/>
      <c r="U460" s="1009">
        <f>T460+S460+S461+T461+S462+T462+S463+T463+S464+T464+S465+T465+S466+T466</f>
        <v>0</v>
      </c>
      <c r="V460" s="275"/>
      <c r="W460" s="276"/>
      <c r="X460" s="1010">
        <f>W460+V460+V461+W461+V462+W462+V463+W463+V464+W464+V465+W465+V466+W466</f>
        <v>0</v>
      </c>
      <c r="Y460" s="351"/>
      <c r="Z460" s="351"/>
      <c r="AA460" s="1011">
        <f>Z460+Y460+Y461+Z461+Y462+Z462+Y463+Z463+Y464+Z464+Y465+Z465+Y466+Z466</f>
        <v>0</v>
      </c>
      <c r="AB460" s="275"/>
      <c r="AC460" s="276"/>
      <c r="AD460" s="999">
        <f>AC460+AB460+AB461+AC461+AB462+AC462+AB463+AC463+AB464+AC464+AB465+AC465+AB466+AC466</f>
        <v>0</v>
      </c>
      <c r="AE460" s="351"/>
      <c r="AF460" s="351"/>
      <c r="AG460" s="1000">
        <f>AE460+AF460+AE461+AF461+AE462+AF462+AE463+AF463+AE464+AF464+AE465+AF465+AE466+AF466</f>
        <v>34</v>
      </c>
      <c r="AH460" s="279"/>
      <c r="AI460" s="280"/>
      <c r="AJ460" s="1001">
        <f>AI460+AH460+AH461+AI461+AH462+AI462+AH463+AI463+AH464+AI464+AH465+AI465+AH466+AI466</f>
        <v>0</v>
      </c>
      <c r="AK460" s="351"/>
      <c r="AL460" s="351"/>
      <c r="AM460" s="1002">
        <f>AL460+AK460+AK461+AL461+AK462+AL462+AK463+AL463+AK464+AL464+AK465+AL465+AK466+AL465+AL466</f>
        <v>0</v>
      </c>
      <c r="AN460" s="281"/>
      <c r="AO460" s="282"/>
      <c r="AP460" s="1003">
        <f>AN460+AO460+AN461+AO461+AN462+AO462+AN463+AO463+AN464++AO464+AN465+AO465+AN466+AO466</f>
        <v>0</v>
      </c>
      <c r="AQ460" s="351"/>
      <c r="AR460" s="351"/>
      <c r="AS460" s="1004">
        <f>AR460+AQ460+AQ461+AR461+AQ462+AR462+AQ463+AR463+AQ464+AR464+AQ465+AR465+AQ466+AR466</f>
        <v>0</v>
      </c>
      <c r="AT460" s="1005">
        <f>SUM(AU460:BF466)</f>
        <v>34</v>
      </c>
      <c r="AU460" s="974">
        <f>AS460+AP460+AM460+AJ460+AG460+AD460+AA460+X460+U460+R460+O460+L460</f>
        <v>34</v>
      </c>
      <c r="AV460" s="284"/>
      <c r="AW460" s="284"/>
      <c r="AX460" s="285"/>
      <c r="AY460" s="285"/>
      <c r="AZ460" s="285"/>
      <c r="BA460" s="285"/>
      <c r="BB460" s="285"/>
      <c r="BC460" s="285"/>
      <c r="BD460" s="287"/>
      <c r="BE460" s="287"/>
      <c r="BF460" s="288"/>
      <c r="BG460" s="288"/>
      <c r="BH460" s="289"/>
      <c r="BI460" s="289"/>
      <c r="BJ460" s="4"/>
      <c r="BK460" s="3"/>
      <c r="BL460" s="3"/>
      <c r="BM460" s="6"/>
      <c r="BN460" s="6"/>
      <c r="BO460" s="6"/>
      <c r="BP460" s="6"/>
      <c r="BQ460" s="6"/>
      <c r="BR460" s="6"/>
      <c r="BS460" s="6"/>
    </row>
    <row r="461" spans="1:71" ht="16.5">
      <c r="A461" s="268"/>
      <c r="B461" s="290"/>
      <c r="C461" s="291"/>
      <c r="D461" s="292"/>
      <c r="E461" s="312" t="s">
        <v>401</v>
      </c>
      <c r="F461" s="310" t="s">
        <v>547</v>
      </c>
      <c r="G461" s="295">
        <v>2</v>
      </c>
      <c r="H461" s="295">
        <v>5</v>
      </c>
      <c r="I461" s="311"/>
      <c r="J461" s="297"/>
      <c r="K461" s="298"/>
      <c r="L461" s="966"/>
      <c r="M461" s="360"/>
      <c r="N461" s="360"/>
      <c r="O461" s="966"/>
      <c r="P461" s="297"/>
      <c r="Q461" s="298"/>
      <c r="R461" s="966"/>
      <c r="S461" s="360"/>
      <c r="T461" s="360"/>
      <c r="U461" s="966"/>
      <c r="V461" s="297"/>
      <c r="W461" s="298"/>
      <c r="X461" s="966"/>
      <c r="Y461" s="360"/>
      <c r="Z461" s="360"/>
      <c r="AA461" s="966"/>
      <c r="AB461" s="297"/>
      <c r="AC461" s="298"/>
      <c r="AD461" s="966"/>
      <c r="AE461" s="360"/>
      <c r="AF461" s="360"/>
      <c r="AG461" s="966"/>
      <c r="AH461" s="301"/>
      <c r="AI461" s="302"/>
      <c r="AJ461" s="966"/>
      <c r="AK461" s="360"/>
      <c r="AL461" s="360"/>
      <c r="AM461" s="966"/>
      <c r="AN461" s="303"/>
      <c r="AO461" s="304"/>
      <c r="AP461" s="966"/>
      <c r="AQ461" s="360"/>
      <c r="AR461" s="360"/>
      <c r="AS461" s="966"/>
      <c r="AT461" s="966"/>
      <c r="AU461" s="966"/>
      <c r="AV461" s="305"/>
      <c r="AW461" s="305"/>
      <c r="AX461" s="306"/>
      <c r="AY461" s="306"/>
      <c r="AZ461" s="306"/>
      <c r="BA461" s="306"/>
      <c r="BB461" s="306"/>
      <c r="BC461" s="306"/>
      <c r="BD461" s="307"/>
      <c r="BE461" s="307"/>
      <c r="BF461" s="308"/>
      <c r="BG461" s="308"/>
      <c r="BH461" s="309"/>
      <c r="BI461" s="309"/>
      <c r="BJ461" s="4"/>
      <c r="BK461" s="3"/>
      <c r="BL461" s="3"/>
      <c r="BM461" s="6"/>
      <c r="BN461" s="6"/>
      <c r="BO461" s="6"/>
      <c r="BP461" s="6"/>
      <c r="BQ461" s="6"/>
      <c r="BR461" s="6"/>
      <c r="BS461" s="6"/>
    </row>
    <row r="462" spans="1:71" ht="15" customHeight="1">
      <c r="A462" s="268"/>
      <c r="B462" s="290"/>
      <c r="C462" s="291"/>
      <c r="D462" s="292"/>
      <c r="E462" s="312" t="s">
        <v>401</v>
      </c>
      <c r="F462" s="310" t="s">
        <v>183</v>
      </c>
      <c r="G462" s="295">
        <v>3</v>
      </c>
      <c r="H462" s="295">
        <v>2</v>
      </c>
      <c r="I462" s="311"/>
      <c r="J462" s="297"/>
      <c r="K462" s="298"/>
      <c r="L462" s="966"/>
      <c r="M462" s="360"/>
      <c r="N462" s="360"/>
      <c r="O462" s="966"/>
      <c r="P462" s="297"/>
      <c r="Q462" s="298"/>
      <c r="R462" s="966"/>
      <c r="S462" s="360"/>
      <c r="T462" s="360"/>
      <c r="U462" s="966"/>
      <c r="V462" s="297"/>
      <c r="W462" s="298"/>
      <c r="X462" s="966"/>
      <c r="Y462" s="360"/>
      <c r="Z462" s="360"/>
      <c r="AA462" s="966"/>
      <c r="AB462" s="297"/>
      <c r="AC462" s="298"/>
      <c r="AD462" s="966"/>
      <c r="AE462" s="360"/>
      <c r="AF462" s="360"/>
      <c r="AG462" s="966"/>
      <c r="AH462" s="301"/>
      <c r="AI462" s="302"/>
      <c r="AJ462" s="966"/>
      <c r="AK462" s="360"/>
      <c r="AL462" s="360"/>
      <c r="AM462" s="966"/>
      <c r="AN462" s="303"/>
      <c r="AO462" s="304"/>
      <c r="AP462" s="966"/>
      <c r="AQ462" s="360"/>
      <c r="AR462" s="360"/>
      <c r="AS462" s="966"/>
      <c r="AT462" s="966"/>
      <c r="AU462" s="966"/>
      <c r="AV462" s="305"/>
      <c r="AW462" s="305"/>
      <c r="AX462" s="306"/>
      <c r="AY462" s="313"/>
      <c r="AZ462" s="313"/>
      <c r="BA462" s="306"/>
      <c r="BB462" s="306"/>
      <c r="BC462" s="306"/>
      <c r="BD462" s="307"/>
      <c r="BE462" s="307"/>
      <c r="BF462" s="308"/>
      <c r="BG462" s="308"/>
      <c r="BH462" s="309"/>
      <c r="BI462" s="309"/>
      <c r="BJ462" s="4"/>
      <c r="BK462" s="3"/>
      <c r="BL462" s="3"/>
      <c r="BM462" s="6"/>
      <c r="BN462" s="6"/>
      <c r="BO462" s="6"/>
      <c r="BP462" s="6"/>
      <c r="BQ462" s="6"/>
      <c r="BR462" s="6"/>
      <c r="BS462" s="6"/>
    </row>
    <row r="463" spans="1:71" ht="15" customHeight="1">
      <c r="A463" s="231"/>
      <c r="B463" s="290"/>
      <c r="C463" s="231"/>
      <c r="D463" s="292"/>
      <c r="E463" s="318"/>
      <c r="F463" s="310"/>
      <c r="G463" s="295"/>
      <c r="H463" s="295"/>
      <c r="I463" s="311"/>
      <c r="J463" s="297"/>
      <c r="K463" s="298"/>
      <c r="L463" s="966"/>
      <c r="M463" s="360"/>
      <c r="N463" s="360"/>
      <c r="O463" s="966"/>
      <c r="P463" s="297"/>
      <c r="Q463" s="298"/>
      <c r="R463" s="966"/>
      <c r="S463" s="360"/>
      <c r="T463" s="360"/>
      <c r="U463" s="966"/>
      <c r="V463" s="297"/>
      <c r="W463" s="298"/>
      <c r="X463" s="966"/>
      <c r="Y463" s="360"/>
      <c r="Z463" s="360"/>
      <c r="AA463" s="966"/>
      <c r="AB463" s="297"/>
      <c r="AC463" s="298"/>
      <c r="AD463" s="966"/>
      <c r="AE463" s="367">
        <v>34</v>
      </c>
      <c r="AF463" s="360"/>
      <c r="AG463" s="966"/>
      <c r="AH463" s="301"/>
      <c r="AI463" s="302"/>
      <c r="AJ463" s="966"/>
      <c r="AK463" s="360"/>
      <c r="AL463" s="360"/>
      <c r="AM463" s="966"/>
      <c r="AN463" s="303"/>
      <c r="AO463" s="304"/>
      <c r="AP463" s="966"/>
      <c r="AQ463" s="360"/>
      <c r="AR463" s="360"/>
      <c r="AS463" s="966"/>
      <c r="AT463" s="966"/>
      <c r="AU463" s="966"/>
      <c r="AV463" s="305"/>
      <c r="AW463" s="305"/>
      <c r="AX463" s="306"/>
      <c r="AY463" s="313"/>
      <c r="AZ463" s="306"/>
      <c r="BA463" s="306"/>
      <c r="BB463" s="306"/>
      <c r="BC463" s="306"/>
      <c r="BD463" s="307"/>
      <c r="BE463" s="307"/>
      <c r="BF463" s="308"/>
      <c r="BG463" s="308"/>
      <c r="BH463" s="309"/>
      <c r="BI463" s="309"/>
      <c r="BJ463" s="4"/>
      <c r="BK463" s="3"/>
      <c r="BL463" s="3"/>
      <c r="BM463" s="6"/>
      <c r="BN463" s="6"/>
      <c r="BO463" s="6"/>
      <c r="BP463" s="6"/>
      <c r="BQ463" s="6"/>
      <c r="BR463" s="6"/>
      <c r="BS463" s="6"/>
    </row>
    <row r="464" spans="1:71" ht="15" customHeight="1">
      <c r="A464" s="268"/>
      <c r="B464" s="290"/>
      <c r="C464" s="291"/>
      <c r="D464" s="292"/>
      <c r="E464" s="318"/>
      <c r="F464" s="319"/>
      <c r="G464" s="317"/>
      <c r="H464" s="317"/>
      <c r="I464" s="311"/>
      <c r="J464" s="297"/>
      <c r="K464" s="298"/>
      <c r="L464" s="966"/>
      <c r="M464" s="360"/>
      <c r="N464" s="360"/>
      <c r="O464" s="966"/>
      <c r="P464" s="297"/>
      <c r="Q464" s="298"/>
      <c r="R464" s="966"/>
      <c r="S464" s="360"/>
      <c r="T464" s="360"/>
      <c r="U464" s="966"/>
      <c r="V464" s="297"/>
      <c r="W464" s="298"/>
      <c r="X464" s="966"/>
      <c r="Y464" s="360"/>
      <c r="Z464" s="360"/>
      <c r="AA464" s="966"/>
      <c r="AB464" s="297"/>
      <c r="AC464" s="298"/>
      <c r="AD464" s="966"/>
      <c r="AE464" s="360"/>
      <c r="AF464" s="360"/>
      <c r="AG464" s="966"/>
      <c r="AH464" s="301"/>
      <c r="AI464" s="302"/>
      <c r="AJ464" s="966"/>
      <c r="AK464" s="360"/>
      <c r="AL464" s="360"/>
      <c r="AM464" s="966"/>
      <c r="AN464" s="303"/>
      <c r="AO464" s="304"/>
      <c r="AP464" s="966"/>
      <c r="AQ464" s="360"/>
      <c r="AR464" s="360"/>
      <c r="AS464" s="966"/>
      <c r="AT464" s="966"/>
      <c r="AU464" s="966"/>
      <c r="AV464" s="305"/>
      <c r="AW464" s="305"/>
      <c r="AX464" s="306"/>
      <c r="AY464" s="306"/>
      <c r="AZ464" s="306"/>
      <c r="BA464" s="306"/>
      <c r="BB464" s="306"/>
      <c r="BC464" s="306"/>
      <c r="BD464" s="307"/>
      <c r="BE464" s="307"/>
      <c r="BF464" s="308"/>
      <c r="BG464" s="308"/>
      <c r="BH464" s="309"/>
      <c r="BI464" s="309"/>
      <c r="BJ464" s="4"/>
      <c r="BK464" s="3"/>
      <c r="BL464" s="3"/>
      <c r="BM464" s="6"/>
      <c r="BN464" s="6"/>
      <c r="BO464" s="6"/>
      <c r="BP464" s="6"/>
      <c r="BQ464" s="6"/>
      <c r="BR464" s="6"/>
      <c r="BS464" s="6"/>
    </row>
    <row r="465" spans="1:71" ht="15" customHeight="1">
      <c r="A465" s="268"/>
      <c r="B465" s="290"/>
      <c r="C465" s="291"/>
      <c r="D465" s="292"/>
      <c r="E465" s="318"/>
      <c r="F465" s="319"/>
      <c r="G465" s="317"/>
      <c r="H465" s="317"/>
      <c r="I465" s="311"/>
      <c r="J465" s="297"/>
      <c r="K465" s="298"/>
      <c r="L465" s="966"/>
      <c r="M465" s="360"/>
      <c r="N465" s="360"/>
      <c r="O465" s="966"/>
      <c r="P465" s="297"/>
      <c r="Q465" s="298"/>
      <c r="R465" s="966"/>
      <c r="S465" s="360"/>
      <c r="T465" s="360"/>
      <c r="U465" s="966"/>
      <c r="V465" s="297"/>
      <c r="W465" s="298"/>
      <c r="X465" s="966"/>
      <c r="Y465" s="360"/>
      <c r="Z465" s="360"/>
      <c r="AA465" s="966"/>
      <c r="AB465" s="297"/>
      <c r="AC465" s="298"/>
      <c r="AD465" s="966"/>
      <c r="AE465" s="360"/>
      <c r="AF465" s="360"/>
      <c r="AG465" s="966"/>
      <c r="AH465" s="301"/>
      <c r="AI465" s="302"/>
      <c r="AJ465" s="966"/>
      <c r="AK465" s="360"/>
      <c r="AL465" s="360"/>
      <c r="AM465" s="966"/>
      <c r="AN465" s="303"/>
      <c r="AO465" s="304"/>
      <c r="AP465" s="966"/>
      <c r="AQ465" s="360"/>
      <c r="AR465" s="360"/>
      <c r="AS465" s="966"/>
      <c r="AT465" s="966"/>
      <c r="AU465" s="966"/>
      <c r="AV465" s="305"/>
      <c r="AW465" s="305"/>
      <c r="AX465" s="306"/>
      <c r="AY465" s="306"/>
      <c r="AZ465" s="306"/>
      <c r="BA465" s="306"/>
      <c r="BB465" s="306"/>
      <c r="BC465" s="306"/>
      <c r="BD465" s="307"/>
      <c r="BE465" s="307"/>
      <c r="BF465" s="308"/>
      <c r="BG465" s="308"/>
      <c r="BH465" s="309"/>
      <c r="BI465" s="309"/>
      <c r="BJ465" s="4"/>
      <c r="BK465" s="3"/>
      <c r="BL465" s="3"/>
      <c r="BM465" s="6"/>
      <c r="BN465" s="6"/>
      <c r="BO465" s="6"/>
      <c r="BP465" s="6"/>
      <c r="BQ465" s="6"/>
      <c r="BR465" s="6"/>
      <c r="BS465" s="6"/>
    </row>
    <row r="466" spans="1:71" ht="15" customHeight="1">
      <c r="A466" s="268"/>
      <c r="B466" s="320"/>
      <c r="C466" s="321"/>
      <c r="D466" s="322"/>
      <c r="E466" s="323"/>
      <c r="F466" s="324"/>
      <c r="G466" s="317"/>
      <c r="H466" s="317"/>
      <c r="I466" s="326"/>
      <c r="J466" s="398"/>
      <c r="K466" s="399"/>
      <c r="L466" s="971"/>
      <c r="M466" s="371"/>
      <c r="N466" s="371"/>
      <c r="O466" s="971"/>
      <c r="P466" s="398"/>
      <c r="Q466" s="399"/>
      <c r="R466" s="971"/>
      <c r="S466" s="371"/>
      <c r="T466" s="371"/>
      <c r="U466" s="971"/>
      <c r="V466" s="398"/>
      <c r="W466" s="399"/>
      <c r="X466" s="971"/>
      <c r="Y466" s="371"/>
      <c r="Z466" s="371"/>
      <c r="AA466" s="971"/>
      <c r="AB466" s="398"/>
      <c r="AC466" s="399"/>
      <c r="AD466" s="971"/>
      <c r="AE466" s="371"/>
      <c r="AF466" s="371"/>
      <c r="AG466" s="971"/>
      <c r="AH466" s="400"/>
      <c r="AI466" s="401"/>
      <c r="AJ466" s="971"/>
      <c r="AK466" s="371"/>
      <c r="AL466" s="371"/>
      <c r="AM466" s="971"/>
      <c r="AN466" s="402"/>
      <c r="AO466" s="403"/>
      <c r="AP466" s="971"/>
      <c r="AQ466" s="371"/>
      <c r="AR466" s="371"/>
      <c r="AS466" s="971"/>
      <c r="AT466" s="971"/>
      <c r="AU466" s="971"/>
      <c r="AV466" s="334"/>
      <c r="AW466" s="334"/>
      <c r="AX466" s="335"/>
      <c r="AY466" s="335"/>
      <c r="AZ466" s="335"/>
      <c r="BA466" s="335"/>
      <c r="BB466" s="335"/>
      <c r="BC466" s="335"/>
      <c r="BD466" s="336"/>
      <c r="BE466" s="336"/>
      <c r="BF466" s="337"/>
      <c r="BG466" s="337"/>
      <c r="BH466" s="338"/>
      <c r="BI466" s="338"/>
      <c r="BJ466" s="4"/>
      <c r="BK466" s="3"/>
      <c r="BL466" s="3"/>
      <c r="BM466" s="6"/>
      <c r="BN466" s="6"/>
      <c r="BO466" s="6"/>
      <c r="BP466" s="6"/>
      <c r="BQ466" s="6"/>
      <c r="BR466" s="6"/>
      <c r="BS466" s="6"/>
    </row>
    <row r="467" spans="1:71" ht="15" customHeight="1">
      <c r="A467" s="268">
        <f>I467-AT467</f>
        <v>0</v>
      </c>
      <c r="B467" s="219">
        <v>65</v>
      </c>
      <c r="C467" s="269" t="s">
        <v>640</v>
      </c>
      <c r="D467" s="270" t="s">
        <v>641</v>
      </c>
      <c r="E467" s="271" t="s">
        <v>110</v>
      </c>
      <c r="F467" s="272" t="s">
        <v>75</v>
      </c>
      <c r="G467" s="273">
        <v>4</v>
      </c>
      <c r="H467" s="273">
        <v>4</v>
      </c>
      <c r="I467" s="343">
        <v>30</v>
      </c>
      <c r="J467" s="275"/>
      <c r="K467" s="276"/>
      <c r="L467" s="1006">
        <f>SUM(J467:K473)</f>
        <v>0</v>
      </c>
      <c r="M467" s="351"/>
      <c r="N467" s="351"/>
      <c r="O467" s="1007">
        <f>N467+M467+M468+N468+M469+N469+M470+N470+M471+N471+M472+N472+M473+N473</f>
        <v>0</v>
      </c>
      <c r="P467" s="275"/>
      <c r="Q467" s="276"/>
      <c r="R467" s="1008">
        <f>P467+Q467+P468+Q468+P469+Q469+P470+Q470+P471+Q471+P472+Q472+P473+Q473</f>
        <v>4</v>
      </c>
      <c r="S467" s="351"/>
      <c r="T467" s="351"/>
      <c r="U467" s="1009">
        <f>T467+S467+S468+T468+S469+T469+S470+T470+S471+T471+S472+T472+S473+T473</f>
        <v>0</v>
      </c>
      <c r="V467" s="275"/>
      <c r="W467" s="276"/>
      <c r="X467" s="1010">
        <f>W467+V467+V468+W468+V469+W469+V470+W470+V471+W471+V472+W472+V473+W473</f>
        <v>0</v>
      </c>
      <c r="Y467" s="380">
        <v>16</v>
      </c>
      <c r="Z467" s="351"/>
      <c r="AA467" s="1011">
        <f>Z467+Y467+Y468+Z468+Y469+Z469+Y470+Z470+Y471+Z471+Y472+Z472+Y473+Z473</f>
        <v>26</v>
      </c>
      <c r="AB467" s="275"/>
      <c r="AC467" s="276"/>
      <c r="AD467" s="999">
        <f>AC467+AB467+AB468+AC468+AB469+AC469+AB470+AC470+AB471+AC471+AB472+AC472+AB473+AC473</f>
        <v>0</v>
      </c>
      <c r="AE467" s="351"/>
      <c r="AF467" s="351"/>
      <c r="AG467" s="1000">
        <f>AE467+AF467+AE468+AF468+AE469+AF469+AE470+AF470+AE471+AF471+AE472+AF472+AE473+AF473</f>
        <v>0</v>
      </c>
      <c r="AH467" s="279"/>
      <c r="AI467" s="280"/>
      <c r="AJ467" s="1001">
        <f>AI467+AH467+AH468+AI468+AH469+AI469+AH470+AI470+AH471+AI471+AH472+AI472+AH473+AI473</f>
        <v>0</v>
      </c>
      <c r="AK467" s="351"/>
      <c r="AL467" s="351"/>
      <c r="AM467" s="1002">
        <f>AL467+AK467+AK468+AL468+AK469+AL469+AK470+AL470+AK471+AL471+AK472+AL472+AK473+AL472+AL473</f>
        <v>0</v>
      </c>
      <c r="AN467" s="281"/>
      <c r="AO467" s="282"/>
      <c r="AP467" s="1003">
        <f>AN467+AO467+AN468+AO468+AN469+AO469+AN470+AO470+AN471++AO471+AN472+AO472+AN473+AO473</f>
        <v>0</v>
      </c>
      <c r="AQ467" s="351"/>
      <c r="AR467" s="351"/>
      <c r="AS467" s="1004">
        <f>AR467+AQ467+AQ468+AR468+AQ469+AR469+AQ470+AR470+AQ471+AR471+AQ472+AR472+AQ473+AR473</f>
        <v>0</v>
      </c>
      <c r="AT467" s="1005">
        <f>SUM(AU467:BF473)</f>
        <v>30</v>
      </c>
      <c r="AU467" s="974">
        <f>AS467+AP467+AM467+AJ467+AG467+AD467+AA467+X467+U467+R467+O467+L467</f>
        <v>30</v>
      </c>
      <c r="AV467" s="284"/>
      <c r="AW467" s="284"/>
      <c r="AX467" s="285"/>
      <c r="AY467" s="285"/>
      <c r="AZ467" s="285"/>
      <c r="BA467" s="285"/>
      <c r="BB467" s="285"/>
      <c r="BC467" s="285"/>
      <c r="BD467" s="287"/>
      <c r="BE467" s="287"/>
      <c r="BF467" s="288"/>
      <c r="BG467" s="288"/>
      <c r="BH467" s="289"/>
      <c r="BI467" s="289"/>
      <c r="BJ467" s="4"/>
      <c r="BK467" s="3"/>
      <c r="BL467" s="3"/>
      <c r="BM467" s="6"/>
      <c r="BN467" s="6"/>
      <c r="BO467" s="6"/>
      <c r="BP467" s="6"/>
      <c r="BQ467" s="6"/>
      <c r="BR467" s="6"/>
      <c r="BS467" s="6"/>
    </row>
    <row r="468" spans="1:71" ht="15" customHeight="1">
      <c r="A468" s="268"/>
      <c r="B468" s="290"/>
      <c r="C468" s="291"/>
      <c r="D468" s="292"/>
      <c r="E468" s="312" t="s">
        <v>110</v>
      </c>
      <c r="F468" s="310" t="s">
        <v>435</v>
      </c>
      <c r="G468" s="295">
        <v>2</v>
      </c>
      <c r="H468" s="295">
        <v>5</v>
      </c>
      <c r="I468" s="346"/>
      <c r="J468" s="297"/>
      <c r="K468" s="298"/>
      <c r="L468" s="966"/>
      <c r="M468" s="360"/>
      <c r="N468" s="360"/>
      <c r="O468" s="966"/>
      <c r="P468" s="297"/>
      <c r="Q468" s="408"/>
      <c r="R468" s="966"/>
      <c r="S468" s="360"/>
      <c r="T468" s="360"/>
      <c r="U468" s="966"/>
      <c r="V468" s="297"/>
      <c r="W468" s="298"/>
      <c r="X468" s="966"/>
      <c r="Y468" s="367">
        <v>10</v>
      </c>
      <c r="Z468" s="367"/>
      <c r="AA468" s="966"/>
      <c r="AB468" s="297"/>
      <c r="AC468" s="298"/>
      <c r="AD468" s="966"/>
      <c r="AE468" s="360"/>
      <c r="AF468" s="360"/>
      <c r="AG468" s="966"/>
      <c r="AH468" s="301"/>
      <c r="AI468" s="302"/>
      <c r="AJ468" s="966"/>
      <c r="AK468" s="360"/>
      <c r="AL468" s="360"/>
      <c r="AM468" s="966"/>
      <c r="AN468" s="303"/>
      <c r="AO468" s="304"/>
      <c r="AP468" s="966"/>
      <c r="AQ468" s="360"/>
      <c r="AR468" s="360"/>
      <c r="AS468" s="966"/>
      <c r="AT468" s="966"/>
      <c r="AU468" s="966"/>
      <c r="AV468" s="409"/>
      <c r="AW468" s="305"/>
      <c r="AX468" s="306"/>
      <c r="AY468" s="306"/>
      <c r="AZ468" s="306"/>
      <c r="BA468" s="306"/>
      <c r="BB468" s="306"/>
      <c r="BC468" s="306"/>
      <c r="BD468" s="307"/>
      <c r="BE468" s="307"/>
      <c r="BF468" s="308"/>
      <c r="BG468" s="308"/>
      <c r="BH468" s="309"/>
      <c r="BI468" s="309"/>
      <c r="BJ468" s="4"/>
      <c r="BK468" s="3"/>
      <c r="BL468" s="3"/>
      <c r="BM468" s="6"/>
      <c r="BN468" s="6"/>
      <c r="BO468" s="6"/>
      <c r="BP468" s="6"/>
      <c r="BQ468" s="6"/>
      <c r="BR468" s="6"/>
      <c r="BS468" s="6"/>
    </row>
    <row r="469" spans="1:71" ht="15" customHeight="1">
      <c r="A469" s="268"/>
      <c r="B469" s="290"/>
      <c r="C469" s="291"/>
      <c r="D469" s="292"/>
      <c r="E469" s="312" t="s">
        <v>642</v>
      </c>
      <c r="F469" s="310" t="s">
        <v>643</v>
      </c>
      <c r="G469" s="295">
        <v>1</v>
      </c>
      <c r="H469" s="295">
        <v>4</v>
      </c>
      <c r="I469" s="346"/>
      <c r="J469" s="297"/>
      <c r="K469" s="298"/>
      <c r="L469" s="966"/>
      <c r="M469" s="360"/>
      <c r="N469" s="360"/>
      <c r="O469" s="966"/>
      <c r="P469" s="297"/>
      <c r="Q469" s="408">
        <v>4</v>
      </c>
      <c r="R469" s="966"/>
      <c r="S469" s="360"/>
      <c r="T469" s="360"/>
      <c r="U469" s="966"/>
      <c r="V469" s="297"/>
      <c r="W469" s="298"/>
      <c r="X469" s="966"/>
      <c r="Y469" s="360"/>
      <c r="Z469" s="367"/>
      <c r="AA469" s="966"/>
      <c r="AB469" s="297"/>
      <c r="AC469" s="298"/>
      <c r="AD469" s="966"/>
      <c r="AE469" s="360"/>
      <c r="AF469" s="360"/>
      <c r="AG469" s="966"/>
      <c r="AH469" s="301"/>
      <c r="AI469" s="302"/>
      <c r="AJ469" s="966"/>
      <c r="AK469" s="360"/>
      <c r="AL469" s="360"/>
      <c r="AM469" s="966"/>
      <c r="AN469" s="303"/>
      <c r="AO469" s="304"/>
      <c r="AP469" s="966"/>
      <c r="AQ469" s="360"/>
      <c r="AR469" s="360"/>
      <c r="AS469" s="966"/>
      <c r="AT469" s="966"/>
      <c r="AU469" s="966"/>
      <c r="AV469" s="305"/>
      <c r="AW469" s="305"/>
      <c r="AX469" s="306"/>
      <c r="AY469" s="306"/>
      <c r="AZ469" s="306"/>
      <c r="BA469" s="306"/>
      <c r="BB469" s="306"/>
      <c r="BC469" s="306"/>
      <c r="BD469" s="307"/>
      <c r="BE469" s="307"/>
      <c r="BF469" s="308"/>
      <c r="BG469" s="308"/>
      <c r="BH469" s="309"/>
      <c r="BI469" s="309"/>
      <c r="BJ469" s="4"/>
      <c r="BK469" s="3"/>
      <c r="BL469" s="3"/>
      <c r="BM469" s="6"/>
      <c r="BN469" s="6"/>
      <c r="BO469" s="6"/>
      <c r="BP469" s="6"/>
      <c r="BQ469" s="6"/>
      <c r="BR469" s="6"/>
      <c r="BS469" s="6"/>
    </row>
    <row r="470" spans="1:71" ht="15" customHeight="1">
      <c r="A470" s="231"/>
      <c r="B470" s="290"/>
      <c r="C470" s="231"/>
      <c r="D470" s="292"/>
      <c r="E470" s="318"/>
      <c r="F470" s="319"/>
      <c r="G470" s="317"/>
      <c r="H470" s="317"/>
      <c r="I470" s="346"/>
      <c r="J470" s="297"/>
      <c r="K470" s="298"/>
      <c r="L470" s="966"/>
      <c r="M470" s="360"/>
      <c r="N470" s="360"/>
      <c r="O470" s="966"/>
      <c r="P470" s="297"/>
      <c r="Q470" s="298"/>
      <c r="R470" s="966"/>
      <c r="S470" s="360"/>
      <c r="T470" s="360"/>
      <c r="U470" s="966"/>
      <c r="V470" s="297"/>
      <c r="W470" s="298"/>
      <c r="X470" s="966"/>
      <c r="Y470" s="360"/>
      <c r="Z470" s="360"/>
      <c r="AA470" s="966"/>
      <c r="AB470" s="297"/>
      <c r="AC470" s="298"/>
      <c r="AD470" s="966"/>
      <c r="AE470" s="360"/>
      <c r="AF470" s="360"/>
      <c r="AG470" s="966"/>
      <c r="AH470" s="301"/>
      <c r="AI470" s="302"/>
      <c r="AJ470" s="966"/>
      <c r="AK470" s="360"/>
      <c r="AL470" s="360"/>
      <c r="AM470" s="966"/>
      <c r="AN470" s="303"/>
      <c r="AO470" s="304"/>
      <c r="AP470" s="966"/>
      <c r="AQ470" s="360"/>
      <c r="AR470" s="360"/>
      <c r="AS470" s="966"/>
      <c r="AT470" s="966"/>
      <c r="AU470" s="966"/>
      <c r="AV470" s="409"/>
      <c r="AW470" s="305"/>
      <c r="AX470" s="306"/>
      <c r="AY470" s="313"/>
      <c r="AZ470" s="306"/>
      <c r="BA470" s="306"/>
      <c r="BB470" s="306"/>
      <c r="BC470" s="306"/>
      <c r="BD470" s="307"/>
      <c r="BE470" s="388"/>
      <c r="BF470" s="314"/>
      <c r="BG470" s="314"/>
      <c r="BH470" s="309"/>
      <c r="BI470" s="309"/>
      <c r="BJ470" s="4"/>
      <c r="BK470" s="3"/>
      <c r="BL470" s="3"/>
      <c r="BM470" s="6"/>
      <c r="BN470" s="6"/>
      <c r="BO470" s="6"/>
      <c r="BP470" s="6"/>
      <c r="BQ470" s="6"/>
      <c r="BR470" s="6"/>
      <c r="BS470" s="6"/>
    </row>
    <row r="471" spans="1:71" ht="15" customHeight="1">
      <c r="A471" s="268"/>
      <c r="B471" s="290"/>
      <c r="C471" s="291"/>
      <c r="D471" s="292"/>
      <c r="E471" s="318"/>
      <c r="F471" s="319"/>
      <c r="G471" s="317"/>
      <c r="H471" s="317"/>
      <c r="I471" s="346"/>
      <c r="J471" s="297"/>
      <c r="K471" s="298"/>
      <c r="L471" s="966"/>
      <c r="M471" s="360"/>
      <c r="N471" s="360"/>
      <c r="O471" s="966"/>
      <c r="P471" s="297"/>
      <c r="Q471" s="298"/>
      <c r="R471" s="966"/>
      <c r="S471" s="360"/>
      <c r="T471" s="360"/>
      <c r="U471" s="966"/>
      <c r="V471" s="297"/>
      <c r="W471" s="298"/>
      <c r="X471" s="966"/>
      <c r="Y471" s="360"/>
      <c r="Z471" s="360"/>
      <c r="AA471" s="966"/>
      <c r="AB471" s="297"/>
      <c r="AC471" s="298"/>
      <c r="AD471" s="966"/>
      <c r="AE471" s="360"/>
      <c r="AF471" s="360"/>
      <c r="AG471" s="966"/>
      <c r="AH471" s="301"/>
      <c r="AI471" s="302"/>
      <c r="AJ471" s="966"/>
      <c r="AK471" s="360"/>
      <c r="AL471" s="360"/>
      <c r="AM471" s="966"/>
      <c r="AN471" s="303"/>
      <c r="AO471" s="304"/>
      <c r="AP471" s="966"/>
      <c r="AQ471" s="360"/>
      <c r="AR471" s="360"/>
      <c r="AS471" s="966"/>
      <c r="AT471" s="966"/>
      <c r="AU471" s="966"/>
      <c r="AV471" s="305"/>
      <c r="AW471" s="305"/>
      <c r="AX471" s="306"/>
      <c r="AY471" s="306"/>
      <c r="AZ471" s="306"/>
      <c r="BA471" s="306"/>
      <c r="BB471" s="306"/>
      <c r="BC471" s="306"/>
      <c r="BD471" s="307"/>
      <c r="BE471" s="307"/>
      <c r="BF471" s="308"/>
      <c r="BG471" s="308"/>
      <c r="BH471" s="309"/>
      <c r="BI471" s="309"/>
      <c r="BJ471" s="4"/>
      <c r="BK471" s="3"/>
      <c r="BL471" s="3"/>
      <c r="BM471" s="6"/>
      <c r="BN471" s="6"/>
      <c r="BO471" s="6"/>
      <c r="BP471" s="6"/>
      <c r="BQ471" s="6"/>
      <c r="BR471" s="6"/>
      <c r="BS471" s="6"/>
    </row>
    <row r="472" spans="1:71" ht="15" customHeight="1">
      <c r="A472" s="268"/>
      <c r="B472" s="290"/>
      <c r="C472" s="291"/>
      <c r="D472" s="292"/>
      <c r="E472" s="318"/>
      <c r="F472" s="319"/>
      <c r="G472" s="317"/>
      <c r="H472" s="317"/>
      <c r="I472" s="346"/>
      <c r="J472" s="297"/>
      <c r="K472" s="298"/>
      <c r="L472" s="966"/>
      <c r="M472" s="360"/>
      <c r="N472" s="360"/>
      <c r="O472" s="966"/>
      <c r="P472" s="297"/>
      <c r="Q472" s="298"/>
      <c r="R472" s="966"/>
      <c r="S472" s="360"/>
      <c r="T472" s="360"/>
      <c r="U472" s="966"/>
      <c r="V472" s="297"/>
      <c r="W472" s="298"/>
      <c r="X472" s="966"/>
      <c r="Y472" s="360"/>
      <c r="Z472" s="360"/>
      <c r="AA472" s="966"/>
      <c r="AB472" s="297"/>
      <c r="AC472" s="298"/>
      <c r="AD472" s="966"/>
      <c r="AE472" s="360"/>
      <c r="AF472" s="360"/>
      <c r="AG472" s="966"/>
      <c r="AH472" s="301"/>
      <c r="AI472" s="302"/>
      <c r="AJ472" s="966"/>
      <c r="AK472" s="360"/>
      <c r="AL472" s="360"/>
      <c r="AM472" s="966"/>
      <c r="AN472" s="303"/>
      <c r="AO472" s="304"/>
      <c r="AP472" s="966"/>
      <c r="AQ472" s="360"/>
      <c r="AR472" s="360"/>
      <c r="AS472" s="966"/>
      <c r="AT472" s="966"/>
      <c r="AU472" s="966"/>
      <c r="AV472" s="305"/>
      <c r="AW472" s="305"/>
      <c r="AX472" s="306"/>
      <c r="AY472" s="306"/>
      <c r="AZ472" s="306"/>
      <c r="BA472" s="306"/>
      <c r="BB472" s="306"/>
      <c r="BC472" s="306"/>
      <c r="BD472" s="307"/>
      <c r="BE472" s="307"/>
      <c r="BF472" s="308"/>
      <c r="BG472" s="308"/>
      <c r="BH472" s="309"/>
      <c r="BI472" s="309"/>
      <c r="BJ472" s="4"/>
      <c r="BK472" s="3"/>
      <c r="BL472" s="3"/>
      <c r="BM472" s="6"/>
      <c r="BN472" s="6"/>
      <c r="BO472" s="6"/>
      <c r="BP472" s="6"/>
      <c r="BQ472" s="6"/>
      <c r="BR472" s="6"/>
      <c r="BS472" s="6"/>
    </row>
    <row r="473" spans="1:71" ht="15" customHeight="1">
      <c r="A473" s="268"/>
      <c r="B473" s="320"/>
      <c r="C473" s="321"/>
      <c r="D473" s="322"/>
      <c r="E473" s="323"/>
      <c r="F473" s="324"/>
      <c r="G473" s="317"/>
      <c r="H473" s="317"/>
      <c r="I473" s="347"/>
      <c r="J473" s="398"/>
      <c r="K473" s="399"/>
      <c r="L473" s="971"/>
      <c r="M473" s="371"/>
      <c r="N473" s="371"/>
      <c r="O473" s="971"/>
      <c r="P473" s="398"/>
      <c r="Q473" s="399"/>
      <c r="R473" s="971"/>
      <c r="S473" s="371"/>
      <c r="T473" s="371"/>
      <c r="U473" s="971"/>
      <c r="V473" s="398"/>
      <c r="W473" s="399"/>
      <c r="X473" s="971"/>
      <c r="Y473" s="371"/>
      <c r="Z473" s="371"/>
      <c r="AA473" s="971"/>
      <c r="AB473" s="398"/>
      <c r="AC473" s="399"/>
      <c r="AD473" s="971"/>
      <c r="AE473" s="371"/>
      <c r="AF473" s="371"/>
      <c r="AG473" s="971"/>
      <c r="AH473" s="400"/>
      <c r="AI473" s="401"/>
      <c r="AJ473" s="971"/>
      <c r="AK473" s="371"/>
      <c r="AL473" s="371"/>
      <c r="AM473" s="971"/>
      <c r="AN473" s="402"/>
      <c r="AO473" s="403"/>
      <c r="AP473" s="971"/>
      <c r="AQ473" s="371"/>
      <c r="AR473" s="371"/>
      <c r="AS473" s="971"/>
      <c r="AT473" s="971"/>
      <c r="AU473" s="971"/>
      <c r="AV473" s="334"/>
      <c r="AW473" s="334"/>
      <c r="AX473" s="335"/>
      <c r="AY473" s="335"/>
      <c r="AZ473" s="335"/>
      <c r="BA473" s="335"/>
      <c r="BB473" s="335"/>
      <c r="BC473" s="335"/>
      <c r="BD473" s="336"/>
      <c r="BE473" s="336"/>
      <c r="BF473" s="337"/>
      <c r="BG473" s="337"/>
      <c r="BH473" s="338"/>
      <c r="BI473" s="338"/>
      <c r="BJ473" s="4"/>
      <c r="BK473" s="3"/>
      <c r="BL473" s="3"/>
      <c r="BM473" s="6"/>
      <c r="BN473" s="6"/>
      <c r="BO473" s="6"/>
      <c r="BP473" s="6"/>
      <c r="BQ473" s="6"/>
      <c r="BR473" s="6"/>
      <c r="BS473" s="6"/>
    </row>
    <row r="474" spans="1:71" ht="15" customHeight="1">
      <c r="A474" s="268">
        <f>I474-AT474</f>
        <v>-1</v>
      </c>
      <c r="B474" s="219">
        <v>66</v>
      </c>
      <c r="C474" s="269" t="s">
        <v>644</v>
      </c>
      <c r="D474" s="270" t="s">
        <v>645</v>
      </c>
      <c r="E474" s="312" t="s">
        <v>180</v>
      </c>
      <c r="F474" s="441" t="s">
        <v>391</v>
      </c>
      <c r="G474" s="295">
        <v>2</v>
      </c>
      <c r="H474" s="295">
        <v>3</v>
      </c>
      <c r="I474" s="274">
        <v>13</v>
      </c>
      <c r="J474" s="275"/>
      <c r="K474" s="276"/>
      <c r="L474" s="1006">
        <f>SUM(J474:K480)</f>
        <v>0</v>
      </c>
      <c r="M474" s="351"/>
      <c r="N474" s="351"/>
      <c r="O474" s="1007">
        <f>N474+M474+M475+N475+M476+N476+M477+N477+M478+N478+M479+N479+M480+N480</f>
        <v>0</v>
      </c>
      <c r="P474" s="275"/>
      <c r="Q474" s="276"/>
      <c r="R474" s="1008">
        <f>P474+Q474+P475+Q475+P476+Q476+P477+Q477+P478+Q478+P479+Q479+P480+Q480</f>
        <v>0</v>
      </c>
      <c r="S474" s="351"/>
      <c r="T474" s="351"/>
      <c r="U474" s="1009">
        <f>T474+S474+S475+T475+S476+T476+S477+T477+S478+T478+S479+T479+S480+T480</f>
        <v>0</v>
      </c>
      <c r="V474" s="275"/>
      <c r="W474" s="496"/>
      <c r="X474" s="1010">
        <f>W474+V474+V475+W475+V476+W476+V477+W477+V478+W478+V479+W479+V480+W480</f>
        <v>0</v>
      </c>
      <c r="Y474" s="351"/>
      <c r="Z474" s="351"/>
      <c r="AA474" s="1011">
        <f>Z474+Y474+Y475+Z475+Y476+Z476+Y477+Z477+Y478+Z478+Y479+Z479+Y480+Z480</f>
        <v>0</v>
      </c>
      <c r="AB474" s="275"/>
      <c r="AC474" s="276"/>
      <c r="AD474" s="999">
        <f>AC474+AB474+AB475+AC475+AB476+AC476+AB477+AC477+AB478+AC478+AB479+AC479+AB480+AC480</f>
        <v>0</v>
      </c>
      <c r="AE474" s="351"/>
      <c r="AF474" s="351"/>
      <c r="AG474" s="1000">
        <f>AE474+AF474+AE475+AF475+AE476+AF476+AE477+AF477+AE478+AF478+AE479+AF479+AE480+AF480</f>
        <v>0</v>
      </c>
      <c r="AH474" s="279"/>
      <c r="AI474" s="280"/>
      <c r="AJ474" s="1001">
        <f>AI474+AH474+AH475+AI475+AH476+AI476+AH477+AI477+AH478+AI478+AH479+AI479+AH480+AI480</f>
        <v>0</v>
      </c>
      <c r="AK474" s="351"/>
      <c r="AL474" s="351"/>
      <c r="AM474" s="1002">
        <f>AL474+AK474+AK475+AL475+AK476+AL476+AK477+AL477+AK478+AL478+AK479+AL479+AK480+AL479+AL480</f>
        <v>0</v>
      </c>
      <c r="AN474" s="281"/>
      <c r="AO474" s="558">
        <v>6</v>
      </c>
      <c r="AP474" s="1003">
        <f>AN474+AO474+AN475+AO475+AN476+AO476+AN477+AO477+AN478++AO478+AN479+AO479+AN480+AO480</f>
        <v>6</v>
      </c>
      <c r="AQ474" s="351"/>
      <c r="AR474" s="351"/>
      <c r="AS474" s="1004">
        <f>AR474+AQ474+AQ475+AR475+AQ476+AR476+AQ477+AR477+AQ478+AR478+AQ479+AR479+AQ480+AR480</f>
        <v>0</v>
      </c>
      <c r="AT474" s="1005">
        <f>SUM(AU474:BF480)</f>
        <v>14</v>
      </c>
      <c r="AU474" s="974">
        <f>AS474+AP474+AM474+AJ474+AG474+AD474+AA474+X474+U474+R474+O474+L474</f>
        <v>6</v>
      </c>
      <c r="AV474" s="63">
        <v>8</v>
      </c>
      <c r="AW474" s="284"/>
      <c r="AX474" s="285"/>
      <c r="AY474" s="286"/>
      <c r="AZ474" s="286"/>
      <c r="BA474" s="285"/>
      <c r="BB474" s="285"/>
      <c r="BC474" s="285"/>
      <c r="BD474" s="287"/>
      <c r="BE474" s="287"/>
      <c r="BF474" s="431"/>
      <c r="BG474" s="314"/>
      <c r="BH474" s="289"/>
      <c r="BI474" s="289"/>
      <c r="BJ474" s="4"/>
      <c r="BK474" s="3"/>
      <c r="BL474" s="3"/>
      <c r="BM474" s="6"/>
      <c r="BN474" s="6"/>
      <c r="BO474" s="6"/>
      <c r="BP474" s="6"/>
      <c r="BQ474" s="6"/>
      <c r="BR474" s="6"/>
      <c r="BS474" s="6"/>
    </row>
    <row r="475" spans="1:71" ht="15" customHeight="1">
      <c r="A475" s="268"/>
      <c r="B475" s="290"/>
      <c r="C475" s="291"/>
      <c r="D475" s="292"/>
      <c r="E475" s="312" t="s">
        <v>77</v>
      </c>
      <c r="F475" s="310" t="s">
        <v>9</v>
      </c>
      <c r="G475" s="295"/>
      <c r="H475" s="295"/>
      <c r="I475" s="311"/>
      <c r="J475" s="297"/>
      <c r="K475" s="298"/>
      <c r="L475" s="966"/>
      <c r="M475" s="360"/>
      <c r="N475" s="360"/>
      <c r="O475" s="966"/>
      <c r="P475" s="297"/>
      <c r="Q475" s="298"/>
      <c r="R475" s="966"/>
      <c r="S475" s="360"/>
      <c r="T475" s="360"/>
      <c r="U475" s="966"/>
      <c r="V475" s="297"/>
      <c r="W475" s="298"/>
      <c r="X475" s="966"/>
      <c r="Y475" s="360"/>
      <c r="Z475" s="367"/>
      <c r="AA475" s="966"/>
      <c r="AB475" s="297"/>
      <c r="AC475" s="298"/>
      <c r="AD475" s="966"/>
      <c r="AE475" s="360"/>
      <c r="AF475" s="360"/>
      <c r="AG475" s="966"/>
      <c r="AH475" s="301"/>
      <c r="AI475" s="302"/>
      <c r="AJ475" s="966"/>
      <c r="AK475" s="360"/>
      <c r="AL475" s="360"/>
      <c r="AM475" s="966"/>
      <c r="AN475" s="303"/>
      <c r="AO475" s="304"/>
      <c r="AP475" s="966"/>
      <c r="AQ475" s="360"/>
      <c r="AR475" s="360"/>
      <c r="AS475" s="966"/>
      <c r="AT475" s="966"/>
      <c r="AU475" s="966"/>
      <c r="AV475" s="305"/>
      <c r="AW475" s="305"/>
      <c r="AX475" s="306"/>
      <c r="AY475" s="313"/>
      <c r="AZ475" s="306"/>
      <c r="BA475" s="306"/>
      <c r="BB475" s="306"/>
      <c r="BC475" s="306"/>
      <c r="BD475" s="307"/>
      <c r="BE475" s="307"/>
      <c r="BF475" s="308"/>
      <c r="BG475" s="308"/>
      <c r="BH475" s="309"/>
      <c r="BI475" s="309"/>
      <c r="BJ475" s="4"/>
      <c r="BK475" s="3"/>
      <c r="BL475" s="3"/>
      <c r="BM475" s="6"/>
      <c r="BN475" s="6"/>
      <c r="BO475" s="6"/>
      <c r="BP475" s="6"/>
      <c r="BQ475" s="6"/>
      <c r="BR475" s="6"/>
      <c r="BS475" s="6"/>
    </row>
    <row r="476" spans="1:71" ht="15" customHeight="1">
      <c r="A476" s="268"/>
      <c r="B476" s="290"/>
      <c r="C476" s="291"/>
      <c r="D476" s="292"/>
      <c r="E476" s="423"/>
      <c r="F476" s="424"/>
      <c r="G476" s="295"/>
      <c r="H476" s="295"/>
      <c r="I476" s="311"/>
      <c r="J476" s="297"/>
      <c r="K476" s="298"/>
      <c r="L476" s="966"/>
      <c r="M476" s="360"/>
      <c r="N476" s="360"/>
      <c r="O476" s="966"/>
      <c r="P476" s="297"/>
      <c r="Q476" s="298"/>
      <c r="R476" s="966"/>
      <c r="S476" s="360"/>
      <c r="T476" s="360"/>
      <c r="U476" s="966"/>
      <c r="V476" s="297"/>
      <c r="W476" s="298"/>
      <c r="X476" s="966"/>
      <c r="Y476" s="360"/>
      <c r="Z476" s="360"/>
      <c r="AA476" s="966"/>
      <c r="AB476" s="297"/>
      <c r="AC476" s="298"/>
      <c r="AD476" s="966"/>
      <c r="AE476" s="360"/>
      <c r="AF476" s="360"/>
      <c r="AG476" s="966"/>
      <c r="AH476" s="301"/>
      <c r="AI476" s="302"/>
      <c r="AJ476" s="966"/>
      <c r="AK476" s="360"/>
      <c r="AL476" s="360"/>
      <c r="AM476" s="966"/>
      <c r="AN476" s="422"/>
      <c r="AO476" s="304"/>
      <c r="AP476" s="966"/>
      <c r="AQ476" s="360"/>
      <c r="AR476" s="360"/>
      <c r="AS476" s="966"/>
      <c r="AT476" s="966"/>
      <c r="AU476" s="966"/>
      <c r="AV476" s="305"/>
      <c r="AW476" s="305"/>
      <c r="AX476" s="306"/>
      <c r="AY476" s="313"/>
      <c r="AZ476" s="306"/>
      <c r="BA476" s="306"/>
      <c r="BB476" s="306"/>
      <c r="BC476" s="306"/>
      <c r="BD476" s="307"/>
      <c r="BE476" s="307"/>
      <c r="BF476" s="308"/>
      <c r="BG476" s="308"/>
      <c r="BH476" s="309"/>
      <c r="BI476" s="309"/>
      <c r="BJ476" s="4"/>
      <c r="BK476" s="3"/>
      <c r="BL476" s="3"/>
      <c r="BM476" s="6"/>
      <c r="BN476" s="6"/>
      <c r="BO476" s="6"/>
      <c r="BP476" s="6"/>
      <c r="BQ476" s="6"/>
      <c r="BR476" s="6"/>
      <c r="BS476" s="6"/>
    </row>
    <row r="477" spans="1:71" ht="15" customHeight="1">
      <c r="A477" s="231"/>
      <c r="B477" s="290"/>
      <c r="C477" s="231"/>
      <c r="D477" s="357" t="s">
        <v>0</v>
      </c>
      <c r="E477" s="423"/>
      <c r="F477" s="310"/>
      <c r="G477" s="295"/>
      <c r="H477" s="295"/>
      <c r="I477" s="311"/>
      <c r="J477" s="297"/>
      <c r="K477" s="298"/>
      <c r="L477" s="966"/>
      <c r="M477" s="360"/>
      <c r="N477" s="360"/>
      <c r="O477" s="966"/>
      <c r="P477" s="297"/>
      <c r="Q477" s="298"/>
      <c r="R477" s="966"/>
      <c r="S477" s="360"/>
      <c r="T477" s="360"/>
      <c r="U477" s="966"/>
      <c r="V477" s="297"/>
      <c r="W477" s="298"/>
      <c r="X477" s="966"/>
      <c r="Y477" s="360"/>
      <c r="Z477" s="360"/>
      <c r="AA477" s="966"/>
      <c r="AB477" s="297"/>
      <c r="AC477" s="298"/>
      <c r="AD477" s="966"/>
      <c r="AE477" s="360"/>
      <c r="AF477" s="360"/>
      <c r="AG477" s="966"/>
      <c r="AH477" s="301"/>
      <c r="AI477" s="302"/>
      <c r="AJ477" s="966"/>
      <c r="AK477" s="360"/>
      <c r="AL477" s="360"/>
      <c r="AM477" s="966"/>
      <c r="AN477" s="422"/>
      <c r="AO477" s="304"/>
      <c r="AP477" s="966"/>
      <c r="AQ477" s="360"/>
      <c r="AR477" s="360"/>
      <c r="AS477" s="966"/>
      <c r="AT477" s="966"/>
      <c r="AU477" s="966"/>
      <c r="AV477" s="305"/>
      <c r="AW477" s="305"/>
      <c r="AX477" s="306"/>
      <c r="AY477" s="306"/>
      <c r="AZ477" s="313"/>
      <c r="BA477" s="306"/>
      <c r="BB477" s="306"/>
      <c r="BC477" s="306"/>
      <c r="BD477" s="307"/>
      <c r="BE477" s="388"/>
      <c r="BF477" s="560"/>
      <c r="BG477" s="459"/>
      <c r="BH477" s="309"/>
      <c r="BI477" s="309"/>
      <c r="BJ477" s="4"/>
      <c r="BK477" s="3"/>
      <c r="BL477" s="3"/>
      <c r="BM477" s="6"/>
      <c r="BN477" s="6"/>
      <c r="BO477" s="6"/>
      <c r="BP477" s="6"/>
      <c r="BQ477" s="6"/>
      <c r="BR477" s="6"/>
      <c r="BS477" s="6"/>
    </row>
    <row r="478" spans="1:71" ht="15" customHeight="1">
      <c r="A478" s="268"/>
      <c r="B478" s="290"/>
      <c r="C478" s="291"/>
      <c r="D478" s="292"/>
      <c r="E478" s="423"/>
      <c r="F478" s="424"/>
      <c r="G478" s="295"/>
      <c r="H478" s="295"/>
      <c r="I478" s="311"/>
      <c r="J478" s="297"/>
      <c r="K478" s="298"/>
      <c r="L478" s="966"/>
      <c r="M478" s="360"/>
      <c r="N478" s="360"/>
      <c r="O478" s="966"/>
      <c r="P478" s="297"/>
      <c r="Q478" s="298"/>
      <c r="R478" s="966"/>
      <c r="S478" s="360"/>
      <c r="T478" s="360"/>
      <c r="U478" s="966"/>
      <c r="V478" s="297"/>
      <c r="W478" s="298"/>
      <c r="X478" s="966"/>
      <c r="Y478" s="367"/>
      <c r="Z478" s="367"/>
      <c r="AA478" s="966"/>
      <c r="AB478" s="297"/>
      <c r="AC478" s="298"/>
      <c r="AD478" s="966"/>
      <c r="AE478" s="360"/>
      <c r="AF478" s="360"/>
      <c r="AG478" s="966"/>
      <c r="AH478" s="301"/>
      <c r="AI478" s="302"/>
      <c r="AJ478" s="966"/>
      <c r="AK478" s="360"/>
      <c r="AL478" s="360"/>
      <c r="AM478" s="966"/>
      <c r="AN478" s="303"/>
      <c r="AO478" s="304"/>
      <c r="AP478" s="966"/>
      <c r="AQ478" s="360"/>
      <c r="AR478" s="360"/>
      <c r="AS478" s="966"/>
      <c r="AT478" s="966"/>
      <c r="AU478" s="966"/>
      <c r="AV478" s="305"/>
      <c r="AW478" s="305"/>
      <c r="AX478" s="306"/>
      <c r="AY478" s="306"/>
      <c r="AZ478" s="306"/>
      <c r="BA478" s="306"/>
      <c r="BB478" s="306"/>
      <c r="BC478" s="306"/>
      <c r="BD478" s="307"/>
      <c r="BE478" s="307"/>
      <c r="BF478" s="308"/>
      <c r="BG478" s="308"/>
      <c r="BH478" s="309"/>
      <c r="BI478" s="309"/>
      <c r="BJ478" s="4"/>
      <c r="BK478" s="3"/>
      <c r="BL478" s="3"/>
      <c r="BM478" s="6"/>
      <c r="BN478" s="6"/>
      <c r="BO478" s="6"/>
      <c r="BP478" s="6"/>
      <c r="BQ478" s="6"/>
      <c r="BR478" s="6"/>
      <c r="BS478" s="6"/>
    </row>
    <row r="479" spans="1:71" ht="15" customHeight="1">
      <c r="A479" s="268"/>
      <c r="B479" s="290"/>
      <c r="C479" s="291"/>
      <c r="D479" s="292"/>
      <c r="E479" s="318"/>
      <c r="F479" s="424"/>
      <c r="G479" s="295"/>
      <c r="H479" s="295"/>
      <c r="I479" s="311"/>
      <c r="J479" s="297"/>
      <c r="K479" s="298"/>
      <c r="L479" s="966"/>
      <c r="M479" s="360"/>
      <c r="N479" s="360"/>
      <c r="O479" s="966"/>
      <c r="P479" s="297"/>
      <c r="Q479" s="298"/>
      <c r="R479" s="966"/>
      <c r="S479" s="360"/>
      <c r="T479" s="360"/>
      <c r="U479" s="966"/>
      <c r="V479" s="297"/>
      <c r="W479" s="298"/>
      <c r="X479" s="966"/>
      <c r="Y479" s="360"/>
      <c r="Z479" s="367"/>
      <c r="AA479" s="966"/>
      <c r="AB479" s="297"/>
      <c r="AC479" s="298"/>
      <c r="AD479" s="966"/>
      <c r="AE479" s="360"/>
      <c r="AF479" s="360"/>
      <c r="AG479" s="966"/>
      <c r="AH479" s="301"/>
      <c r="AI479" s="302"/>
      <c r="AJ479" s="966"/>
      <c r="AK479" s="360"/>
      <c r="AL479" s="360"/>
      <c r="AM479" s="966"/>
      <c r="AN479" s="303"/>
      <c r="AO479" s="304"/>
      <c r="AP479" s="966"/>
      <c r="AQ479" s="360"/>
      <c r="AR479" s="360"/>
      <c r="AS479" s="966"/>
      <c r="AT479" s="966"/>
      <c r="AU479" s="966"/>
      <c r="AV479" s="305"/>
      <c r="AW479" s="305"/>
      <c r="AX479" s="306"/>
      <c r="AY479" s="306"/>
      <c r="AZ479" s="306"/>
      <c r="BA479" s="306"/>
      <c r="BB479" s="306"/>
      <c r="BC479" s="306"/>
      <c r="BD479" s="307"/>
      <c r="BE479" s="307"/>
      <c r="BF479" s="308"/>
      <c r="BG479" s="308"/>
      <c r="BH479" s="309"/>
      <c r="BI479" s="309"/>
      <c r="BJ479" s="4"/>
      <c r="BK479" s="3"/>
      <c r="BL479" s="3"/>
      <c r="BM479" s="6"/>
      <c r="BN479" s="6"/>
      <c r="BO479" s="6"/>
      <c r="BP479" s="6"/>
      <c r="BQ479" s="6"/>
      <c r="BR479" s="6"/>
      <c r="BS479" s="6"/>
    </row>
    <row r="480" spans="1:71" ht="15" customHeight="1">
      <c r="A480" s="268"/>
      <c r="B480" s="320"/>
      <c r="C480" s="321"/>
      <c r="D480" s="322"/>
      <c r="E480" s="323"/>
      <c r="F480" s="420"/>
      <c r="G480" s="295"/>
      <c r="H480" s="295"/>
      <c r="I480" s="326"/>
      <c r="J480" s="398"/>
      <c r="K480" s="399"/>
      <c r="L480" s="971"/>
      <c r="M480" s="371"/>
      <c r="N480" s="371"/>
      <c r="O480" s="971"/>
      <c r="P480" s="398"/>
      <c r="Q480" s="566"/>
      <c r="R480" s="971"/>
      <c r="S480" s="371"/>
      <c r="T480" s="371"/>
      <c r="U480" s="971"/>
      <c r="V480" s="398"/>
      <c r="W480" s="399"/>
      <c r="X480" s="971"/>
      <c r="Y480" s="371"/>
      <c r="Z480" s="371"/>
      <c r="AA480" s="971"/>
      <c r="AB480" s="398"/>
      <c r="AC480" s="399"/>
      <c r="AD480" s="971"/>
      <c r="AE480" s="371"/>
      <c r="AF480" s="371"/>
      <c r="AG480" s="971"/>
      <c r="AH480" s="400"/>
      <c r="AI480" s="401"/>
      <c r="AJ480" s="971"/>
      <c r="AK480" s="371"/>
      <c r="AL480" s="371"/>
      <c r="AM480" s="971"/>
      <c r="AN480" s="402"/>
      <c r="AO480" s="403"/>
      <c r="AP480" s="971"/>
      <c r="AQ480" s="371"/>
      <c r="AR480" s="371"/>
      <c r="AS480" s="971"/>
      <c r="AT480" s="971"/>
      <c r="AU480" s="971"/>
      <c r="AV480" s="334"/>
      <c r="AW480" s="334"/>
      <c r="AX480" s="335"/>
      <c r="AY480" s="335"/>
      <c r="AZ480" s="335"/>
      <c r="BA480" s="335"/>
      <c r="BB480" s="335"/>
      <c r="BC480" s="335"/>
      <c r="BD480" s="336"/>
      <c r="BE480" s="336"/>
      <c r="BF480" s="337"/>
      <c r="BG480" s="337"/>
      <c r="BH480" s="338"/>
      <c r="BI480" s="338"/>
      <c r="BJ480" s="4"/>
      <c r="BK480" s="3"/>
      <c r="BL480" s="3"/>
      <c r="BM480" s="6"/>
      <c r="BN480" s="6"/>
      <c r="BO480" s="6"/>
      <c r="BP480" s="6"/>
      <c r="BQ480" s="6"/>
      <c r="BR480" s="6"/>
      <c r="BS480" s="6"/>
    </row>
    <row r="481" spans="1:71" ht="15" customHeight="1">
      <c r="A481" s="268">
        <f>I481-AT481</f>
        <v>-6</v>
      </c>
      <c r="B481" s="219">
        <v>67</v>
      </c>
      <c r="C481" s="269" t="s">
        <v>646</v>
      </c>
      <c r="D481" s="270" t="s">
        <v>647</v>
      </c>
      <c r="E481" s="271" t="s">
        <v>361</v>
      </c>
      <c r="F481" s="484" t="s">
        <v>648</v>
      </c>
      <c r="G481" s="417">
        <v>5</v>
      </c>
      <c r="H481" s="417">
        <v>6</v>
      </c>
      <c r="I481" s="274">
        <v>33</v>
      </c>
      <c r="J481" s="410"/>
      <c r="K481" s="276"/>
      <c r="L481" s="1006">
        <f>SUM(J481:K487)</f>
        <v>9</v>
      </c>
      <c r="M481" s="380">
        <v>30</v>
      </c>
      <c r="N481" s="380"/>
      <c r="O481" s="1007">
        <f>N481+M481+M482+N482+M483+N483+M484+N484+M485+N485+M486+N486+M487+N487</f>
        <v>30</v>
      </c>
      <c r="P481" s="410"/>
      <c r="Q481" s="276"/>
      <c r="R481" s="1008">
        <f>P481+Q481+P482+Q482+P483+Q483+P484+Q484+P485+Q485+P486+Q486+P487+Q487</f>
        <v>0</v>
      </c>
      <c r="S481" s="380"/>
      <c r="T481" s="380"/>
      <c r="U481" s="1009">
        <f>T481+S481+S482+T482+S483+T483+S484+T484+S485+T485+S486+T486+S487+T487</f>
        <v>0</v>
      </c>
      <c r="V481" s="410"/>
      <c r="W481" s="276"/>
      <c r="X481" s="1010">
        <f>W481+V481+V482+W482+V483+W483+V484+W484+V485+W485+V486+W486+V487+W487</f>
        <v>0</v>
      </c>
      <c r="Y481" s="380"/>
      <c r="Z481" s="380"/>
      <c r="AA481" s="1011">
        <f>Z481+Y481+Y482+Z482+Y483+Z483+Y484+Z484+Y485+Z485+Y486+Z486+Y487+Z487</f>
        <v>0</v>
      </c>
      <c r="AB481" s="410"/>
      <c r="AC481" s="276"/>
      <c r="AD481" s="999">
        <f>AC481+AB481+AB482+AC482+AB483+AC483+AB484+AC484+AB485+AC485+AB486+AC486+AB487+AC487</f>
        <v>0</v>
      </c>
      <c r="AE481" s="380"/>
      <c r="AF481" s="380"/>
      <c r="AG481" s="1000">
        <f>AE481+AF481+AE482+AF482+AE483+AF483+AE484+AF484+AE485+AF485+AE486+AF486+AE487+AF487</f>
        <v>0</v>
      </c>
      <c r="AH481" s="485"/>
      <c r="AI481" s="280"/>
      <c r="AJ481" s="1001">
        <f>AI481+AH481+AH482+AI482+AH483+AI483+AH484+AI484+AH485+AI485+AH486+AI486+AH487+AI487</f>
        <v>0</v>
      </c>
      <c r="AK481" s="380"/>
      <c r="AL481" s="380"/>
      <c r="AM481" s="1002">
        <f>AL481+AK481+AK482+AL482+AK483+AL483+AK484+AL484+AK485+AL485+AK486+AL486+AK487+AL486+AL487</f>
        <v>0</v>
      </c>
      <c r="AN481" s="437"/>
      <c r="AO481" s="282"/>
      <c r="AP481" s="1003">
        <f>AN481+AO481+AN482+AO482+AN483+AO483+AN484+AO484+AN485++AO485+AN486+AO486+AN487+AO487</f>
        <v>0</v>
      </c>
      <c r="AQ481" s="380"/>
      <c r="AR481" s="380"/>
      <c r="AS481" s="1004">
        <f>AR481+AQ481+AQ482+AR482+AQ483+AR483+AQ484+AR484+AQ485+AR485+AQ486+AR486+AQ487+AR487</f>
        <v>0</v>
      </c>
      <c r="AT481" s="1005">
        <f>SUM(AU481:BF487)</f>
        <v>39</v>
      </c>
      <c r="AU481" s="974">
        <f>AS481+AP481+AM481+AJ481+AG481+AD481+AA481+X481+U481+R481+O481+L481</f>
        <v>39</v>
      </c>
      <c r="AV481" s="284"/>
      <c r="AW481" s="284"/>
      <c r="AX481" s="285"/>
      <c r="AY481" s="285"/>
      <c r="AZ481" s="285"/>
      <c r="BA481" s="285"/>
      <c r="BB481" s="285"/>
      <c r="BC481" s="285"/>
      <c r="BD481" s="287"/>
      <c r="BE481" s="406"/>
      <c r="BF481" s="407"/>
      <c r="BG481" s="407"/>
      <c r="BH481" s="289"/>
      <c r="BI481" s="289"/>
      <c r="BJ481" s="4"/>
      <c r="BK481" s="3"/>
      <c r="BL481" s="3"/>
      <c r="BM481" s="6"/>
      <c r="BN481" s="6"/>
      <c r="BO481" s="6"/>
      <c r="BP481" s="6"/>
      <c r="BQ481" s="6"/>
      <c r="BR481" s="6"/>
      <c r="BS481" s="6"/>
    </row>
    <row r="482" spans="1:71" ht="15" customHeight="1">
      <c r="A482" s="268"/>
      <c r="B482" s="290"/>
      <c r="C482" s="291"/>
      <c r="D482" s="292"/>
      <c r="E482" s="567" t="s">
        <v>370</v>
      </c>
      <c r="F482" s="348" t="s">
        <v>649</v>
      </c>
      <c r="G482" s="497">
        <v>3</v>
      </c>
      <c r="H482" s="497">
        <v>3</v>
      </c>
      <c r="I482" s="311"/>
      <c r="J482" s="387">
        <f t="shared" ref="J482:J483" si="5">H482*G482</f>
        <v>9</v>
      </c>
      <c r="K482" s="408"/>
      <c r="L482" s="966"/>
      <c r="M482" s="360"/>
      <c r="N482" s="360"/>
      <c r="O482" s="966"/>
      <c r="P482" s="387"/>
      <c r="Q482" s="408"/>
      <c r="R482" s="966"/>
      <c r="S482" s="360"/>
      <c r="T482" s="360"/>
      <c r="U482" s="966"/>
      <c r="V482" s="387"/>
      <c r="W482" s="408"/>
      <c r="X482" s="966"/>
      <c r="Y482" s="360"/>
      <c r="Z482" s="360"/>
      <c r="AA482" s="966"/>
      <c r="AB482" s="387"/>
      <c r="AC482" s="408"/>
      <c r="AD482" s="966"/>
      <c r="AE482" s="360"/>
      <c r="AF482" s="360"/>
      <c r="AG482" s="966"/>
      <c r="AH482" s="421"/>
      <c r="AI482" s="443"/>
      <c r="AJ482" s="966"/>
      <c r="AK482" s="360"/>
      <c r="AL482" s="360"/>
      <c r="AM482" s="966"/>
      <c r="AN482" s="422"/>
      <c r="AO482" s="439"/>
      <c r="AP482" s="966"/>
      <c r="AQ482" s="360"/>
      <c r="AR482" s="360"/>
      <c r="AS482" s="966"/>
      <c r="AT482" s="966"/>
      <c r="AU482" s="966"/>
      <c r="AV482" s="568"/>
      <c r="AW482" s="305"/>
      <c r="AX482" s="306"/>
      <c r="AY482" s="306"/>
      <c r="AZ482" s="306"/>
      <c r="BA482" s="306"/>
      <c r="BB482" s="306"/>
      <c r="BC482" s="306"/>
      <c r="BD482" s="307"/>
      <c r="BE482" s="307"/>
      <c r="BF482" s="308"/>
      <c r="BG482" s="308"/>
      <c r="BH482" s="309"/>
      <c r="BI482" s="309"/>
      <c r="BJ482" s="4"/>
      <c r="BK482" s="3"/>
      <c r="BL482" s="3"/>
      <c r="BM482" s="6"/>
      <c r="BN482" s="6"/>
      <c r="BO482" s="6"/>
      <c r="BP482" s="6"/>
      <c r="BQ482" s="6"/>
      <c r="BR482" s="6"/>
      <c r="BS482" s="6"/>
    </row>
    <row r="483" spans="1:71" ht="15" customHeight="1">
      <c r="A483" s="268"/>
      <c r="B483" s="290"/>
      <c r="C483" s="291"/>
      <c r="D483" s="292"/>
      <c r="E483" s="312"/>
      <c r="F483" s="310"/>
      <c r="G483" s="295"/>
      <c r="H483" s="295"/>
      <c r="I483" s="311"/>
      <c r="J483" s="297">
        <f t="shared" si="5"/>
        <v>0</v>
      </c>
      <c r="K483" s="298"/>
      <c r="L483" s="966"/>
      <c r="M483" s="360"/>
      <c r="N483" s="360"/>
      <c r="O483" s="966"/>
      <c r="P483" s="297"/>
      <c r="Q483" s="298"/>
      <c r="R483" s="966"/>
      <c r="S483" s="360"/>
      <c r="T483" s="360"/>
      <c r="U483" s="966"/>
      <c r="V483" s="297"/>
      <c r="W483" s="298"/>
      <c r="X483" s="966"/>
      <c r="Y483" s="360"/>
      <c r="Z483" s="360"/>
      <c r="AA483" s="966"/>
      <c r="AB483" s="297"/>
      <c r="AC483" s="298"/>
      <c r="AD483" s="966"/>
      <c r="AE483" s="360"/>
      <c r="AF483" s="360"/>
      <c r="AG483" s="966"/>
      <c r="AH483" s="301"/>
      <c r="AI483" s="302"/>
      <c r="AJ483" s="966"/>
      <c r="AK483" s="360"/>
      <c r="AL483" s="360"/>
      <c r="AM483" s="966"/>
      <c r="AN483" s="303"/>
      <c r="AO483" s="304"/>
      <c r="AP483" s="966"/>
      <c r="AQ483" s="360"/>
      <c r="AR483" s="360"/>
      <c r="AS483" s="966"/>
      <c r="AT483" s="966"/>
      <c r="AU483" s="966"/>
      <c r="AV483" s="305"/>
      <c r="AW483" s="305"/>
      <c r="AX483" s="306"/>
      <c r="AY483" s="306"/>
      <c r="AZ483" s="306"/>
      <c r="BA483" s="306"/>
      <c r="BB483" s="306"/>
      <c r="BC483" s="306"/>
      <c r="BD483" s="307"/>
      <c r="BE483" s="307"/>
      <c r="BF483" s="308"/>
      <c r="BG483" s="308"/>
      <c r="BH483" s="309"/>
      <c r="BI483" s="309"/>
      <c r="BJ483" s="4"/>
      <c r="BK483" s="3"/>
      <c r="BL483" s="3"/>
      <c r="BM483" s="6"/>
      <c r="BN483" s="6"/>
      <c r="BO483" s="6"/>
      <c r="BP483" s="6"/>
      <c r="BQ483" s="6"/>
      <c r="BR483" s="6"/>
      <c r="BS483" s="6"/>
    </row>
    <row r="484" spans="1:71" ht="15" customHeight="1">
      <c r="A484" s="231"/>
      <c r="B484" s="290"/>
      <c r="C484" s="231"/>
      <c r="D484" s="292"/>
      <c r="E484" s="318"/>
      <c r="F484" s="433"/>
      <c r="G484" s="569"/>
      <c r="H484" s="569"/>
      <c r="I484" s="311"/>
      <c r="J484" s="297"/>
      <c r="K484" s="298"/>
      <c r="L484" s="966"/>
      <c r="M484" s="360"/>
      <c r="N484" s="360"/>
      <c r="O484" s="966"/>
      <c r="P484" s="297"/>
      <c r="Q484" s="298"/>
      <c r="R484" s="966"/>
      <c r="S484" s="360"/>
      <c r="T484" s="360"/>
      <c r="U484" s="966"/>
      <c r="V484" s="297"/>
      <c r="W484" s="298"/>
      <c r="X484" s="966"/>
      <c r="Y484" s="360"/>
      <c r="Z484" s="360"/>
      <c r="AA484" s="966"/>
      <c r="AB484" s="297"/>
      <c r="AC484" s="298"/>
      <c r="AD484" s="966"/>
      <c r="AE484" s="360"/>
      <c r="AF484" s="360"/>
      <c r="AG484" s="966"/>
      <c r="AH484" s="301"/>
      <c r="AI484" s="302"/>
      <c r="AJ484" s="966"/>
      <c r="AK484" s="360"/>
      <c r="AL484" s="360"/>
      <c r="AM484" s="966"/>
      <c r="AN484" s="303"/>
      <c r="AO484" s="304"/>
      <c r="AP484" s="966"/>
      <c r="AQ484" s="360"/>
      <c r="AR484" s="360"/>
      <c r="AS484" s="966"/>
      <c r="AT484" s="966"/>
      <c r="AU484" s="966"/>
      <c r="AV484" s="305"/>
      <c r="AW484" s="305"/>
      <c r="AX484" s="306"/>
      <c r="AY484" s="306"/>
      <c r="AZ484" s="306"/>
      <c r="BA484" s="306"/>
      <c r="BB484" s="306"/>
      <c r="BC484" s="306"/>
      <c r="BD484" s="307"/>
      <c r="BE484" s="307"/>
      <c r="BF484" s="314"/>
      <c r="BG484" s="308"/>
      <c r="BH484" s="570"/>
      <c r="BI484" s="309"/>
      <c r="BJ484" s="4"/>
      <c r="BK484" s="3"/>
      <c r="BL484" s="3"/>
      <c r="BM484" s="6"/>
      <c r="BN484" s="6"/>
      <c r="BO484" s="6"/>
      <c r="BP484" s="6"/>
      <c r="BQ484" s="6"/>
      <c r="BR484" s="6"/>
      <c r="BS484" s="6"/>
    </row>
    <row r="485" spans="1:71" ht="15" customHeight="1">
      <c r="A485" s="268"/>
      <c r="B485" s="290"/>
      <c r="C485" s="291"/>
      <c r="D485" s="292"/>
      <c r="E485" s="318"/>
      <c r="F485" s="319"/>
      <c r="G485" s="317"/>
      <c r="H485" s="317"/>
      <c r="I485" s="311"/>
      <c r="J485" s="297"/>
      <c r="K485" s="298"/>
      <c r="L485" s="966"/>
      <c r="M485" s="360"/>
      <c r="N485" s="360"/>
      <c r="O485" s="966"/>
      <c r="P485" s="297"/>
      <c r="Q485" s="298"/>
      <c r="R485" s="966"/>
      <c r="S485" s="360"/>
      <c r="T485" s="360"/>
      <c r="U485" s="966"/>
      <c r="V485" s="297"/>
      <c r="W485" s="298"/>
      <c r="X485" s="966"/>
      <c r="Y485" s="360"/>
      <c r="Z485" s="360"/>
      <c r="AA485" s="966"/>
      <c r="AB485" s="297"/>
      <c r="AC485" s="298"/>
      <c r="AD485" s="966"/>
      <c r="AE485" s="360"/>
      <c r="AF485" s="360"/>
      <c r="AG485" s="966"/>
      <c r="AH485" s="301"/>
      <c r="AI485" s="302"/>
      <c r="AJ485" s="966"/>
      <c r="AK485" s="360"/>
      <c r="AL485" s="360"/>
      <c r="AM485" s="966"/>
      <c r="AN485" s="303"/>
      <c r="AO485" s="304"/>
      <c r="AP485" s="966"/>
      <c r="AQ485" s="360"/>
      <c r="AR485" s="360"/>
      <c r="AS485" s="966"/>
      <c r="AT485" s="966"/>
      <c r="AU485" s="966"/>
      <c r="AV485" s="305"/>
      <c r="AW485" s="305"/>
      <c r="AX485" s="306"/>
      <c r="AY485" s="306"/>
      <c r="AZ485" s="306"/>
      <c r="BA485" s="306"/>
      <c r="BB485" s="306"/>
      <c r="BC485" s="306"/>
      <c r="BD485" s="307"/>
      <c r="BE485" s="307"/>
      <c r="BF485" s="308"/>
      <c r="BG485" s="308"/>
      <c r="BH485" s="309"/>
      <c r="BI485" s="309"/>
      <c r="BJ485" s="4"/>
      <c r="BK485" s="3"/>
      <c r="BL485" s="3"/>
      <c r="BM485" s="6"/>
      <c r="BN485" s="6"/>
      <c r="BO485" s="6"/>
      <c r="BP485" s="6"/>
      <c r="BQ485" s="6"/>
      <c r="BR485" s="6"/>
      <c r="BS485" s="6"/>
    </row>
    <row r="486" spans="1:71" ht="15" customHeight="1">
      <c r="A486" s="268"/>
      <c r="B486" s="290"/>
      <c r="C486" s="291"/>
      <c r="D486" s="292"/>
      <c r="E486" s="318"/>
      <c r="F486" s="319"/>
      <c r="G486" s="317"/>
      <c r="H486" s="317"/>
      <c r="I486" s="311"/>
      <c r="J486" s="297"/>
      <c r="K486" s="298"/>
      <c r="L486" s="966"/>
      <c r="M486" s="360"/>
      <c r="N486" s="360"/>
      <c r="O486" s="966"/>
      <c r="P486" s="297"/>
      <c r="Q486" s="298"/>
      <c r="R486" s="966"/>
      <c r="S486" s="360"/>
      <c r="T486" s="360"/>
      <c r="U486" s="966"/>
      <c r="V486" s="297"/>
      <c r="W486" s="298"/>
      <c r="X486" s="966"/>
      <c r="Y486" s="360"/>
      <c r="Z486" s="360"/>
      <c r="AA486" s="966"/>
      <c r="AB486" s="297"/>
      <c r="AC486" s="298"/>
      <c r="AD486" s="966"/>
      <c r="AE486" s="360"/>
      <c r="AF486" s="360"/>
      <c r="AG486" s="966"/>
      <c r="AH486" s="301"/>
      <c r="AI486" s="302"/>
      <c r="AJ486" s="966"/>
      <c r="AK486" s="360"/>
      <c r="AL486" s="360"/>
      <c r="AM486" s="966"/>
      <c r="AN486" s="303"/>
      <c r="AO486" s="304"/>
      <c r="AP486" s="966"/>
      <c r="AQ486" s="360"/>
      <c r="AR486" s="360"/>
      <c r="AS486" s="966"/>
      <c r="AT486" s="966"/>
      <c r="AU486" s="966"/>
      <c r="AV486" s="305"/>
      <c r="AW486" s="305"/>
      <c r="AX486" s="306"/>
      <c r="AY486" s="306"/>
      <c r="AZ486" s="306"/>
      <c r="BA486" s="306"/>
      <c r="BB486" s="306"/>
      <c r="BC486" s="306"/>
      <c r="BD486" s="307"/>
      <c r="BE486" s="307"/>
      <c r="BF486" s="308"/>
      <c r="BG486" s="308"/>
      <c r="BH486" s="309"/>
      <c r="BI486" s="309"/>
      <c r="BJ486" s="4"/>
      <c r="BK486" s="3"/>
      <c r="BL486" s="3"/>
      <c r="BM486" s="6"/>
      <c r="BN486" s="6"/>
      <c r="BO486" s="6"/>
      <c r="BP486" s="6"/>
      <c r="BQ486" s="6"/>
      <c r="BR486" s="6"/>
      <c r="BS486" s="6"/>
    </row>
    <row r="487" spans="1:71" ht="15" customHeight="1">
      <c r="A487" s="268"/>
      <c r="B487" s="320"/>
      <c r="C487" s="321"/>
      <c r="D487" s="322"/>
      <c r="E487" s="323"/>
      <c r="F487" s="324"/>
      <c r="G487" s="368"/>
      <c r="H487" s="368"/>
      <c r="I487" s="326"/>
      <c r="J487" s="398"/>
      <c r="K487" s="399"/>
      <c r="L487" s="971"/>
      <c r="M487" s="371"/>
      <c r="N487" s="371"/>
      <c r="O487" s="971"/>
      <c r="P487" s="398"/>
      <c r="Q487" s="399"/>
      <c r="R487" s="971"/>
      <c r="S487" s="371"/>
      <c r="T487" s="371"/>
      <c r="U487" s="971"/>
      <c r="V487" s="398"/>
      <c r="W487" s="399"/>
      <c r="X487" s="971"/>
      <c r="Y487" s="371"/>
      <c r="Z487" s="371"/>
      <c r="AA487" s="971"/>
      <c r="AB487" s="398"/>
      <c r="AC487" s="399"/>
      <c r="AD487" s="971"/>
      <c r="AE487" s="371"/>
      <c r="AF487" s="371"/>
      <c r="AG487" s="971"/>
      <c r="AH487" s="400"/>
      <c r="AI487" s="401"/>
      <c r="AJ487" s="971"/>
      <c r="AK487" s="371"/>
      <c r="AL487" s="371"/>
      <c r="AM487" s="971"/>
      <c r="AN487" s="402"/>
      <c r="AO487" s="403"/>
      <c r="AP487" s="971"/>
      <c r="AQ487" s="371"/>
      <c r="AR487" s="371"/>
      <c r="AS487" s="971"/>
      <c r="AT487" s="971"/>
      <c r="AU487" s="971"/>
      <c r="AV487" s="334"/>
      <c r="AW487" s="334"/>
      <c r="AX487" s="335"/>
      <c r="AY487" s="335"/>
      <c r="AZ487" s="335"/>
      <c r="BA487" s="335"/>
      <c r="BB487" s="335"/>
      <c r="BC487" s="335"/>
      <c r="BD487" s="336"/>
      <c r="BE487" s="336"/>
      <c r="BF487" s="337"/>
      <c r="BG487" s="337"/>
      <c r="BH487" s="338"/>
      <c r="BI487" s="338"/>
      <c r="BJ487" s="4"/>
      <c r="BK487" s="3"/>
      <c r="BL487" s="3"/>
      <c r="BM487" s="6"/>
      <c r="BN487" s="6"/>
      <c r="BO487" s="6"/>
      <c r="BP487" s="6"/>
      <c r="BQ487" s="6"/>
      <c r="BR487" s="6"/>
      <c r="BS487" s="6"/>
    </row>
    <row r="488" spans="1:71" ht="15" customHeight="1">
      <c r="A488" s="268">
        <f>I488-AT488</f>
        <v>0</v>
      </c>
      <c r="B488" s="219">
        <v>68</v>
      </c>
      <c r="C488" s="269" t="s">
        <v>650</v>
      </c>
      <c r="D488" s="270" t="s">
        <v>651</v>
      </c>
      <c r="E488" s="1036" t="s">
        <v>370</v>
      </c>
      <c r="F488" s="484" t="s">
        <v>652</v>
      </c>
      <c r="G488" s="377">
        <v>1</v>
      </c>
      <c r="H488" s="377">
        <v>5</v>
      </c>
      <c r="I488" s="274">
        <v>20</v>
      </c>
      <c r="J488" s="410">
        <f t="shared" ref="J488:J491" si="6">H488*G488</f>
        <v>5</v>
      </c>
      <c r="K488" s="276"/>
      <c r="L488" s="1038">
        <f>SUM(J488:K494)</f>
        <v>20</v>
      </c>
      <c r="M488" s="351"/>
      <c r="N488" s="351"/>
      <c r="O488" s="1007">
        <f>N488+M488+M489+N489+M490+N490+M491+N491+M492+N492+M493+N493+M494+N494</f>
        <v>0</v>
      </c>
      <c r="P488" s="410"/>
      <c r="Q488" s="276"/>
      <c r="R488" s="1008">
        <f>P488+Q488+P489+Q489+P490+Q490+P491+Q491+P492+Q492+P493+Q493+P494+Q494</f>
        <v>0</v>
      </c>
      <c r="S488" s="351"/>
      <c r="T488" s="351"/>
      <c r="U488" s="1009">
        <f>T488+S488+S489+T489+S490+T490+S491+T491+S492+T492+S493+T493+S494+T494</f>
        <v>0</v>
      </c>
      <c r="V488" s="410"/>
      <c r="W488" s="276"/>
      <c r="X488" s="1010">
        <f>W488+V488+V489+W489+V490+W490+V491+W491+V492+W492+V493+W493+V494+W494</f>
        <v>0</v>
      </c>
      <c r="Y488" s="351"/>
      <c r="Z488" s="351"/>
      <c r="AA488" s="1011">
        <f>Z488+Y488+Y489+Z489+Y490+Z490+Y491+Z491+Y492+Z492+Y493+Z493+Y494+Z494</f>
        <v>0</v>
      </c>
      <c r="AB488" s="410"/>
      <c r="AC488" s="276"/>
      <c r="AD488" s="999">
        <f>AC488+AB488+AB489+AC489+AB490+AC490+AB491+AC491+AB492+AC492+AB493+AC493+AB494+AC494</f>
        <v>0</v>
      </c>
      <c r="AE488" s="351"/>
      <c r="AF488" s="351"/>
      <c r="AG488" s="1000">
        <f>AE488+AF488+AE489+AF489+AE490+AF490+AE491+AF491+AE492+AF492+AE493+AF493+AE494+AF494</f>
        <v>0</v>
      </c>
      <c r="AH488" s="485"/>
      <c r="AI488" s="280"/>
      <c r="AJ488" s="1001">
        <f>AI488+AH488+AH489+AI489+AH490+AI490+AH491+AI491+AH492+AI492+AH493+AI493+AH494+AI494</f>
        <v>0</v>
      </c>
      <c r="AK488" s="351"/>
      <c r="AL488" s="351"/>
      <c r="AM488" s="1002">
        <f>AL488+AK488+AK489+AL489+AK490+AL490+AK491+AL491+AK492+AL492+AK493+AL493+AK494+AL493+AL494</f>
        <v>0</v>
      </c>
      <c r="AN488" s="437"/>
      <c r="AO488" s="282"/>
      <c r="AP488" s="1003">
        <f>AN488+AO488+AN489+AO489+AN490+AO490+AN491+AO491+AN492++AO492+AN493+AO493+AN494+AO494</f>
        <v>0</v>
      </c>
      <c r="AQ488" s="351"/>
      <c r="AR488" s="351"/>
      <c r="AS488" s="1004">
        <f>AR488+AQ488+AQ489+AR489+AQ490+AR490+AQ491+AR491+AQ492+AR492+AQ493+AR493+AQ494+AR494</f>
        <v>0</v>
      </c>
      <c r="AT488" s="1005">
        <f>SUM(AU488:BF494)</f>
        <v>20</v>
      </c>
      <c r="AU488" s="974">
        <f>AS488+AP488+AM488+AJ488+AG488+AD488+AA488+X488+U488+R488+O488+L488</f>
        <v>20</v>
      </c>
      <c r="AV488" s="284"/>
      <c r="AW488" s="284"/>
      <c r="AX488" s="285"/>
      <c r="AY488" s="286"/>
      <c r="AZ488" s="285"/>
      <c r="BA488" s="285"/>
      <c r="BB488" s="285"/>
      <c r="BC488" s="285"/>
      <c r="BD488" s="287"/>
      <c r="BE488" s="406"/>
      <c r="BF488" s="571"/>
      <c r="BG488" s="1037"/>
      <c r="BH488" s="1035"/>
      <c r="BI488" s="289"/>
      <c r="BJ488" s="4"/>
      <c r="BK488" s="3"/>
      <c r="BL488" s="3"/>
      <c r="BM488" s="6"/>
      <c r="BN488" s="6"/>
      <c r="BO488" s="6"/>
      <c r="BP488" s="6"/>
      <c r="BQ488" s="6"/>
      <c r="BR488" s="6"/>
      <c r="BS488" s="6"/>
    </row>
    <row r="489" spans="1:71" ht="16.5">
      <c r="A489" s="268"/>
      <c r="B489" s="290"/>
      <c r="C489" s="291"/>
      <c r="D489" s="292"/>
      <c r="E489" s="966"/>
      <c r="F489" s="348" t="s">
        <v>653</v>
      </c>
      <c r="G489" s="295">
        <v>1</v>
      </c>
      <c r="H489" s="295">
        <v>4</v>
      </c>
      <c r="I489" s="311"/>
      <c r="J489" s="387">
        <f t="shared" si="6"/>
        <v>4</v>
      </c>
      <c r="K489" s="408"/>
      <c r="L489" s="966"/>
      <c r="M489" s="360"/>
      <c r="N489" s="360"/>
      <c r="O489" s="966"/>
      <c r="P489" s="387"/>
      <c r="Q489" s="408"/>
      <c r="R489" s="966"/>
      <c r="S489" s="360"/>
      <c r="T489" s="360"/>
      <c r="U489" s="966"/>
      <c r="V489" s="387"/>
      <c r="W489" s="408"/>
      <c r="X489" s="966"/>
      <c r="Y489" s="360"/>
      <c r="Z489" s="360"/>
      <c r="AA489" s="966"/>
      <c r="AB489" s="387"/>
      <c r="AC489" s="408"/>
      <c r="AD489" s="966"/>
      <c r="AE489" s="360"/>
      <c r="AF489" s="360"/>
      <c r="AG489" s="966"/>
      <c r="AH489" s="421"/>
      <c r="AI489" s="443"/>
      <c r="AJ489" s="966"/>
      <c r="AK489" s="360"/>
      <c r="AL489" s="360"/>
      <c r="AM489" s="966"/>
      <c r="AN489" s="422"/>
      <c r="AO489" s="439"/>
      <c r="AP489" s="966"/>
      <c r="AQ489" s="360"/>
      <c r="AR489" s="360"/>
      <c r="AS489" s="966"/>
      <c r="AT489" s="966"/>
      <c r="AU489" s="966"/>
      <c r="AV489" s="568"/>
      <c r="AW489" s="305"/>
      <c r="AX489" s="306"/>
      <c r="AY489" s="306"/>
      <c r="AZ489" s="306"/>
      <c r="BA489" s="306"/>
      <c r="BB489" s="306"/>
      <c r="BC489" s="306"/>
      <c r="BD489" s="307"/>
      <c r="BE489" s="388"/>
      <c r="BF489" s="572"/>
      <c r="BG489" s="966"/>
      <c r="BH489" s="966"/>
      <c r="BI489" s="309"/>
      <c r="BJ489" s="4"/>
      <c r="BK489" s="3"/>
      <c r="BL489" s="3"/>
      <c r="BM489" s="6"/>
      <c r="BN489" s="6"/>
      <c r="BO489" s="6"/>
      <c r="BP489" s="6"/>
      <c r="BQ489" s="6"/>
      <c r="BR489" s="6"/>
      <c r="BS489" s="6"/>
    </row>
    <row r="490" spans="1:71" ht="15" customHeight="1">
      <c r="A490" s="268"/>
      <c r="B490" s="290"/>
      <c r="C490" s="291"/>
      <c r="D490" s="292"/>
      <c r="E490" s="966"/>
      <c r="F490" s="348" t="s">
        <v>654</v>
      </c>
      <c r="G490" s="295">
        <v>1</v>
      </c>
      <c r="H490" s="295">
        <v>5</v>
      </c>
      <c r="I490" s="311"/>
      <c r="J490" s="387">
        <f t="shared" si="6"/>
        <v>5</v>
      </c>
      <c r="K490" s="408"/>
      <c r="L490" s="966"/>
      <c r="M490" s="360"/>
      <c r="N490" s="360"/>
      <c r="O490" s="966"/>
      <c r="P490" s="387"/>
      <c r="Q490" s="408"/>
      <c r="R490" s="966"/>
      <c r="S490" s="360"/>
      <c r="T490" s="360"/>
      <c r="U490" s="966"/>
      <c r="V490" s="387"/>
      <c r="W490" s="408"/>
      <c r="X490" s="966"/>
      <c r="Y490" s="360"/>
      <c r="Z490" s="360"/>
      <c r="AA490" s="966"/>
      <c r="AB490" s="387"/>
      <c r="AC490" s="408"/>
      <c r="AD490" s="966"/>
      <c r="AE490" s="360"/>
      <c r="AF490" s="360"/>
      <c r="AG490" s="966"/>
      <c r="AH490" s="421"/>
      <c r="AI490" s="443"/>
      <c r="AJ490" s="966"/>
      <c r="AK490" s="360"/>
      <c r="AL490" s="360"/>
      <c r="AM490" s="966"/>
      <c r="AN490" s="422"/>
      <c r="AO490" s="439"/>
      <c r="AP490" s="966"/>
      <c r="AQ490" s="360"/>
      <c r="AR490" s="360"/>
      <c r="AS490" s="966"/>
      <c r="AT490" s="966"/>
      <c r="AU490" s="966"/>
      <c r="AV490" s="305"/>
      <c r="AW490" s="305"/>
      <c r="AX490" s="306"/>
      <c r="AY490" s="306"/>
      <c r="AZ490" s="306"/>
      <c r="BA490" s="306"/>
      <c r="BB490" s="306"/>
      <c r="BC490" s="306"/>
      <c r="BD490" s="388"/>
      <c r="BE490" s="307"/>
      <c r="BF490" s="572"/>
      <c r="BG490" s="966"/>
      <c r="BH490" s="966"/>
      <c r="BI490" s="309"/>
      <c r="BJ490" s="4"/>
      <c r="BK490" s="3"/>
      <c r="BL490" s="3"/>
      <c r="BM490" s="6"/>
      <c r="BN490" s="6"/>
      <c r="BO490" s="6"/>
      <c r="BP490" s="6"/>
      <c r="BQ490" s="6"/>
      <c r="BR490" s="6"/>
      <c r="BS490" s="6"/>
    </row>
    <row r="491" spans="1:71" ht="15" customHeight="1">
      <c r="A491" s="231"/>
      <c r="B491" s="290"/>
      <c r="C491" s="231"/>
      <c r="D491" s="292"/>
      <c r="E491" s="966"/>
      <c r="F491" s="348" t="s">
        <v>655</v>
      </c>
      <c r="G491" s="295">
        <v>1</v>
      </c>
      <c r="H491" s="295">
        <v>3</v>
      </c>
      <c r="I491" s="311"/>
      <c r="J491" s="297">
        <f t="shared" si="6"/>
        <v>3</v>
      </c>
      <c r="K491" s="408"/>
      <c r="L491" s="966"/>
      <c r="M491" s="360"/>
      <c r="N491" s="360"/>
      <c r="O491" s="966"/>
      <c r="P491" s="297"/>
      <c r="Q491" s="408"/>
      <c r="R491" s="966"/>
      <c r="S491" s="360"/>
      <c r="T491" s="360"/>
      <c r="U491" s="966"/>
      <c r="V491" s="297"/>
      <c r="W491" s="408"/>
      <c r="X491" s="966"/>
      <c r="Y491" s="360"/>
      <c r="Z491" s="360"/>
      <c r="AA491" s="966"/>
      <c r="AB491" s="297"/>
      <c r="AC491" s="408"/>
      <c r="AD491" s="966"/>
      <c r="AE491" s="360"/>
      <c r="AF491" s="360"/>
      <c r="AG491" s="966"/>
      <c r="AH491" s="301"/>
      <c r="AI491" s="443"/>
      <c r="AJ491" s="966"/>
      <c r="AK491" s="360"/>
      <c r="AL491" s="360"/>
      <c r="AM491" s="966"/>
      <c r="AN491" s="303"/>
      <c r="AO491" s="439"/>
      <c r="AP491" s="966"/>
      <c r="AQ491" s="360"/>
      <c r="AR491" s="360"/>
      <c r="AS491" s="966"/>
      <c r="AT491" s="966"/>
      <c r="AU491" s="966"/>
      <c r="AV491" s="305"/>
      <c r="AW491" s="305"/>
      <c r="AX491" s="306"/>
      <c r="AY491" s="313"/>
      <c r="AZ491" s="306"/>
      <c r="BA491" s="306"/>
      <c r="BB491" s="306"/>
      <c r="BC491" s="306"/>
      <c r="BD491" s="307"/>
      <c r="BE491" s="307"/>
      <c r="BF491" s="572"/>
      <c r="BG491" s="966"/>
      <c r="BH491" s="966"/>
      <c r="BI491" s="309"/>
      <c r="BJ491" s="4"/>
      <c r="BK491" s="3"/>
      <c r="BL491" s="3"/>
      <c r="BM491" s="6"/>
      <c r="BN491" s="6"/>
      <c r="BO491" s="6"/>
      <c r="BP491" s="6"/>
      <c r="BQ491" s="6"/>
      <c r="BR491" s="6"/>
      <c r="BS491" s="6"/>
    </row>
    <row r="492" spans="1:71" ht="15" customHeight="1">
      <c r="A492" s="268"/>
      <c r="B492" s="290"/>
      <c r="C492" s="291"/>
      <c r="D492" s="292"/>
      <c r="E492" s="966"/>
      <c r="F492" s="310" t="s">
        <v>656</v>
      </c>
      <c r="G492" s="377">
        <v>1</v>
      </c>
      <c r="H492" s="295">
        <v>3</v>
      </c>
      <c r="I492" s="311"/>
      <c r="J492" s="297"/>
      <c r="K492" s="408">
        <f>G492*H492</f>
        <v>3</v>
      </c>
      <c r="L492" s="966"/>
      <c r="M492" s="360"/>
      <c r="N492" s="360"/>
      <c r="O492" s="966"/>
      <c r="P492" s="297"/>
      <c r="Q492" s="408"/>
      <c r="R492" s="966"/>
      <c r="S492" s="360"/>
      <c r="T492" s="360"/>
      <c r="U492" s="966"/>
      <c r="V492" s="297"/>
      <c r="W492" s="408"/>
      <c r="X492" s="966"/>
      <c r="Y492" s="360"/>
      <c r="Z492" s="360"/>
      <c r="AA492" s="966"/>
      <c r="AB492" s="297"/>
      <c r="AC492" s="408"/>
      <c r="AD492" s="966"/>
      <c r="AE492" s="360"/>
      <c r="AF492" s="360"/>
      <c r="AG492" s="966"/>
      <c r="AH492" s="301"/>
      <c r="AI492" s="443"/>
      <c r="AJ492" s="966"/>
      <c r="AK492" s="360"/>
      <c r="AL492" s="360"/>
      <c r="AM492" s="966"/>
      <c r="AN492" s="303"/>
      <c r="AO492" s="439"/>
      <c r="AP492" s="966"/>
      <c r="AQ492" s="360"/>
      <c r="AR492" s="360"/>
      <c r="AS492" s="966"/>
      <c r="AT492" s="966"/>
      <c r="AU492" s="966"/>
      <c r="AV492" s="305"/>
      <c r="AW492" s="305"/>
      <c r="AX492" s="306"/>
      <c r="AY492" s="306"/>
      <c r="AZ492" s="306"/>
      <c r="BA492" s="306"/>
      <c r="BB492" s="306"/>
      <c r="BC492" s="306"/>
      <c r="BD492" s="307"/>
      <c r="BE492" s="307"/>
      <c r="BF492" s="572"/>
      <c r="BG492" s="966"/>
      <c r="BH492" s="966"/>
      <c r="BI492" s="309"/>
      <c r="BJ492" s="4"/>
      <c r="BK492" s="3"/>
      <c r="BL492" s="3"/>
      <c r="BM492" s="6"/>
      <c r="BN492" s="6"/>
      <c r="BO492" s="6"/>
      <c r="BP492" s="6"/>
      <c r="BQ492" s="6"/>
      <c r="BR492" s="6"/>
      <c r="BS492" s="6"/>
    </row>
    <row r="493" spans="1:71" ht="15" customHeight="1">
      <c r="A493" s="268"/>
      <c r="B493" s="290"/>
      <c r="C493" s="291"/>
      <c r="D493" s="292"/>
      <c r="E493" s="966"/>
      <c r="F493" s="319"/>
      <c r="G493" s="317"/>
      <c r="H493" s="317"/>
      <c r="I493" s="311"/>
      <c r="J493" s="297"/>
      <c r="K493" s="298"/>
      <c r="L493" s="966"/>
      <c r="M493" s="360"/>
      <c r="N493" s="360"/>
      <c r="O493" s="966"/>
      <c r="P493" s="297"/>
      <c r="Q493" s="298"/>
      <c r="R493" s="966"/>
      <c r="S493" s="360"/>
      <c r="T493" s="360"/>
      <c r="U493" s="966"/>
      <c r="V493" s="297"/>
      <c r="W493" s="298"/>
      <c r="X493" s="966"/>
      <c r="Y493" s="360"/>
      <c r="Z493" s="360"/>
      <c r="AA493" s="966"/>
      <c r="AB493" s="297"/>
      <c r="AC493" s="298"/>
      <c r="AD493" s="966"/>
      <c r="AE493" s="360"/>
      <c r="AF493" s="360"/>
      <c r="AG493" s="966"/>
      <c r="AH493" s="301"/>
      <c r="AI493" s="302"/>
      <c r="AJ493" s="966"/>
      <c r="AK493" s="360"/>
      <c r="AL493" s="360"/>
      <c r="AM493" s="966"/>
      <c r="AN493" s="303"/>
      <c r="AO493" s="304"/>
      <c r="AP493" s="966"/>
      <c r="AQ493" s="360"/>
      <c r="AR493" s="360"/>
      <c r="AS493" s="966"/>
      <c r="AT493" s="966"/>
      <c r="AU493" s="966"/>
      <c r="AV493" s="305"/>
      <c r="AW493" s="305"/>
      <c r="AX493" s="306"/>
      <c r="AY493" s="306"/>
      <c r="AZ493" s="306"/>
      <c r="BA493" s="306"/>
      <c r="BB493" s="306"/>
      <c r="BC493" s="306"/>
      <c r="BD493" s="307"/>
      <c r="BE493" s="307"/>
      <c r="BF493" s="572"/>
      <c r="BG493" s="966"/>
      <c r="BH493" s="966"/>
      <c r="BI493" s="309"/>
      <c r="BJ493" s="4"/>
      <c r="BK493" s="3"/>
      <c r="BL493" s="3"/>
      <c r="BM493" s="6"/>
      <c r="BN493" s="6"/>
      <c r="BO493" s="6"/>
      <c r="BP493" s="6"/>
      <c r="BQ493" s="6"/>
      <c r="BR493" s="6"/>
      <c r="BS493" s="6"/>
    </row>
    <row r="494" spans="1:71" ht="15" customHeight="1">
      <c r="A494" s="268"/>
      <c r="B494" s="320"/>
      <c r="C494" s="321"/>
      <c r="D494" s="322"/>
      <c r="E494" s="971"/>
      <c r="F494" s="324"/>
      <c r="G494" s="317"/>
      <c r="H494" s="317"/>
      <c r="I494" s="326"/>
      <c r="J494" s="398"/>
      <c r="K494" s="399"/>
      <c r="L494" s="971"/>
      <c r="M494" s="371"/>
      <c r="N494" s="371"/>
      <c r="O494" s="971"/>
      <c r="P494" s="398"/>
      <c r="Q494" s="399"/>
      <c r="R494" s="971"/>
      <c r="S494" s="371"/>
      <c r="T494" s="371"/>
      <c r="U494" s="971"/>
      <c r="V494" s="398"/>
      <c r="W494" s="399"/>
      <c r="X494" s="971"/>
      <c r="Y494" s="371"/>
      <c r="Z494" s="371"/>
      <c r="AA494" s="971"/>
      <c r="AB494" s="398"/>
      <c r="AC494" s="399"/>
      <c r="AD494" s="971"/>
      <c r="AE494" s="371"/>
      <c r="AF494" s="371"/>
      <c r="AG494" s="971"/>
      <c r="AH494" s="400"/>
      <c r="AI494" s="401"/>
      <c r="AJ494" s="971"/>
      <c r="AK494" s="371"/>
      <c r="AL494" s="371"/>
      <c r="AM494" s="971"/>
      <c r="AN494" s="402"/>
      <c r="AO494" s="403"/>
      <c r="AP494" s="971"/>
      <c r="AQ494" s="371"/>
      <c r="AR494" s="371"/>
      <c r="AS494" s="971"/>
      <c r="AT494" s="971"/>
      <c r="AU494" s="971"/>
      <c r="AV494" s="334"/>
      <c r="AW494" s="334"/>
      <c r="AX494" s="335"/>
      <c r="AY494" s="335"/>
      <c r="AZ494" s="335"/>
      <c r="BA494" s="335"/>
      <c r="BB494" s="335"/>
      <c r="BC494" s="335"/>
      <c r="BD494" s="336"/>
      <c r="BE494" s="336"/>
      <c r="BF494" s="573"/>
      <c r="BG494" s="971"/>
      <c r="BH494" s="971"/>
      <c r="BI494" s="338"/>
      <c r="BJ494" s="4"/>
      <c r="BK494" s="3"/>
      <c r="BL494" s="3"/>
      <c r="BM494" s="6"/>
      <c r="BN494" s="6"/>
      <c r="BO494" s="6"/>
      <c r="BP494" s="6"/>
      <c r="BQ494" s="6"/>
      <c r="BR494" s="6"/>
      <c r="BS494" s="6"/>
    </row>
    <row r="495" spans="1:71" ht="16.5" customHeight="1">
      <c r="A495" s="268">
        <f>I495-AT495</f>
        <v>-5</v>
      </c>
      <c r="B495" s="219">
        <v>69</v>
      </c>
      <c r="C495" s="269" t="s">
        <v>657</v>
      </c>
      <c r="D495" s="404" t="s">
        <v>658</v>
      </c>
      <c r="E495" s="271" t="s">
        <v>361</v>
      </c>
      <c r="F495" s="498" t="s">
        <v>659</v>
      </c>
      <c r="G495" s="273">
        <v>5</v>
      </c>
      <c r="H495" s="273">
        <v>6</v>
      </c>
      <c r="I495" s="343">
        <v>30</v>
      </c>
      <c r="J495" s="275"/>
      <c r="K495" s="276"/>
      <c r="L495" s="1006">
        <f>SUM(J495:K501)</f>
        <v>0</v>
      </c>
      <c r="M495" s="380">
        <v>35</v>
      </c>
      <c r="N495" s="351"/>
      <c r="O495" s="1007">
        <f>N495+M495+M496+N496+M497+N497+M498+N498+M499+N499+M500+N500+M501+N501</f>
        <v>35</v>
      </c>
      <c r="P495" s="275"/>
      <c r="Q495" s="276"/>
      <c r="R495" s="1008">
        <f>P495+Q495+P496+Q496+P497+Q497+P498+Q498+P499+Q499+P500+Q500+P501+Q501</f>
        <v>0</v>
      </c>
      <c r="S495" s="380"/>
      <c r="T495" s="351"/>
      <c r="U495" s="1009">
        <f>T495+S495+S496+T496+S497+T497+S498+T498+S499+T499+S500+T500+S501+T501</f>
        <v>0</v>
      </c>
      <c r="V495" s="275"/>
      <c r="W495" s="276"/>
      <c r="X495" s="1010">
        <f>W495+V495+V496+W496+V497+W497+V498+W498+V499+W499+V500+W500+V501+W501</f>
        <v>0</v>
      </c>
      <c r="Y495" s="380"/>
      <c r="Z495" s="351"/>
      <c r="AA495" s="1011">
        <f>Z495+Y495+Y496+Z496+Y497+Z497+Y498+Z498+Y499+Z499+Y500+Z500+Y501+Z501</f>
        <v>0</v>
      </c>
      <c r="AB495" s="275"/>
      <c r="AC495" s="276"/>
      <c r="AD495" s="999">
        <f>AC495+AB495+AB496+AC496+AB497+AC497+AB498+AC498+AB499+AC499+AB500+AC500+AB501+AC501</f>
        <v>0</v>
      </c>
      <c r="AE495" s="380"/>
      <c r="AF495" s="351"/>
      <c r="AG495" s="1000">
        <f>AE495+AF495+AE496+AF496+AE497+AF497+AE498+AF498+AE499+AF499+AE500+AF500+AE501+AF501</f>
        <v>0</v>
      </c>
      <c r="AH495" s="279"/>
      <c r="AI495" s="280"/>
      <c r="AJ495" s="1001">
        <f>AI495+AH495+AH496+AI496+AH497+AI497+AH498+AI498+AH499+AI499+AH500+AI500+AH501+AI501</f>
        <v>0</v>
      </c>
      <c r="AK495" s="380"/>
      <c r="AL495" s="351"/>
      <c r="AM495" s="1002">
        <f>AL495+AK495+AK496+AL496+AK497+AL497+AK498+AL498+AK499+AL499+AK500+AL500+AK501+AL500+AL501</f>
        <v>0</v>
      </c>
      <c r="AN495" s="281"/>
      <c r="AO495" s="282"/>
      <c r="AP495" s="1003">
        <f>AN495+AO495+AN496+AO496+AN497+AO497+AN498+AO498+AN499++AO499+AN500+AO500+AN501+AO501</f>
        <v>0</v>
      </c>
      <c r="AQ495" s="380"/>
      <c r="AR495" s="351"/>
      <c r="AS495" s="1004">
        <f>AR495+AQ495+AQ496+AR496+AQ497+AR497+AQ498+AR498+AQ499+AR499+AQ500+AR500+AQ501+AR501</f>
        <v>0</v>
      </c>
      <c r="AT495" s="1005">
        <f>SUM(AU495:BF501)</f>
        <v>35</v>
      </c>
      <c r="AU495" s="974">
        <f>AS495+AP495+AM495+AJ495+AG495+AD495+AA495+X495+U495+R495+O495+L495</f>
        <v>35</v>
      </c>
      <c r="AV495" s="284"/>
      <c r="AW495" s="284"/>
      <c r="AX495" s="285"/>
      <c r="AY495" s="285"/>
      <c r="AZ495" s="285"/>
      <c r="BA495" s="285"/>
      <c r="BB495" s="285"/>
      <c r="BC495" s="285"/>
      <c r="BD495" s="287"/>
      <c r="BE495" s="406"/>
      <c r="BF495" s="407"/>
      <c r="BG495" s="407"/>
      <c r="BH495" s="289"/>
      <c r="BI495" s="289"/>
      <c r="BJ495" s="4"/>
      <c r="BK495" s="3"/>
      <c r="BL495" s="3"/>
      <c r="BM495" s="6"/>
      <c r="BN495" s="6"/>
      <c r="BO495" s="6"/>
      <c r="BP495" s="6"/>
      <c r="BQ495" s="6"/>
      <c r="BR495" s="6"/>
      <c r="BS495" s="6"/>
    </row>
    <row r="496" spans="1:71" ht="16.5">
      <c r="A496" s="268"/>
      <c r="B496" s="290"/>
      <c r="C496" s="291"/>
      <c r="D496" s="292"/>
      <c r="E496" s="271" t="s">
        <v>361</v>
      </c>
      <c r="F496" s="574" t="s">
        <v>363</v>
      </c>
      <c r="G496" s="295">
        <v>1</v>
      </c>
      <c r="H496" s="295">
        <v>5</v>
      </c>
      <c r="I496" s="346"/>
      <c r="J496" s="297"/>
      <c r="K496" s="298"/>
      <c r="L496" s="966"/>
      <c r="M496" s="367"/>
      <c r="N496" s="360"/>
      <c r="O496" s="966"/>
      <c r="P496" s="297"/>
      <c r="Q496" s="298"/>
      <c r="R496" s="966"/>
      <c r="S496" s="360"/>
      <c r="T496" s="360"/>
      <c r="U496" s="966"/>
      <c r="V496" s="297"/>
      <c r="W496" s="298"/>
      <c r="X496" s="966"/>
      <c r="Y496" s="360"/>
      <c r="Z496" s="360"/>
      <c r="AA496" s="966"/>
      <c r="AB496" s="297"/>
      <c r="AC496" s="298"/>
      <c r="AD496" s="966"/>
      <c r="AE496" s="360"/>
      <c r="AF496" s="360"/>
      <c r="AG496" s="966"/>
      <c r="AH496" s="301"/>
      <c r="AI496" s="302"/>
      <c r="AJ496" s="966"/>
      <c r="AK496" s="360"/>
      <c r="AL496" s="360"/>
      <c r="AM496" s="966"/>
      <c r="AN496" s="303"/>
      <c r="AO496" s="304"/>
      <c r="AP496" s="966"/>
      <c r="AQ496" s="360"/>
      <c r="AR496" s="360"/>
      <c r="AS496" s="966"/>
      <c r="AT496" s="966"/>
      <c r="AU496" s="966"/>
      <c r="AV496" s="305"/>
      <c r="AW496" s="305"/>
      <c r="AX496" s="306"/>
      <c r="AY496" s="306"/>
      <c r="AZ496" s="306"/>
      <c r="BA496" s="306"/>
      <c r="BB496" s="306"/>
      <c r="BC496" s="306"/>
      <c r="BD496" s="307"/>
      <c r="BE496" s="388"/>
      <c r="BF496" s="431"/>
      <c r="BG496" s="407"/>
      <c r="BH496" s="309"/>
      <c r="BI496" s="309"/>
      <c r="BJ496" s="4"/>
      <c r="BK496" s="3"/>
      <c r="BL496" s="3"/>
      <c r="BM496" s="6"/>
      <c r="BN496" s="6"/>
      <c r="BO496" s="6"/>
      <c r="BP496" s="6"/>
      <c r="BQ496" s="6"/>
      <c r="BR496" s="6"/>
      <c r="BS496" s="6"/>
    </row>
    <row r="497" spans="1:71" ht="15" customHeight="1">
      <c r="A497" s="268"/>
      <c r="B497" s="290"/>
      <c r="C497" s="291"/>
      <c r="D497" s="292"/>
      <c r="E497" s="445"/>
      <c r="F497" s="310"/>
      <c r="G497" s="295"/>
      <c r="H497" s="295"/>
      <c r="I497" s="346"/>
      <c r="J497" s="297"/>
      <c r="K497" s="298"/>
      <c r="L497" s="966"/>
      <c r="M497" s="360"/>
      <c r="N497" s="360"/>
      <c r="O497" s="966"/>
      <c r="P497" s="297"/>
      <c r="Q497" s="298"/>
      <c r="R497" s="966"/>
      <c r="S497" s="360"/>
      <c r="T497" s="360"/>
      <c r="U497" s="966"/>
      <c r="V497" s="297"/>
      <c r="W497" s="298"/>
      <c r="X497" s="966"/>
      <c r="Y497" s="360"/>
      <c r="Z497" s="360"/>
      <c r="AA497" s="966"/>
      <c r="AB497" s="297"/>
      <c r="AC497" s="298"/>
      <c r="AD497" s="966"/>
      <c r="AE497" s="360"/>
      <c r="AF497" s="360"/>
      <c r="AG497" s="966"/>
      <c r="AH497" s="301"/>
      <c r="AI497" s="302"/>
      <c r="AJ497" s="966"/>
      <c r="AK497" s="360"/>
      <c r="AL497" s="360"/>
      <c r="AM497" s="966"/>
      <c r="AN497" s="303"/>
      <c r="AO497" s="304"/>
      <c r="AP497" s="966"/>
      <c r="AQ497" s="360"/>
      <c r="AR497" s="360"/>
      <c r="AS497" s="966"/>
      <c r="AT497" s="966"/>
      <c r="AU497" s="966"/>
      <c r="AV497" s="305"/>
      <c r="AW497" s="305"/>
      <c r="AX497" s="306"/>
      <c r="AY497" s="306"/>
      <c r="AZ497" s="306"/>
      <c r="BA497" s="306"/>
      <c r="BB497" s="306"/>
      <c r="BC497" s="306"/>
      <c r="BD497" s="307"/>
      <c r="BE497" s="307"/>
      <c r="BF497" s="308"/>
      <c r="BG497" s="308"/>
      <c r="BH497" s="309"/>
      <c r="BI497" s="309"/>
      <c r="BJ497" s="4"/>
      <c r="BK497" s="3"/>
      <c r="BL497" s="3"/>
      <c r="BM497" s="6"/>
      <c r="BN497" s="6"/>
      <c r="BO497" s="6"/>
      <c r="BP497" s="6"/>
      <c r="BQ497" s="6"/>
      <c r="BR497" s="6"/>
      <c r="BS497" s="6"/>
    </row>
    <row r="498" spans="1:71" ht="15" customHeight="1">
      <c r="A498" s="231"/>
      <c r="B498" s="290"/>
      <c r="C498" s="231"/>
      <c r="D498" s="292"/>
      <c r="E498" s="312"/>
      <c r="F498" s="310"/>
      <c r="G498" s="295"/>
      <c r="H498" s="295"/>
      <c r="I498" s="346"/>
      <c r="J498" s="297"/>
      <c r="K498" s="298"/>
      <c r="L498" s="966"/>
      <c r="M498" s="360"/>
      <c r="N498" s="360"/>
      <c r="O498" s="966"/>
      <c r="P498" s="297"/>
      <c r="Q498" s="298"/>
      <c r="R498" s="966"/>
      <c r="S498" s="360"/>
      <c r="T498" s="360"/>
      <c r="U498" s="966"/>
      <c r="V498" s="297"/>
      <c r="W498" s="298"/>
      <c r="X498" s="966"/>
      <c r="Y498" s="360"/>
      <c r="Z498" s="360"/>
      <c r="AA498" s="966"/>
      <c r="AB498" s="297"/>
      <c r="AC498" s="298"/>
      <c r="AD498" s="966"/>
      <c r="AE498" s="360"/>
      <c r="AF498" s="360"/>
      <c r="AG498" s="966"/>
      <c r="AH498" s="301"/>
      <c r="AI498" s="302"/>
      <c r="AJ498" s="966"/>
      <c r="AK498" s="360"/>
      <c r="AL498" s="360"/>
      <c r="AM498" s="966"/>
      <c r="AN498" s="303"/>
      <c r="AO498" s="304"/>
      <c r="AP498" s="966"/>
      <c r="AQ498" s="360"/>
      <c r="AR498" s="360"/>
      <c r="AS498" s="966"/>
      <c r="AT498" s="966"/>
      <c r="AU498" s="966"/>
      <c r="AV498" s="305"/>
      <c r="AW498" s="305"/>
      <c r="AX498" s="306"/>
      <c r="AY498" s="306"/>
      <c r="AZ498" s="306"/>
      <c r="BA498" s="306"/>
      <c r="BB498" s="306"/>
      <c r="BC498" s="306"/>
      <c r="BD498" s="307"/>
      <c r="BE498" s="307"/>
      <c r="BF498" s="308"/>
      <c r="BG498" s="308"/>
      <c r="BH498" s="309"/>
      <c r="BI498" s="309"/>
      <c r="BJ498" s="4"/>
      <c r="BK498" s="3"/>
      <c r="BL498" s="3"/>
      <c r="BM498" s="6"/>
      <c r="BN498" s="6"/>
      <c r="BO498" s="6"/>
      <c r="BP498" s="6"/>
      <c r="BQ498" s="6"/>
      <c r="BR498" s="6"/>
      <c r="BS498" s="6"/>
    </row>
    <row r="499" spans="1:71" ht="15" customHeight="1">
      <c r="A499" s="268"/>
      <c r="B499" s="290"/>
      <c r="C499" s="291"/>
      <c r="D499" s="292"/>
      <c r="E499" s="312"/>
      <c r="F499" s="310"/>
      <c r="G499" s="317"/>
      <c r="H499" s="317"/>
      <c r="I499" s="346"/>
      <c r="J499" s="297"/>
      <c r="K499" s="298"/>
      <c r="L499" s="966"/>
      <c r="M499" s="360"/>
      <c r="N499" s="360"/>
      <c r="O499" s="966"/>
      <c r="P499" s="297"/>
      <c r="Q499" s="298"/>
      <c r="R499" s="966"/>
      <c r="S499" s="360"/>
      <c r="T499" s="360"/>
      <c r="U499" s="966"/>
      <c r="V499" s="297"/>
      <c r="W499" s="298"/>
      <c r="X499" s="966"/>
      <c r="Y499" s="360"/>
      <c r="Z499" s="360"/>
      <c r="AA499" s="966"/>
      <c r="AB499" s="297"/>
      <c r="AC499" s="298"/>
      <c r="AD499" s="966"/>
      <c r="AE499" s="360"/>
      <c r="AF499" s="360"/>
      <c r="AG499" s="966"/>
      <c r="AH499" s="301"/>
      <c r="AI499" s="302"/>
      <c r="AJ499" s="966"/>
      <c r="AK499" s="360"/>
      <c r="AL499" s="360"/>
      <c r="AM499" s="966"/>
      <c r="AN499" s="303"/>
      <c r="AO499" s="304"/>
      <c r="AP499" s="966"/>
      <c r="AQ499" s="360"/>
      <c r="AR499" s="360"/>
      <c r="AS499" s="966"/>
      <c r="AT499" s="966"/>
      <c r="AU499" s="966"/>
      <c r="AV499" s="305"/>
      <c r="AW499" s="305"/>
      <c r="AX499" s="306"/>
      <c r="AY499" s="306"/>
      <c r="AZ499" s="306"/>
      <c r="BA499" s="306"/>
      <c r="BB499" s="306"/>
      <c r="BC499" s="306"/>
      <c r="BD499" s="307"/>
      <c r="BE499" s="307"/>
      <c r="BF499" s="308"/>
      <c r="BG499" s="308"/>
      <c r="BH499" s="309"/>
      <c r="BI499" s="309"/>
      <c r="BJ499" s="4"/>
      <c r="BK499" s="3"/>
      <c r="BL499" s="3"/>
      <c r="BM499" s="6"/>
      <c r="BN499" s="6"/>
      <c r="BO499" s="6"/>
      <c r="BP499" s="6"/>
      <c r="BQ499" s="6"/>
      <c r="BR499" s="6"/>
      <c r="BS499" s="6"/>
    </row>
    <row r="500" spans="1:71" ht="15" customHeight="1">
      <c r="A500" s="268"/>
      <c r="B500" s="290"/>
      <c r="C500" s="291"/>
      <c r="D500" s="292"/>
      <c r="E500" s="312"/>
      <c r="F500" s="310"/>
      <c r="G500" s="317"/>
      <c r="H500" s="317"/>
      <c r="I500" s="346"/>
      <c r="J500" s="297"/>
      <c r="K500" s="298"/>
      <c r="L500" s="966"/>
      <c r="M500" s="360"/>
      <c r="N500" s="360"/>
      <c r="O500" s="966"/>
      <c r="P500" s="297"/>
      <c r="Q500" s="298"/>
      <c r="R500" s="966"/>
      <c r="S500" s="360"/>
      <c r="T500" s="360"/>
      <c r="U500" s="966"/>
      <c r="V500" s="297"/>
      <c r="W500" s="298"/>
      <c r="X500" s="966"/>
      <c r="Y500" s="360"/>
      <c r="Z500" s="360"/>
      <c r="AA500" s="966"/>
      <c r="AB500" s="297"/>
      <c r="AC500" s="298"/>
      <c r="AD500" s="966"/>
      <c r="AE500" s="360"/>
      <c r="AF500" s="360"/>
      <c r="AG500" s="966"/>
      <c r="AH500" s="301"/>
      <c r="AI500" s="302"/>
      <c r="AJ500" s="966"/>
      <c r="AK500" s="360"/>
      <c r="AL500" s="360"/>
      <c r="AM500" s="966"/>
      <c r="AN500" s="303"/>
      <c r="AO500" s="304"/>
      <c r="AP500" s="966"/>
      <c r="AQ500" s="360"/>
      <c r="AR500" s="360"/>
      <c r="AS500" s="966"/>
      <c r="AT500" s="966"/>
      <c r="AU500" s="966"/>
      <c r="AV500" s="305"/>
      <c r="AW500" s="305"/>
      <c r="AX500" s="306"/>
      <c r="AY500" s="306"/>
      <c r="AZ500" s="306"/>
      <c r="BA500" s="306"/>
      <c r="BB500" s="306"/>
      <c r="BC500" s="306"/>
      <c r="BD500" s="307"/>
      <c r="BE500" s="307"/>
      <c r="BF500" s="308"/>
      <c r="BG500" s="308"/>
      <c r="BH500" s="309"/>
      <c r="BI500" s="309"/>
      <c r="BJ500" s="4"/>
      <c r="BK500" s="3"/>
      <c r="BL500" s="3"/>
      <c r="BM500" s="6"/>
      <c r="BN500" s="6"/>
      <c r="BO500" s="6"/>
      <c r="BP500" s="6"/>
      <c r="BQ500" s="6"/>
      <c r="BR500" s="6"/>
      <c r="BS500" s="6"/>
    </row>
    <row r="501" spans="1:71" ht="15" customHeight="1">
      <c r="A501" s="268"/>
      <c r="B501" s="320"/>
      <c r="C501" s="321"/>
      <c r="D501" s="322"/>
      <c r="E501" s="323"/>
      <c r="F501" s="324"/>
      <c r="G501" s="317"/>
      <c r="H501" s="317"/>
      <c r="I501" s="347"/>
      <c r="J501" s="398"/>
      <c r="K501" s="399"/>
      <c r="L501" s="971"/>
      <c r="M501" s="371"/>
      <c r="N501" s="371"/>
      <c r="O501" s="971"/>
      <c r="P501" s="398"/>
      <c r="Q501" s="399"/>
      <c r="R501" s="971"/>
      <c r="S501" s="371"/>
      <c r="T501" s="371"/>
      <c r="U501" s="971"/>
      <c r="V501" s="398"/>
      <c r="W501" s="399"/>
      <c r="X501" s="971"/>
      <c r="Y501" s="371"/>
      <c r="Z501" s="371"/>
      <c r="AA501" s="971"/>
      <c r="AB501" s="398"/>
      <c r="AC501" s="399"/>
      <c r="AD501" s="971"/>
      <c r="AE501" s="371"/>
      <c r="AF501" s="371"/>
      <c r="AG501" s="971"/>
      <c r="AH501" s="400"/>
      <c r="AI501" s="401"/>
      <c r="AJ501" s="971"/>
      <c r="AK501" s="371"/>
      <c r="AL501" s="371"/>
      <c r="AM501" s="971"/>
      <c r="AN501" s="402"/>
      <c r="AO501" s="403"/>
      <c r="AP501" s="971"/>
      <c r="AQ501" s="371"/>
      <c r="AR501" s="371"/>
      <c r="AS501" s="971"/>
      <c r="AT501" s="971"/>
      <c r="AU501" s="971"/>
      <c r="AV501" s="334"/>
      <c r="AW501" s="334"/>
      <c r="AX501" s="335"/>
      <c r="AY501" s="335"/>
      <c r="AZ501" s="335"/>
      <c r="BA501" s="335"/>
      <c r="BB501" s="335"/>
      <c r="BC501" s="335"/>
      <c r="BD501" s="336"/>
      <c r="BE501" s="336"/>
      <c r="BF501" s="337"/>
      <c r="BG501" s="337"/>
      <c r="BH501" s="338"/>
      <c r="BI501" s="338"/>
      <c r="BJ501" s="4"/>
      <c r="BK501" s="3"/>
      <c r="BL501" s="3"/>
      <c r="BM501" s="6"/>
      <c r="BN501" s="6"/>
      <c r="BO501" s="6"/>
      <c r="BP501" s="6"/>
      <c r="BQ501" s="6"/>
      <c r="BR501" s="6"/>
      <c r="BS501" s="6"/>
    </row>
    <row r="502" spans="1:71" ht="15" customHeight="1">
      <c r="A502" s="268">
        <f>I502-AT502</f>
        <v>-1</v>
      </c>
      <c r="B502" s="219">
        <v>70</v>
      </c>
      <c r="C502" s="269" t="s">
        <v>660</v>
      </c>
      <c r="D502" s="270" t="s">
        <v>661</v>
      </c>
      <c r="E502" s="312"/>
      <c r="F502" s="502"/>
      <c r="G502" s="295"/>
      <c r="H502" s="295"/>
      <c r="I502" s="311">
        <v>15</v>
      </c>
      <c r="J502" s="275"/>
      <c r="K502" s="276"/>
      <c r="L502" s="1006">
        <f>SUM(J502:K508)</f>
        <v>0</v>
      </c>
      <c r="M502" s="351"/>
      <c r="N502" s="351"/>
      <c r="O502" s="1007">
        <f>N502+M502+M503+N503+M504+N504+M505+N505+M506+N506+M507+N507+M508+N508</f>
        <v>0</v>
      </c>
      <c r="P502" s="275"/>
      <c r="Q502" s="276"/>
      <c r="R502" s="1008">
        <f>P502+Q502+P503+Q503+P504+Q504+P505+Q505+P506+Q506+P507+Q507+P508+Q508</f>
        <v>0</v>
      </c>
      <c r="S502" s="351"/>
      <c r="T502" s="351"/>
      <c r="U502" s="1009">
        <f>T502+S502+S503+T503+S504+T504+S505+T505+S506+T506+S507+T507+S508+T508</f>
        <v>16</v>
      </c>
      <c r="V502" s="275"/>
      <c r="W502" s="276"/>
      <c r="X502" s="1010">
        <f>W502+V502+V503+W503+V504+W504+V505+W505+V506+W506+V507+W507+V508+W508</f>
        <v>0</v>
      </c>
      <c r="Y502" s="351"/>
      <c r="Z502" s="351"/>
      <c r="AA502" s="1011">
        <f>Z502+Y502+Y503+Z503+Y504+Z504+Y505+Z505+Y506+Z506+Y507+Z507+Y508+Z508</f>
        <v>0</v>
      </c>
      <c r="AB502" s="275"/>
      <c r="AC502" s="276"/>
      <c r="AD502" s="999">
        <f>AC502+AB502+AB503+AC503+AB504+AC504+AB505+AC505+AB506+AC506+AB507+AC507+AB508+AC508</f>
        <v>0</v>
      </c>
      <c r="AE502" s="351"/>
      <c r="AF502" s="351"/>
      <c r="AG502" s="1000">
        <f>AE502+AF502+AE503+AF503+AE504+AF504+AE505+AF505+AE506+AF506+AE507+AF507+AE508+AF508</f>
        <v>0</v>
      </c>
      <c r="AH502" s="279"/>
      <c r="AI502" s="280"/>
      <c r="AJ502" s="1001">
        <f>AI502+AH502+AH503+AI503+AH504+AI504+AH505+AI505+AH506+AI506+AH507+AI507+AH508+AI508</f>
        <v>0</v>
      </c>
      <c r="AK502" s="351"/>
      <c r="AL502" s="351"/>
      <c r="AM502" s="1002">
        <f>AL502+AK502+AK503+AL503+AK504+AL504+AK505+AL505+AK506+AL506+AK507+AL507+AK508+AL507+AL508</f>
        <v>0</v>
      </c>
      <c r="AN502" s="281"/>
      <c r="AO502" s="282"/>
      <c r="AP502" s="1003">
        <f>AN502+AO502+AN503+AO503+AN504+AO504+AN505+AO505+AN506++AO506+AN507+AO507+AN508+AO508</f>
        <v>0</v>
      </c>
      <c r="AQ502" s="351"/>
      <c r="AR502" s="351"/>
      <c r="AS502" s="1004">
        <f>AR502+AQ502+AQ503+AR503+AQ504+AR504+AQ505+AR505+AQ506+AR506+AQ507+AR507+AQ508+AR508</f>
        <v>0</v>
      </c>
      <c r="AT502" s="1005">
        <f>SUM(AU502:BF508)</f>
        <v>16</v>
      </c>
      <c r="AU502" s="974">
        <f>AS502+AP502+AM502+AJ502+AG502+AD502+AA502+X502+U502+R502+O502+L502</f>
        <v>16</v>
      </c>
      <c r="AV502" s="63"/>
      <c r="AW502" s="284"/>
      <c r="AX502" s="285"/>
      <c r="AY502" s="286"/>
      <c r="AZ502" s="285"/>
      <c r="BA502" s="285"/>
      <c r="BB502" s="285"/>
      <c r="BC502" s="285"/>
      <c r="BD502" s="287"/>
      <c r="BE502" s="287"/>
      <c r="BF502" s="431"/>
      <c r="BG502" s="314"/>
      <c r="BH502" s="344"/>
      <c r="BI502" s="289"/>
      <c r="BJ502" s="4"/>
      <c r="BK502" s="3"/>
      <c r="BL502" s="3"/>
      <c r="BM502" s="6"/>
      <c r="BN502" s="6"/>
      <c r="BO502" s="6"/>
      <c r="BP502" s="6"/>
      <c r="BQ502" s="6"/>
      <c r="BR502" s="6"/>
      <c r="BS502" s="6"/>
    </row>
    <row r="503" spans="1:71" ht="15" customHeight="1">
      <c r="A503" s="268"/>
      <c r="B503" s="290"/>
      <c r="C503" s="291"/>
      <c r="D503" s="292"/>
      <c r="E503" s="312" t="s">
        <v>190</v>
      </c>
      <c r="F503" s="310" t="s">
        <v>403</v>
      </c>
      <c r="G503" s="295">
        <v>2</v>
      </c>
      <c r="H503" s="295">
        <v>3</v>
      </c>
      <c r="I503" s="311"/>
      <c r="J503" s="297"/>
      <c r="K503" s="298"/>
      <c r="L503" s="966"/>
      <c r="M503" s="360"/>
      <c r="N503" s="360"/>
      <c r="O503" s="966"/>
      <c r="P503" s="297"/>
      <c r="Q503" s="298"/>
      <c r="R503" s="966"/>
      <c r="S503" s="360"/>
      <c r="T503" s="360"/>
      <c r="U503" s="966"/>
      <c r="V503" s="297"/>
      <c r="W503" s="298"/>
      <c r="X503" s="966"/>
      <c r="Y503" s="360"/>
      <c r="Z503" s="360"/>
      <c r="AA503" s="966"/>
      <c r="AB503" s="297"/>
      <c r="AC503" s="298"/>
      <c r="AD503" s="966"/>
      <c r="AE503" s="360"/>
      <c r="AF503" s="360"/>
      <c r="AG503" s="966"/>
      <c r="AH503" s="301"/>
      <c r="AI503" s="302"/>
      <c r="AJ503" s="966"/>
      <c r="AK503" s="360"/>
      <c r="AL503" s="360"/>
      <c r="AM503" s="966"/>
      <c r="AN503" s="303"/>
      <c r="AO503" s="304"/>
      <c r="AP503" s="966"/>
      <c r="AQ503" s="360"/>
      <c r="AR503" s="360"/>
      <c r="AS503" s="966"/>
      <c r="AT503" s="966"/>
      <c r="AU503" s="966"/>
      <c r="AV503" s="305"/>
      <c r="AW503" s="305"/>
      <c r="AX503" s="306"/>
      <c r="AY503" s="306"/>
      <c r="AZ503" s="306"/>
      <c r="BA503" s="306"/>
      <c r="BB503" s="306"/>
      <c r="BC503" s="306"/>
      <c r="BD503" s="307"/>
      <c r="BE503" s="307"/>
      <c r="BF503" s="308"/>
      <c r="BG503" s="308"/>
      <c r="BH503" s="418"/>
      <c r="BI503" s="309"/>
      <c r="BJ503" s="4"/>
      <c r="BK503" s="3"/>
      <c r="BL503" s="3"/>
      <c r="BM503" s="6"/>
      <c r="BN503" s="6"/>
      <c r="BO503" s="6"/>
      <c r="BP503" s="6"/>
      <c r="BQ503" s="6"/>
      <c r="BR503" s="6"/>
      <c r="BS503" s="6"/>
    </row>
    <row r="504" spans="1:71" ht="15" customHeight="1">
      <c r="A504" s="268"/>
      <c r="B504" s="290"/>
      <c r="C504" s="291"/>
      <c r="D504" s="292"/>
      <c r="E504" s="312" t="s">
        <v>190</v>
      </c>
      <c r="F504" s="310" t="s">
        <v>402</v>
      </c>
      <c r="G504" s="295">
        <v>2</v>
      </c>
      <c r="H504" s="295">
        <v>5</v>
      </c>
      <c r="I504" s="311"/>
      <c r="J504" s="297"/>
      <c r="K504" s="298"/>
      <c r="L504" s="966"/>
      <c r="M504" s="360"/>
      <c r="N504" s="360"/>
      <c r="O504" s="966"/>
      <c r="P504" s="297"/>
      <c r="Q504" s="298"/>
      <c r="R504" s="966"/>
      <c r="S504" s="360"/>
      <c r="T504" s="360"/>
      <c r="U504" s="966"/>
      <c r="V504" s="297"/>
      <c r="W504" s="298"/>
      <c r="X504" s="966"/>
      <c r="Y504" s="360"/>
      <c r="Z504" s="360"/>
      <c r="AA504" s="966"/>
      <c r="AB504" s="297"/>
      <c r="AC504" s="298"/>
      <c r="AD504" s="966"/>
      <c r="AE504" s="360"/>
      <c r="AF504" s="360"/>
      <c r="AG504" s="966"/>
      <c r="AH504" s="301"/>
      <c r="AI504" s="302"/>
      <c r="AJ504" s="966"/>
      <c r="AK504" s="360"/>
      <c r="AL504" s="360"/>
      <c r="AM504" s="966"/>
      <c r="AN504" s="303"/>
      <c r="AO504" s="304"/>
      <c r="AP504" s="966"/>
      <c r="AQ504" s="360"/>
      <c r="AR504" s="360"/>
      <c r="AS504" s="966"/>
      <c r="AT504" s="966"/>
      <c r="AU504" s="966"/>
      <c r="AV504" s="305"/>
      <c r="AW504" s="305"/>
      <c r="AX504" s="306"/>
      <c r="AY504" s="313"/>
      <c r="AZ504" s="306"/>
      <c r="BA504" s="306"/>
      <c r="BB504" s="306"/>
      <c r="BC504" s="306"/>
      <c r="BD504" s="307"/>
      <c r="BE504" s="307"/>
      <c r="BF504" s="308"/>
      <c r="BG504" s="308"/>
      <c r="BH504" s="309"/>
      <c r="BI504" s="309"/>
      <c r="BJ504" s="4"/>
      <c r="BK504" s="3"/>
      <c r="BL504" s="3"/>
      <c r="BM504" s="6"/>
      <c r="BN504" s="6"/>
      <c r="BO504" s="6"/>
      <c r="BP504" s="6"/>
      <c r="BQ504" s="6"/>
      <c r="BR504" s="6"/>
      <c r="BS504" s="6"/>
    </row>
    <row r="505" spans="1:71" ht="15" customHeight="1">
      <c r="A505" s="231"/>
      <c r="B505" s="290"/>
      <c r="C505" s="231"/>
      <c r="D505" s="292"/>
      <c r="E505" s="318"/>
      <c r="F505" s="319"/>
      <c r="G505" s="317"/>
      <c r="H505" s="317"/>
      <c r="I505" s="311"/>
      <c r="J505" s="297"/>
      <c r="K505" s="298"/>
      <c r="L505" s="966"/>
      <c r="M505" s="360"/>
      <c r="N505" s="360"/>
      <c r="O505" s="966"/>
      <c r="P505" s="297"/>
      <c r="Q505" s="298"/>
      <c r="R505" s="966"/>
      <c r="S505" s="367">
        <v>16</v>
      </c>
      <c r="T505" s="360"/>
      <c r="U505" s="966"/>
      <c r="V505" s="297"/>
      <c r="W505" s="298"/>
      <c r="X505" s="966"/>
      <c r="Y505" s="360"/>
      <c r="Z505" s="360"/>
      <c r="AA505" s="966"/>
      <c r="AB505" s="387"/>
      <c r="AC505" s="298"/>
      <c r="AD505" s="966"/>
      <c r="AE505" s="360"/>
      <c r="AF505" s="360"/>
      <c r="AG505" s="966"/>
      <c r="AH505" s="301"/>
      <c r="AI505" s="302"/>
      <c r="AJ505" s="966"/>
      <c r="AK505" s="360"/>
      <c r="AL505" s="360"/>
      <c r="AM505" s="966"/>
      <c r="AN505" s="303"/>
      <c r="AO505" s="304"/>
      <c r="AP505" s="966"/>
      <c r="AQ505" s="360"/>
      <c r="AR505" s="360"/>
      <c r="AS505" s="966"/>
      <c r="AT505" s="966"/>
      <c r="AU505" s="966"/>
      <c r="AV505" s="409"/>
      <c r="AW505" s="305"/>
      <c r="AX505" s="313"/>
      <c r="AY505" s="313"/>
      <c r="AZ505" s="306"/>
      <c r="BA505" s="306"/>
      <c r="BB505" s="306"/>
      <c r="BC505" s="306"/>
      <c r="BD505" s="307"/>
      <c r="BE505" s="388"/>
      <c r="BF505" s="314"/>
      <c r="BG505" s="314"/>
      <c r="BH505" s="309"/>
      <c r="BI505" s="309"/>
      <c r="BJ505" s="4"/>
      <c r="BK505" s="3"/>
      <c r="BL505" s="3"/>
      <c r="BM505" s="6"/>
      <c r="BN505" s="6"/>
      <c r="BO505" s="6"/>
      <c r="BP505" s="6"/>
      <c r="BQ505" s="6"/>
      <c r="BR505" s="6"/>
      <c r="BS505" s="6"/>
    </row>
    <row r="506" spans="1:71" ht="15" customHeight="1">
      <c r="A506" s="268"/>
      <c r="B506" s="290"/>
      <c r="C506" s="291"/>
      <c r="D506" s="292"/>
      <c r="E506" s="318"/>
      <c r="F506" s="319"/>
      <c r="G506" s="317"/>
      <c r="H506" s="317"/>
      <c r="I506" s="311"/>
      <c r="J506" s="297"/>
      <c r="K506" s="298"/>
      <c r="L506" s="966"/>
      <c r="M506" s="360"/>
      <c r="N506" s="360"/>
      <c r="O506" s="966"/>
      <c r="P506" s="297"/>
      <c r="Q506" s="298"/>
      <c r="R506" s="966"/>
      <c r="S506" s="360"/>
      <c r="T506" s="360"/>
      <c r="U506" s="966"/>
      <c r="V506" s="297"/>
      <c r="W506" s="298"/>
      <c r="X506" s="966"/>
      <c r="Y506" s="360"/>
      <c r="Z506" s="360"/>
      <c r="AA506" s="966"/>
      <c r="AB506" s="297"/>
      <c r="AC506" s="298"/>
      <c r="AD506" s="966"/>
      <c r="AE506" s="360"/>
      <c r="AF506" s="360"/>
      <c r="AG506" s="966"/>
      <c r="AH506" s="301"/>
      <c r="AI506" s="302"/>
      <c r="AJ506" s="966"/>
      <c r="AK506" s="360"/>
      <c r="AL506" s="360"/>
      <c r="AM506" s="966"/>
      <c r="AN506" s="303"/>
      <c r="AO506" s="304"/>
      <c r="AP506" s="966"/>
      <c r="AQ506" s="360"/>
      <c r="AR506" s="360"/>
      <c r="AS506" s="966"/>
      <c r="AT506" s="966"/>
      <c r="AU506" s="966"/>
      <c r="AV506" s="305"/>
      <c r="AW506" s="305"/>
      <c r="AX506" s="306"/>
      <c r="AY506" s="306"/>
      <c r="AZ506" s="306"/>
      <c r="BA506" s="306"/>
      <c r="BB506" s="306"/>
      <c r="BC506" s="306"/>
      <c r="BD506" s="307"/>
      <c r="BE506" s="307"/>
      <c r="BF506" s="308"/>
      <c r="BG506" s="308"/>
      <c r="BH506" s="309"/>
      <c r="BI506" s="309"/>
      <c r="BJ506" s="4"/>
      <c r="BK506" s="3"/>
      <c r="BL506" s="3"/>
      <c r="BM506" s="6"/>
      <c r="BN506" s="6"/>
      <c r="BO506" s="6"/>
      <c r="BP506" s="6"/>
      <c r="BQ506" s="6"/>
      <c r="BR506" s="6"/>
      <c r="BS506" s="6"/>
    </row>
    <row r="507" spans="1:71" ht="15" customHeight="1">
      <c r="A507" s="268"/>
      <c r="B507" s="290"/>
      <c r="C507" s="291"/>
      <c r="D507" s="292"/>
      <c r="E507" s="318"/>
      <c r="F507" s="319"/>
      <c r="G507" s="317"/>
      <c r="H507" s="317"/>
      <c r="I507" s="311"/>
      <c r="J507" s="297"/>
      <c r="K507" s="298"/>
      <c r="L507" s="966"/>
      <c r="M507" s="360"/>
      <c r="N507" s="360"/>
      <c r="O507" s="966"/>
      <c r="P507" s="297"/>
      <c r="Q507" s="298"/>
      <c r="R507" s="966"/>
      <c r="S507" s="360"/>
      <c r="T507" s="360"/>
      <c r="U507" s="966"/>
      <c r="V507" s="297"/>
      <c r="W507" s="298"/>
      <c r="X507" s="966"/>
      <c r="Y507" s="360"/>
      <c r="Z507" s="360"/>
      <c r="AA507" s="966"/>
      <c r="AB507" s="297"/>
      <c r="AC507" s="298"/>
      <c r="AD507" s="966"/>
      <c r="AE507" s="360"/>
      <c r="AF507" s="360"/>
      <c r="AG507" s="966"/>
      <c r="AH507" s="301"/>
      <c r="AI507" s="302"/>
      <c r="AJ507" s="966"/>
      <c r="AK507" s="360"/>
      <c r="AL507" s="360"/>
      <c r="AM507" s="966"/>
      <c r="AN507" s="303"/>
      <c r="AO507" s="304"/>
      <c r="AP507" s="966"/>
      <c r="AQ507" s="360"/>
      <c r="AR507" s="360"/>
      <c r="AS507" s="966"/>
      <c r="AT507" s="966"/>
      <c r="AU507" s="966"/>
      <c r="AV507" s="305"/>
      <c r="AW507" s="305"/>
      <c r="AX507" s="306"/>
      <c r="AY507" s="306"/>
      <c r="AZ507" s="306"/>
      <c r="BA507" s="306"/>
      <c r="BB507" s="306"/>
      <c r="BC507" s="306"/>
      <c r="BD507" s="307"/>
      <c r="BE507" s="307"/>
      <c r="BF507" s="308"/>
      <c r="BG507" s="308"/>
      <c r="BH507" s="309"/>
      <c r="BI507" s="309"/>
      <c r="BJ507" s="4"/>
      <c r="BK507" s="3"/>
      <c r="BL507" s="3"/>
      <c r="BM507" s="6"/>
      <c r="BN507" s="6"/>
      <c r="BO507" s="6"/>
      <c r="BP507" s="6"/>
      <c r="BQ507" s="6"/>
      <c r="BR507" s="6"/>
      <c r="BS507" s="6"/>
    </row>
    <row r="508" spans="1:71" ht="15" customHeight="1">
      <c r="A508" s="268"/>
      <c r="B508" s="320"/>
      <c r="C508" s="321"/>
      <c r="D508" s="322"/>
      <c r="E508" s="323"/>
      <c r="F508" s="324"/>
      <c r="G508" s="317"/>
      <c r="H508" s="317"/>
      <c r="I508" s="326"/>
      <c r="J508" s="398"/>
      <c r="K508" s="399"/>
      <c r="L508" s="971"/>
      <c r="M508" s="371"/>
      <c r="N508" s="371"/>
      <c r="O508" s="971"/>
      <c r="P508" s="398"/>
      <c r="Q508" s="399"/>
      <c r="R508" s="971"/>
      <c r="S508" s="371"/>
      <c r="T508" s="371"/>
      <c r="U508" s="971"/>
      <c r="V508" s="398"/>
      <c r="W508" s="399"/>
      <c r="X508" s="971"/>
      <c r="Y508" s="371"/>
      <c r="Z508" s="371"/>
      <c r="AA508" s="971"/>
      <c r="AB508" s="398"/>
      <c r="AC508" s="399"/>
      <c r="AD508" s="971"/>
      <c r="AE508" s="371"/>
      <c r="AF508" s="371"/>
      <c r="AG508" s="971"/>
      <c r="AH508" s="400"/>
      <c r="AI508" s="401"/>
      <c r="AJ508" s="971"/>
      <c r="AK508" s="371"/>
      <c r="AL508" s="371"/>
      <c r="AM508" s="971"/>
      <c r="AN508" s="402"/>
      <c r="AO508" s="403"/>
      <c r="AP508" s="971"/>
      <c r="AQ508" s="371"/>
      <c r="AR508" s="371"/>
      <c r="AS508" s="971"/>
      <c r="AT508" s="971"/>
      <c r="AU508" s="971"/>
      <c r="AV508" s="334"/>
      <c r="AW508" s="334"/>
      <c r="AX508" s="335"/>
      <c r="AY508" s="335"/>
      <c r="AZ508" s="335"/>
      <c r="BA508" s="335"/>
      <c r="BB508" s="335"/>
      <c r="BC508" s="335"/>
      <c r="BD508" s="336"/>
      <c r="BE508" s="336"/>
      <c r="BF508" s="337"/>
      <c r="BG508" s="337"/>
      <c r="BH508" s="338"/>
      <c r="BI508" s="338"/>
      <c r="BJ508" s="4"/>
      <c r="BK508" s="3"/>
      <c r="BL508" s="3"/>
      <c r="BM508" s="6"/>
      <c r="BN508" s="6"/>
      <c r="BO508" s="6"/>
      <c r="BP508" s="6"/>
      <c r="BQ508" s="6"/>
      <c r="BR508" s="6"/>
      <c r="BS508" s="6"/>
    </row>
    <row r="509" spans="1:71" ht="24.75" customHeight="1">
      <c r="A509" s="268">
        <f>I509-AT509</f>
        <v>0</v>
      </c>
      <c r="B509" s="219">
        <v>71</v>
      </c>
      <c r="C509" s="269" t="s">
        <v>662</v>
      </c>
      <c r="D509" s="270" t="s">
        <v>663</v>
      </c>
      <c r="E509" s="271" t="s">
        <v>106</v>
      </c>
      <c r="F509" s="272" t="s">
        <v>466</v>
      </c>
      <c r="G509" s="273">
        <v>3</v>
      </c>
      <c r="H509" s="273">
        <v>2</v>
      </c>
      <c r="I509" s="343">
        <v>20</v>
      </c>
      <c r="J509" s="275"/>
      <c r="K509" s="276"/>
      <c r="L509" s="1006">
        <f>SUM(J509:K515)</f>
        <v>0</v>
      </c>
      <c r="M509" s="351"/>
      <c r="N509" s="351"/>
      <c r="O509" s="1007">
        <f>N509+M509+M510+N510+M511+N511+M512+N512+M513+N513+M514+N514+M515+N515</f>
        <v>0</v>
      </c>
      <c r="P509" s="275"/>
      <c r="Q509" s="276"/>
      <c r="R509" s="1008">
        <f>P509+Q509+P510+Q510+P511+Q511+P512+Q512+P513+Q513+P514+Q514+P515+Q515</f>
        <v>0</v>
      </c>
      <c r="S509" s="351"/>
      <c r="T509" s="351"/>
      <c r="U509" s="1009">
        <f>T509+S509+S510+T510+S511+T511+S512+T512+S513+T513+S514+T514+S515+T515</f>
        <v>0</v>
      </c>
      <c r="V509" s="275"/>
      <c r="W509" s="276"/>
      <c r="X509" s="1010">
        <f>W509+V509+V510+W510+V511+W511+V512+W512+V513+W513+V514+W514+V515+W515</f>
        <v>0</v>
      </c>
      <c r="Y509" s="351"/>
      <c r="Z509" s="351"/>
      <c r="AA509" s="1011">
        <f>Z509+Y509+Y510+Z510+Y511+Z511+Y512+Z512+Y513+Z513+Y514+Z514+Y515+Z515</f>
        <v>0</v>
      </c>
      <c r="AB509" s="275"/>
      <c r="AC509" s="276"/>
      <c r="AD509" s="999">
        <f>AC509+AB509+AB510+AC510+AB511+AC511+AB512+AC512+AB513+AC513+AB514+AC514+AB515+AC515</f>
        <v>9</v>
      </c>
      <c r="AE509" s="351"/>
      <c r="AF509" s="351"/>
      <c r="AG509" s="1000">
        <f>AE509+AF509+AE510+AF510+AE511+AF511+AE512+AF512+AE513+AF513+AE514+AF514+AE515+AF515</f>
        <v>0</v>
      </c>
      <c r="AH509" s="279"/>
      <c r="AI509" s="280"/>
      <c r="AJ509" s="1001">
        <f>AI509+AH509+AH510+AI510+AH511+AI511+AH512+AI512+AH513+AI513+AH514+AI514+AH515+AI515</f>
        <v>0</v>
      </c>
      <c r="AK509" s="351"/>
      <c r="AL509" s="351"/>
      <c r="AM509" s="1002">
        <f>AL509+AK509+AK510+AL510+AK511+AL511+AK512+AL512+AK513+AL513+AK514+AL514+AK515+AL514+AL515</f>
        <v>0</v>
      </c>
      <c r="AN509" s="281"/>
      <c r="AO509" s="282"/>
      <c r="AP509" s="1003">
        <f>AN509+AO509+AN510+AO510+AN511+AO511+AN512+AO512+AN513++AO513+AN514+AO514+AN515+AO515</f>
        <v>0</v>
      </c>
      <c r="AQ509" s="351"/>
      <c r="AR509" s="351"/>
      <c r="AS509" s="1004">
        <f>AR509+AQ509+AQ510+AR510+AQ511+AR511+AQ512+AR512+AQ513+AR513+AQ514+AR514+AQ515+AR515</f>
        <v>6</v>
      </c>
      <c r="AT509" s="1005">
        <f>SUM(AU509:BF515)</f>
        <v>20</v>
      </c>
      <c r="AU509" s="974">
        <f>AS509+AP509+AM509+AJ509+AG509+AD509+AA509+X509+U509+R509+O509+L509</f>
        <v>15</v>
      </c>
      <c r="AV509" s="63"/>
      <c r="AW509" s="284"/>
      <c r="AX509" s="285"/>
      <c r="AY509" s="286"/>
      <c r="AZ509" s="286"/>
      <c r="BA509" s="285"/>
      <c r="BB509" s="285"/>
      <c r="BC509" s="285"/>
      <c r="BD509" s="287"/>
      <c r="BE509" s="287"/>
      <c r="BF509" s="431"/>
      <c r="BG509" s="314"/>
      <c r="BH509" s="344"/>
      <c r="BI509" s="289"/>
      <c r="BJ509" s="4"/>
      <c r="BK509" s="3"/>
      <c r="BL509" s="3"/>
      <c r="BM509" s="6"/>
      <c r="BN509" s="6"/>
      <c r="BO509" s="6"/>
      <c r="BP509" s="6"/>
      <c r="BQ509" s="6"/>
      <c r="BR509" s="6"/>
      <c r="BS509" s="6"/>
    </row>
    <row r="510" spans="1:71" ht="15" customHeight="1">
      <c r="A510" s="268"/>
      <c r="B510" s="290"/>
      <c r="C510" s="291"/>
      <c r="D510" s="292"/>
      <c r="E510" s="312" t="s">
        <v>106</v>
      </c>
      <c r="F510" s="502" t="s">
        <v>614</v>
      </c>
      <c r="G510" s="295">
        <v>1</v>
      </c>
      <c r="H510" s="295">
        <v>3</v>
      </c>
      <c r="I510" s="346"/>
      <c r="J510" s="297"/>
      <c r="K510" s="298"/>
      <c r="L510" s="966"/>
      <c r="M510" s="360"/>
      <c r="N510" s="360"/>
      <c r="O510" s="966"/>
      <c r="P510" s="297"/>
      <c r="Q510" s="298"/>
      <c r="R510" s="966"/>
      <c r="S510" s="360"/>
      <c r="T510" s="360"/>
      <c r="U510" s="966"/>
      <c r="V510" s="297"/>
      <c r="W510" s="298"/>
      <c r="X510" s="966"/>
      <c r="Y510" s="360"/>
      <c r="Z510" s="360"/>
      <c r="AA510" s="966"/>
      <c r="AB510" s="297"/>
      <c r="AC510" s="298"/>
      <c r="AD510" s="966"/>
      <c r="AE510" s="360"/>
      <c r="AF510" s="360"/>
      <c r="AG510" s="966"/>
      <c r="AH510" s="301"/>
      <c r="AI510" s="302"/>
      <c r="AJ510" s="966"/>
      <c r="AK510" s="360"/>
      <c r="AL510" s="360"/>
      <c r="AM510" s="966"/>
      <c r="AN510" s="303"/>
      <c r="AO510" s="304"/>
      <c r="AP510" s="966"/>
      <c r="AQ510" s="360"/>
      <c r="AR510" s="360"/>
      <c r="AS510" s="966"/>
      <c r="AT510" s="966"/>
      <c r="AU510" s="966"/>
      <c r="AV510" s="305"/>
      <c r="AW510" s="305"/>
      <c r="AX510" s="306"/>
      <c r="AY510" s="306"/>
      <c r="AZ510" s="306"/>
      <c r="BA510" s="306"/>
      <c r="BB510" s="306"/>
      <c r="BC510" s="306"/>
      <c r="BD510" s="307"/>
      <c r="BE510" s="307"/>
      <c r="BF510" s="459"/>
      <c r="BG510" s="459"/>
      <c r="BH510" s="418"/>
      <c r="BI510" s="309"/>
      <c r="BJ510" s="4"/>
      <c r="BK510" s="3"/>
      <c r="BL510" s="3"/>
      <c r="BM510" s="6"/>
      <c r="BN510" s="6"/>
      <c r="BO510" s="6"/>
      <c r="BP510" s="6"/>
      <c r="BQ510" s="6"/>
      <c r="BR510" s="6"/>
      <c r="BS510" s="6"/>
    </row>
    <row r="511" spans="1:71" ht="15" customHeight="1">
      <c r="A511" s="268"/>
      <c r="B511" s="290"/>
      <c r="C511" s="291"/>
      <c r="D511" s="292"/>
      <c r="E511" s="312" t="s">
        <v>162</v>
      </c>
      <c r="F511" s="310" t="s">
        <v>403</v>
      </c>
      <c r="G511" s="295">
        <v>1</v>
      </c>
      <c r="H511" s="295">
        <v>3</v>
      </c>
      <c r="I511" s="346"/>
      <c r="J511" s="297"/>
      <c r="K511" s="298"/>
      <c r="L511" s="966"/>
      <c r="M511" s="360"/>
      <c r="N511" s="360"/>
      <c r="O511" s="966"/>
      <c r="P511" s="297"/>
      <c r="Q511" s="298"/>
      <c r="R511" s="966"/>
      <c r="S511" s="360"/>
      <c r="T511" s="360"/>
      <c r="U511" s="966"/>
      <c r="V511" s="297"/>
      <c r="W511" s="298"/>
      <c r="X511" s="966"/>
      <c r="Y511" s="360"/>
      <c r="Z511" s="360"/>
      <c r="AA511" s="966"/>
      <c r="AB511" s="297"/>
      <c r="AC511" s="298"/>
      <c r="AD511" s="966"/>
      <c r="AE511" s="360"/>
      <c r="AF511" s="360"/>
      <c r="AG511" s="966"/>
      <c r="AH511" s="301"/>
      <c r="AI511" s="302"/>
      <c r="AJ511" s="966"/>
      <c r="AK511" s="360"/>
      <c r="AL511" s="360"/>
      <c r="AM511" s="966"/>
      <c r="AN511" s="303"/>
      <c r="AO511" s="304"/>
      <c r="AP511" s="966"/>
      <c r="AQ511" s="360"/>
      <c r="AR511" s="360"/>
      <c r="AS511" s="966"/>
      <c r="AT511" s="966"/>
      <c r="AU511" s="966"/>
      <c r="AV511" s="305"/>
      <c r="AW511" s="305"/>
      <c r="AX511" s="306"/>
      <c r="AY511" s="306"/>
      <c r="AZ511" s="306"/>
      <c r="BA511" s="306"/>
      <c r="BB511" s="306"/>
      <c r="BC511" s="306"/>
      <c r="BD511" s="307"/>
      <c r="BE511" s="307"/>
      <c r="BF511" s="308"/>
      <c r="BG511" s="308"/>
      <c r="BH511" s="418"/>
      <c r="BI511" s="309"/>
      <c r="BJ511" s="4"/>
      <c r="BK511" s="3"/>
      <c r="BL511" s="3"/>
      <c r="BM511" s="6"/>
      <c r="BN511" s="6"/>
      <c r="BO511" s="6"/>
      <c r="BP511" s="6"/>
      <c r="BQ511" s="6"/>
      <c r="BR511" s="6"/>
      <c r="BS511" s="6"/>
    </row>
    <row r="512" spans="1:71" ht="15" customHeight="1">
      <c r="A512" s="231"/>
      <c r="B512" s="290"/>
      <c r="C512" s="231"/>
      <c r="D512" s="292"/>
      <c r="E512" s="312" t="s">
        <v>162</v>
      </c>
      <c r="F512" s="310" t="s">
        <v>614</v>
      </c>
      <c r="G512" s="295">
        <v>1</v>
      </c>
      <c r="H512" s="295">
        <v>3</v>
      </c>
      <c r="I512" s="346"/>
      <c r="J512" s="297"/>
      <c r="K512" s="298"/>
      <c r="L512" s="966"/>
      <c r="M512" s="360"/>
      <c r="N512" s="360"/>
      <c r="O512" s="966"/>
      <c r="P512" s="297"/>
      <c r="Q512" s="298"/>
      <c r="R512" s="966"/>
      <c r="S512" s="360"/>
      <c r="T512" s="360"/>
      <c r="U512" s="966"/>
      <c r="V512" s="297"/>
      <c r="W512" s="298"/>
      <c r="X512" s="966"/>
      <c r="Y512" s="360"/>
      <c r="Z512" s="360"/>
      <c r="AA512" s="966"/>
      <c r="AB512" s="387">
        <v>9</v>
      </c>
      <c r="AC512" s="298"/>
      <c r="AD512" s="966"/>
      <c r="AE512" s="360"/>
      <c r="AF512" s="360"/>
      <c r="AG512" s="966"/>
      <c r="AH512" s="301"/>
      <c r="AI512" s="302"/>
      <c r="AJ512" s="966"/>
      <c r="AK512" s="360"/>
      <c r="AL512" s="360"/>
      <c r="AM512" s="966"/>
      <c r="AN512" s="303"/>
      <c r="AO512" s="304"/>
      <c r="AP512" s="966"/>
      <c r="AQ512" s="367">
        <v>6</v>
      </c>
      <c r="AR512" s="360"/>
      <c r="AS512" s="966"/>
      <c r="AT512" s="966"/>
      <c r="AU512" s="966"/>
      <c r="AV512" s="409">
        <v>5</v>
      </c>
      <c r="AW512" s="409"/>
      <c r="AX512" s="313"/>
      <c r="AY512" s="313"/>
      <c r="AZ512" s="306"/>
      <c r="BA512" s="306"/>
      <c r="BB512" s="306"/>
      <c r="BC512" s="306"/>
      <c r="BD512" s="307"/>
      <c r="BE512" s="307"/>
      <c r="BF512" s="308"/>
      <c r="BG512" s="308"/>
      <c r="BH512" s="309"/>
      <c r="BI512" s="309"/>
      <c r="BJ512" s="4"/>
      <c r="BK512" s="3"/>
      <c r="BL512" s="3"/>
      <c r="BM512" s="6"/>
      <c r="BN512" s="6"/>
      <c r="BO512" s="6"/>
      <c r="BP512" s="6"/>
      <c r="BQ512" s="6"/>
      <c r="BR512" s="6"/>
      <c r="BS512" s="6"/>
    </row>
    <row r="513" spans="1:71" ht="15" customHeight="1">
      <c r="A513" s="268"/>
      <c r="B513" s="290"/>
      <c r="C513" s="291"/>
      <c r="D513" s="292"/>
      <c r="E513" s="312"/>
      <c r="F513" s="310"/>
      <c r="G513" s="295"/>
      <c r="H513" s="295"/>
      <c r="I513" s="346"/>
      <c r="J513" s="297"/>
      <c r="K513" s="298"/>
      <c r="L513" s="966"/>
      <c r="M513" s="360"/>
      <c r="N513" s="360"/>
      <c r="O513" s="966"/>
      <c r="P513" s="297"/>
      <c r="Q513" s="298"/>
      <c r="R513" s="966"/>
      <c r="S513" s="360"/>
      <c r="T513" s="360"/>
      <c r="U513" s="966"/>
      <c r="V513" s="297"/>
      <c r="W513" s="298"/>
      <c r="X513" s="966"/>
      <c r="Y513" s="360"/>
      <c r="Z513" s="360"/>
      <c r="AA513" s="966"/>
      <c r="AB513" s="297"/>
      <c r="AC513" s="298"/>
      <c r="AD513" s="966"/>
      <c r="AE513" s="360"/>
      <c r="AF513" s="360"/>
      <c r="AG513" s="966"/>
      <c r="AH513" s="301"/>
      <c r="AI513" s="302"/>
      <c r="AJ513" s="966"/>
      <c r="AK513" s="360"/>
      <c r="AL513" s="360"/>
      <c r="AM513" s="966"/>
      <c r="AN513" s="303"/>
      <c r="AO513" s="304"/>
      <c r="AP513" s="966"/>
      <c r="AQ513" s="360"/>
      <c r="AR513" s="360"/>
      <c r="AS513" s="966"/>
      <c r="AT513" s="966"/>
      <c r="AU513" s="966"/>
      <c r="AV513" s="305"/>
      <c r="AW513" s="305"/>
      <c r="AX513" s="306"/>
      <c r="AY513" s="306"/>
      <c r="AZ513" s="306"/>
      <c r="BA513" s="306"/>
      <c r="BB513" s="306"/>
      <c r="BC513" s="306"/>
      <c r="BD513" s="307"/>
      <c r="BE513" s="307"/>
      <c r="BF513" s="308"/>
      <c r="BG513" s="308"/>
      <c r="BH513" s="309"/>
      <c r="BI513" s="309"/>
      <c r="BJ513" s="4"/>
      <c r="BK513" s="3"/>
      <c r="BL513" s="3"/>
      <c r="BM513" s="6"/>
      <c r="BN513" s="6"/>
      <c r="BO513" s="6"/>
      <c r="BP513" s="6"/>
      <c r="BQ513" s="6"/>
      <c r="BR513" s="6"/>
      <c r="BS513" s="6"/>
    </row>
    <row r="514" spans="1:71" ht="15" customHeight="1">
      <c r="A514" s="268"/>
      <c r="B514" s="290"/>
      <c r="C514" s="291"/>
      <c r="D514" s="292"/>
      <c r="E514" s="312"/>
      <c r="G514" s="295"/>
      <c r="H514" s="295"/>
      <c r="I514" s="346"/>
      <c r="J514" s="297"/>
      <c r="K514" s="298"/>
      <c r="L514" s="966"/>
      <c r="M514" s="360"/>
      <c r="N514" s="360"/>
      <c r="O514" s="966"/>
      <c r="P514" s="297"/>
      <c r="Q514" s="298"/>
      <c r="R514" s="966"/>
      <c r="S514" s="360"/>
      <c r="T514" s="360"/>
      <c r="U514" s="966"/>
      <c r="V514" s="297"/>
      <c r="W514" s="298"/>
      <c r="X514" s="966"/>
      <c r="Y514" s="360"/>
      <c r="Z514" s="360"/>
      <c r="AA514" s="966"/>
      <c r="AB514" s="297"/>
      <c r="AC514" s="298"/>
      <c r="AD514" s="966"/>
      <c r="AE514" s="360"/>
      <c r="AF514" s="360"/>
      <c r="AG514" s="966"/>
      <c r="AH514" s="301"/>
      <c r="AI514" s="302"/>
      <c r="AJ514" s="966"/>
      <c r="AK514" s="360"/>
      <c r="AL514" s="360"/>
      <c r="AM514" s="966"/>
      <c r="AN514" s="303"/>
      <c r="AO514" s="304"/>
      <c r="AP514" s="966"/>
      <c r="AQ514" s="360"/>
      <c r="AR514" s="360"/>
      <c r="AS514" s="966"/>
      <c r="AT514" s="966"/>
      <c r="AU514" s="966"/>
      <c r="AV514" s="305"/>
      <c r="AW514" s="305"/>
      <c r="AX514" s="306"/>
      <c r="AY514" s="306"/>
      <c r="AZ514" s="306"/>
      <c r="BA514" s="306"/>
      <c r="BB514" s="306"/>
      <c r="BC514" s="306"/>
      <c r="BD514" s="307"/>
      <c r="BE514" s="307"/>
      <c r="BF514" s="308"/>
      <c r="BG514" s="308"/>
      <c r="BH514" s="309"/>
      <c r="BI514" s="309"/>
      <c r="BJ514" s="4"/>
      <c r="BK514" s="3"/>
      <c r="BL514" s="3"/>
      <c r="BM514" s="6"/>
      <c r="BN514" s="6"/>
      <c r="BO514" s="6"/>
      <c r="BP514" s="6"/>
      <c r="BQ514" s="6"/>
      <c r="BR514" s="6"/>
      <c r="BS514" s="6"/>
    </row>
    <row r="515" spans="1:71" ht="15" customHeight="1">
      <c r="A515" s="268"/>
      <c r="B515" s="320"/>
      <c r="C515" s="321"/>
      <c r="D515" s="322"/>
      <c r="E515" s="323"/>
      <c r="F515" s="324"/>
      <c r="G515" s="317"/>
      <c r="H515" s="317"/>
      <c r="I515" s="347"/>
      <c r="J515" s="398"/>
      <c r="K515" s="399"/>
      <c r="L515" s="971"/>
      <c r="M515" s="371"/>
      <c r="N515" s="371"/>
      <c r="O515" s="971"/>
      <c r="P515" s="398"/>
      <c r="Q515" s="399"/>
      <c r="R515" s="971"/>
      <c r="S515" s="371"/>
      <c r="T515" s="371"/>
      <c r="U515" s="971"/>
      <c r="V515" s="398"/>
      <c r="W515" s="399"/>
      <c r="X515" s="971"/>
      <c r="Y515" s="371"/>
      <c r="Z515" s="371"/>
      <c r="AA515" s="971"/>
      <c r="AB515" s="398"/>
      <c r="AC515" s="399"/>
      <c r="AD515" s="971"/>
      <c r="AE515" s="371"/>
      <c r="AF515" s="371"/>
      <c r="AG515" s="971"/>
      <c r="AH515" s="400"/>
      <c r="AI515" s="401"/>
      <c r="AJ515" s="971"/>
      <c r="AK515" s="371"/>
      <c r="AL515" s="371"/>
      <c r="AM515" s="971"/>
      <c r="AN515" s="402"/>
      <c r="AO515" s="403"/>
      <c r="AP515" s="971"/>
      <c r="AQ515" s="371"/>
      <c r="AR515" s="371"/>
      <c r="AS515" s="971"/>
      <c r="AT515" s="971"/>
      <c r="AU515" s="971"/>
      <c r="AV515" s="334"/>
      <c r="AW515" s="334"/>
      <c r="AX515" s="335"/>
      <c r="AY515" s="335"/>
      <c r="AZ515" s="335"/>
      <c r="BA515" s="335"/>
      <c r="BB515" s="335"/>
      <c r="BC515" s="335"/>
      <c r="BD515" s="336"/>
      <c r="BE515" s="336"/>
      <c r="BF515" s="337"/>
      <c r="BG515" s="337"/>
      <c r="BH515" s="338"/>
      <c r="BI515" s="338"/>
      <c r="BJ515" s="4"/>
      <c r="BK515" s="3"/>
      <c r="BL515" s="3"/>
      <c r="BM515" s="6"/>
      <c r="BN515" s="6"/>
      <c r="BO515" s="6"/>
      <c r="BP515" s="6"/>
      <c r="BQ515" s="6"/>
      <c r="BR515" s="6"/>
      <c r="BS515" s="6"/>
    </row>
    <row r="516" spans="1:71" ht="15" customHeight="1">
      <c r="A516" s="268">
        <f>I516-AT516</f>
        <v>0</v>
      </c>
      <c r="B516" s="219">
        <v>72</v>
      </c>
      <c r="C516" s="269" t="s">
        <v>664</v>
      </c>
      <c r="D516" s="270" t="s">
        <v>665</v>
      </c>
      <c r="E516" s="445" t="s">
        <v>110</v>
      </c>
      <c r="F516" s="310" t="s">
        <v>402</v>
      </c>
      <c r="G516" s="273">
        <v>4</v>
      </c>
      <c r="H516" s="273">
        <v>5</v>
      </c>
      <c r="I516" s="451">
        <v>25</v>
      </c>
      <c r="J516" s="275"/>
      <c r="K516" s="276"/>
      <c r="L516" s="1006">
        <f>SUM(J516:K522)</f>
        <v>0</v>
      </c>
      <c r="M516" s="351"/>
      <c r="N516" s="351"/>
      <c r="O516" s="1007">
        <f>N516+M516+M517+N517+M518+N518+M519+N519+M520+N520+M521+N521+M522+N522</f>
        <v>0</v>
      </c>
      <c r="P516" s="275"/>
      <c r="Q516" s="276"/>
      <c r="R516" s="1008">
        <f>P516+Q516+P517+Q517+P518+Q518+P519+Q519+P520+Q520+P521+Q521+P522+Q522</f>
        <v>0</v>
      </c>
      <c r="S516" s="351"/>
      <c r="T516" s="351"/>
      <c r="U516" s="1009">
        <f>T516+S516+S517+T517+S518+T518+S519+T519+S520+T520+S521+T521+S522+T522</f>
        <v>0</v>
      </c>
      <c r="V516" s="275"/>
      <c r="W516" s="276"/>
      <c r="X516" s="1010">
        <f>W516+V516+V517+W517+V518+W518+V519+W519+V520+W520+V521+W521+V522+W522</f>
        <v>0</v>
      </c>
      <c r="Y516" s="380">
        <v>20</v>
      </c>
      <c r="Z516" s="351"/>
      <c r="AA516" s="1011">
        <f>Z516+Y516+Y517+Z517+Y518+Z518+Y519+Z519+Y520+Z520+Y521+Z521+Y522+Z522</f>
        <v>20</v>
      </c>
      <c r="AB516" s="275"/>
      <c r="AC516" s="276"/>
      <c r="AD516" s="999">
        <f>AC516+AB516+AB517+AC517+AB518+AC518+AB519+AC519+AB520+AC520+AB521+AC521+AB522+AC522</f>
        <v>0</v>
      </c>
      <c r="AE516" s="351"/>
      <c r="AF516" s="351"/>
      <c r="AG516" s="1000">
        <f>AE516+AF516+AE517+AF517+AE518+AF518+AE519+AF519+AE520+AF520+AE521+AF521+AE522+AF522</f>
        <v>0</v>
      </c>
      <c r="AH516" s="279"/>
      <c r="AI516" s="280"/>
      <c r="AJ516" s="1001">
        <f>AI516+AH516+AH517+AI517+AH518+AI518+AH519+AI519+AH520+AI520+AH521+AI521+AH522+AI522</f>
        <v>0</v>
      </c>
      <c r="AK516" s="351"/>
      <c r="AL516" s="351"/>
      <c r="AM516" s="1002">
        <f>AL516+AK516+AK517+AL517+AK518+AL518+AK519+AL519+AK520+AL520+AK521+AL521+AK522+AL521+AL522</f>
        <v>0</v>
      </c>
      <c r="AN516" s="281"/>
      <c r="AO516" s="282"/>
      <c r="AP516" s="1003">
        <f>AN516+AO516+AN517+AO517+AN518+AO518+AN519+AO519+AN520++AO520+AN521+AO521+AN522+AO522</f>
        <v>0</v>
      </c>
      <c r="AQ516" s="351"/>
      <c r="AR516" s="351"/>
      <c r="AS516" s="1004">
        <f>AR516+AQ516+AQ517+AR517+AQ518+AR518+AQ519+AR519+AQ520+AR520+AQ521+AR521+AQ522+AR522</f>
        <v>0</v>
      </c>
      <c r="AT516" s="1005">
        <f>SUM(AU516:BF522)</f>
        <v>25</v>
      </c>
      <c r="AU516" s="974">
        <f>AS516+AP516+AM516+AJ516+AG516+AD516+AA516+X516+U516+R516+O516+L516</f>
        <v>20</v>
      </c>
      <c r="AV516" s="63"/>
      <c r="AW516" s="284"/>
      <c r="AX516" s="285"/>
      <c r="AY516" s="286"/>
      <c r="AZ516" s="285"/>
      <c r="BA516" s="285"/>
      <c r="BB516" s="285"/>
      <c r="BC516" s="285"/>
      <c r="BD516" s="287"/>
      <c r="BE516" s="406"/>
      <c r="BF516" s="407"/>
      <c r="BG516" s="407"/>
      <c r="BH516" s="289"/>
      <c r="BI516" s="289"/>
      <c r="BJ516" s="4"/>
      <c r="BK516" s="3"/>
      <c r="BL516" s="3"/>
      <c r="BM516" s="6"/>
      <c r="BN516" s="6"/>
      <c r="BO516" s="6"/>
      <c r="BP516" s="6"/>
      <c r="BQ516" s="6"/>
      <c r="BR516" s="6"/>
      <c r="BS516" s="6"/>
    </row>
    <row r="517" spans="1:71" ht="15" customHeight="1">
      <c r="A517" s="231"/>
      <c r="B517" s="290"/>
      <c r="C517" s="291"/>
      <c r="D517" s="292"/>
      <c r="E517" s="312"/>
      <c r="F517" s="310"/>
      <c r="G517" s="295"/>
      <c r="H517" s="295"/>
      <c r="I517" s="346"/>
      <c r="J517" s="297"/>
      <c r="K517" s="298"/>
      <c r="L517" s="966"/>
      <c r="M517" s="367"/>
      <c r="N517" s="360"/>
      <c r="O517" s="966"/>
      <c r="P517" s="297"/>
      <c r="Q517" s="298"/>
      <c r="R517" s="966"/>
      <c r="S517" s="367"/>
      <c r="T517" s="360"/>
      <c r="U517" s="966"/>
      <c r="V517" s="297"/>
      <c r="W517" s="298"/>
      <c r="X517" s="966"/>
      <c r="Y517" s="367"/>
      <c r="Z517" s="367"/>
      <c r="AA517" s="966"/>
      <c r="AB517" s="297"/>
      <c r="AC517" s="298"/>
      <c r="AD517" s="966"/>
      <c r="AE517" s="367"/>
      <c r="AF517" s="360"/>
      <c r="AG517" s="966"/>
      <c r="AH517" s="421"/>
      <c r="AI517" s="302"/>
      <c r="AJ517" s="966"/>
      <c r="AK517" s="367"/>
      <c r="AL517" s="360"/>
      <c r="AM517" s="966"/>
      <c r="AN517" s="303"/>
      <c r="AO517" s="304"/>
      <c r="AP517" s="966"/>
      <c r="AQ517" s="367"/>
      <c r="AR517" s="360"/>
      <c r="AS517" s="966"/>
      <c r="AT517" s="966"/>
      <c r="AU517" s="966"/>
      <c r="AV517" s="305"/>
      <c r="AW517" s="305"/>
      <c r="AX517" s="306"/>
      <c r="AY517" s="306"/>
      <c r="AZ517" s="306"/>
      <c r="BA517" s="306"/>
      <c r="BB517" s="306"/>
      <c r="BC517" s="306"/>
      <c r="BD517" s="307"/>
      <c r="BE517" s="388"/>
      <c r="BF517" s="314"/>
      <c r="BG517" s="314"/>
      <c r="BH517" s="309"/>
      <c r="BI517" s="309"/>
      <c r="BJ517" s="4"/>
      <c r="BK517" s="3"/>
      <c r="BL517" s="3"/>
      <c r="BM517" s="6"/>
      <c r="BN517" s="6"/>
      <c r="BO517" s="6"/>
      <c r="BP517" s="6"/>
      <c r="BQ517" s="6"/>
      <c r="BR517" s="6"/>
      <c r="BS517" s="6"/>
    </row>
    <row r="518" spans="1:71" ht="15" customHeight="1">
      <c r="A518" s="231"/>
      <c r="B518" s="290"/>
      <c r="C518" s="291"/>
      <c r="D518" s="292"/>
      <c r="E518" s="312"/>
      <c r="F518" s="310"/>
      <c r="G518" s="295"/>
      <c r="H518" s="295"/>
      <c r="I518" s="346"/>
      <c r="J518" s="297"/>
      <c r="K518" s="298"/>
      <c r="L518" s="966"/>
      <c r="M518" s="360"/>
      <c r="N518" s="360"/>
      <c r="O518" s="966"/>
      <c r="P518" s="387"/>
      <c r="Q518" s="298"/>
      <c r="R518" s="966"/>
      <c r="S518" s="360"/>
      <c r="T518" s="360"/>
      <c r="U518" s="966"/>
      <c r="V518" s="297"/>
      <c r="W518" s="298"/>
      <c r="X518" s="966"/>
      <c r="Y518" s="360"/>
      <c r="Z518" s="360"/>
      <c r="AA518" s="966"/>
      <c r="AB518" s="297"/>
      <c r="AC518" s="298"/>
      <c r="AD518" s="966"/>
      <c r="AE518" s="360"/>
      <c r="AF518" s="360"/>
      <c r="AG518" s="966"/>
      <c r="AH518" s="301"/>
      <c r="AI518" s="302"/>
      <c r="AJ518" s="966"/>
      <c r="AK518" s="360"/>
      <c r="AL518" s="360"/>
      <c r="AM518" s="966"/>
      <c r="AN518" s="303"/>
      <c r="AO518" s="304"/>
      <c r="AP518" s="966"/>
      <c r="AQ518" s="360"/>
      <c r="AR518" s="360"/>
      <c r="AS518" s="966"/>
      <c r="AT518" s="966"/>
      <c r="AU518" s="966"/>
      <c r="AV518" s="305"/>
      <c r="AW518" s="305"/>
      <c r="AX518" s="306"/>
      <c r="AY518" s="306"/>
      <c r="AZ518" s="306"/>
      <c r="BA518" s="306"/>
      <c r="BB518" s="306"/>
      <c r="BC518" s="306"/>
      <c r="BD518" s="307"/>
      <c r="BE518" s="307"/>
      <c r="BF518" s="308"/>
      <c r="BG518" s="308"/>
      <c r="BH518" s="309"/>
      <c r="BI518" s="309"/>
      <c r="BJ518" s="4"/>
      <c r="BK518" s="3"/>
      <c r="BL518" s="3"/>
      <c r="BM518" s="6"/>
      <c r="BN518" s="6"/>
      <c r="BO518" s="6"/>
      <c r="BP518" s="6"/>
      <c r="BQ518" s="6"/>
      <c r="BR518" s="6"/>
      <c r="BS518" s="6"/>
    </row>
    <row r="519" spans="1:71" ht="15" customHeight="1">
      <c r="A519" s="231"/>
      <c r="B519" s="290"/>
      <c r="C519" s="231"/>
      <c r="D519" s="292"/>
      <c r="E519" s="312"/>
      <c r="F519" s="310"/>
      <c r="G519" s="295"/>
      <c r="H519" s="295"/>
      <c r="I519" s="346"/>
      <c r="J519" s="297"/>
      <c r="K519" s="298"/>
      <c r="L519" s="966"/>
      <c r="M519" s="360"/>
      <c r="N519" s="360"/>
      <c r="O519" s="966"/>
      <c r="P519" s="297"/>
      <c r="Q519" s="298"/>
      <c r="R519" s="966"/>
      <c r="S519" s="360"/>
      <c r="T519" s="360"/>
      <c r="U519" s="966"/>
      <c r="V519" s="297"/>
      <c r="W519" s="298"/>
      <c r="X519" s="966"/>
      <c r="Y519" s="367"/>
      <c r="Z519" s="360"/>
      <c r="AA519" s="966"/>
      <c r="AB519" s="297"/>
      <c r="AC519" s="298"/>
      <c r="AD519" s="966"/>
      <c r="AE519" s="360"/>
      <c r="AF519" s="360"/>
      <c r="AG519" s="966"/>
      <c r="AH519" s="421"/>
      <c r="AI519" s="302"/>
      <c r="AJ519" s="966"/>
      <c r="AK519" s="360"/>
      <c r="AL519" s="360"/>
      <c r="AM519" s="966"/>
      <c r="AN519" s="303"/>
      <c r="AO519" s="304"/>
      <c r="AP519" s="966"/>
      <c r="AQ519" s="360"/>
      <c r="AR519" s="360"/>
      <c r="AS519" s="966"/>
      <c r="AT519" s="966"/>
      <c r="AU519" s="966"/>
      <c r="AV519" s="409">
        <v>5</v>
      </c>
      <c r="AW519" s="305"/>
      <c r="AX519" s="306"/>
      <c r="AY519" s="313"/>
      <c r="AZ519" s="306"/>
      <c r="BA519" s="306"/>
      <c r="BB519" s="306"/>
      <c r="BC519" s="306"/>
      <c r="BD519" s="307"/>
      <c r="BE519" s="388"/>
      <c r="BF519" s="314"/>
      <c r="BG519" s="314"/>
      <c r="BH519" s="309"/>
      <c r="BI519" s="309"/>
      <c r="BJ519" s="4"/>
      <c r="BK519" s="3"/>
      <c r="BL519" s="3"/>
      <c r="BM519" s="6"/>
      <c r="BN519" s="6"/>
      <c r="BO519" s="6"/>
      <c r="BP519" s="6"/>
      <c r="BQ519" s="6"/>
      <c r="BR519" s="6"/>
      <c r="BS519" s="6"/>
    </row>
    <row r="520" spans="1:71" ht="15" customHeight="1">
      <c r="A520" s="268"/>
      <c r="B520" s="290"/>
      <c r="C520" s="291"/>
      <c r="D520" s="292"/>
      <c r="E520" s="312"/>
      <c r="F520" s="310"/>
      <c r="G520" s="295"/>
      <c r="H520" s="295"/>
      <c r="I520" s="346"/>
      <c r="J520" s="297"/>
      <c r="K520" s="298"/>
      <c r="L520" s="966"/>
      <c r="M520" s="360"/>
      <c r="N520" s="360"/>
      <c r="O520" s="966"/>
      <c r="P520" s="297"/>
      <c r="Q520" s="298"/>
      <c r="R520" s="966"/>
      <c r="S520" s="360"/>
      <c r="T520" s="360"/>
      <c r="U520" s="966"/>
      <c r="V520" s="297"/>
      <c r="W520" s="298"/>
      <c r="X520" s="966"/>
      <c r="Y520" s="360"/>
      <c r="Z520" s="367"/>
      <c r="AA520" s="966"/>
      <c r="AB520" s="297"/>
      <c r="AC520" s="298"/>
      <c r="AD520" s="966"/>
      <c r="AE520" s="360"/>
      <c r="AF520" s="360"/>
      <c r="AG520" s="966"/>
      <c r="AH520" s="301"/>
      <c r="AI520" s="302"/>
      <c r="AJ520" s="966"/>
      <c r="AK520" s="360"/>
      <c r="AL520" s="360"/>
      <c r="AM520" s="966"/>
      <c r="AN520" s="303"/>
      <c r="AO520" s="304"/>
      <c r="AP520" s="966"/>
      <c r="AQ520" s="360"/>
      <c r="AR520" s="360"/>
      <c r="AS520" s="966"/>
      <c r="AT520" s="966"/>
      <c r="AU520" s="966"/>
      <c r="AV520" s="305"/>
      <c r="AW520" s="305"/>
      <c r="AX520" s="306"/>
      <c r="AY520" s="306"/>
      <c r="AZ520" s="306"/>
      <c r="BA520" s="306"/>
      <c r="BB520" s="306"/>
      <c r="BC520" s="306"/>
      <c r="BD520" s="307"/>
      <c r="BE520" s="307"/>
      <c r="BF520" s="308"/>
      <c r="BG520" s="308"/>
      <c r="BH520" s="309"/>
      <c r="BI520" s="309"/>
      <c r="BJ520" s="4"/>
      <c r="BK520" s="3"/>
      <c r="BL520" s="3"/>
      <c r="BM520" s="6"/>
      <c r="BN520" s="6"/>
      <c r="BO520" s="6"/>
      <c r="BP520" s="6"/>
      <c r="BQ520" s="6"/>
      <c r="BR520" s="6"/>
      <c r="BS520" s="6"/>
    </row>
    <row r="521" spans="1:71" ht="15" customHeight="1">
      <c r="A521" s="268"/>
      <c r="B521" s="290"/>
      <c r="C521" s="291"/>
      <c r="D521" s="292"/>
      <c r="E521" s="318"/>
      <c r="F521" s="319"/>
      <c r="G521" s="317"/>
      <c r="H521" s="317"/>
      <c r="I521" s="346"/>
      <c r="J521" s="297"/>
      <c r="K521" s="298"/>
      <c r="L521" s="966"/>
      <c r="M521" s="360"/>
      <c r="N521" s="360"/>
      <c r="O521" s="966"/>
      <c r="P521" s="297"/>
      <c r="Q521" s="298"/>
      <c r="R521" s="966"/>
      <c r="S521" s="360"/>
      <c r="T521" s="360"/>
      <c r="U521" s="966"/>
      <c r="V521" s="297"/>
      <c r="W521" s="298"/>
      <c r="X521" s="966"/>
      <c r="Y521" s="360"/>
      <c r="Z521" s="360"/>
      <c r="AA521" s="966"/>
      <c r="AB521" s="297"/>
      <c r="AC521" s="298"/>
      <c r="AD521" s="966"/>
      <c r="AE521" s="360"/>
      <c r="AF521" s="360"/>
      <c r="AG521" s="966"/>
      <c r="AH521" s="301"/>
      <c r="AI521" s="302"/>
      <c r="AJ521" s="966"/>
      <c r="AK521" s="360"/>
      <c r="AL521" s="360"/>
      <c r="AM521" s="966"/>
      <c r="AN521" s="303"/>
      <c r="AO521" s="304"/>
      <c r="AP521" s="966"/>
      <c r="AQ521" s="360"/>
      <c r="AR521" s="360"/>
      <c r="AS521" s="966"/>
      <c r="AT521" s="966"/>
      <c r="AU521" s="966"/>
      <c r="AV521" s="305"/>
      <c r="AW521" s="305"/>
      <c r="AX521" s="306"/>
      <c r="AY521" s="306"/>
      <c r="AZ521" s="306"/>
      <c r="BA521" s="306"/>
      <c r="BB521" s="306"/>
      <c r="BC521" s="306"/>
      <c r="BD521" s="307"/>
      <c r="BE521" s="307"/>
      <c r="BF521" s="308"/>
      <c r="BG521" s="308"/>
      <c r="BH521" s="309"/>
      <c r="BI521" s="309"/>
      <c r="BJ521" s="4"/>
      <c r="BK521" s="3"/>
      <c r="BL521" s="3"/>
      <c r="BM521" s="6"/>
      <c r="BN521" s="6"/>
      <c r="BO521" s="6"/>
      <c r="BP521" s="6"/>
      <c r="BQ521" s="6"/>
      <c r="BR521" s="6"/>
      <c r="BS521" s="6"/>
    </row>
    <row r="522" spans="1:71" ht="15" customHeight="1">
      <c r="A522" s="268"/>
      <c r="B522" s="320"/>
      <c r="C522" s="321"/>
      <c r="D522" s="322"/>
      <c r="E522" s="323"/>
      <c r="F522" s="324"/>
      <c r="G522" s="368"/>
      <c r="H522" s="368"/>
      <c r="I522" s="347"/>
      <c r="J522" s="398"/>
      <c r="K522" s="399"/>
      <c r="L522" s="971"/>
      <c r="M522" s="371"/>
      <c r="N522" s="371"/>
      <c r="O522" s="971"/>
      <c r="P522" s="398"/>
      <c r="Q522" s="399"/>
      <c r="R522" s="971"/>
      <c r="S522" s="371"/>
      <c r="T522" s="371"/>
      <c r="U522" s="971"/>
      <c r="V522" s="398"/>
      <c r="W522" s="399"/>
      <c r="X522" s="971"/>
      <c r="Y522" s="371"/>
      <c r="Z522" s="371"/>
      <c r="AA522" s="971"/>
      <c r="AB522" s="398"/>
      <c r="AC522" s="399"/>
      <c r="AD522" s="971"/>
      <c r="AE522" s="371"/>
      <c r="AF522" s="371"/>
      <c r="AG522" s="971"/>
      <c r="AH522" s="400"/>
      <c r="AI522" s="401"/>
      <c r="AJ522" s="971"/>
      <c r="AK522" s="371"/>
      <c r="AL522" s="371"/>
      <c r="AM522" s="971"/>
      <c r="AN522" s="402"/>
      <c r="AO522" s="403"/>
      <c r="AP522" s="971"/>
      <c r="AQ522" s="371"/>
      <c r="AR522" s="371"/>
      <c r="AS522" s="971"/>
      <c r="AT522" s="971"/>
      <c r="AU522" s="971"/>
      <c r="AV522" s="334"/>
      <c r="AW522" s="334"/>
      <c r="AX522" s="335"/>
      <c r="AY522" s="335"/>
      <c r="AZ522" s="335"/>
      <c r="BA522" s="335"/>
      <c r="BB522" s="335"/>
      <c r="BC522" s="335"/>
      <c r="BD522" s="336"/>
      <c r="BE522" s="336"/>
      <c r="BF522" s="337"/>
      <c r="BG522" s="337"/>
      <c r="BH522" s="338"/>
      <c r="BI522" s="338"/>
      <c r="BJ522" s="4"/>
      <c r="BK522" s="3"/>
      <c r="BL522" s="3"/>
      <c r="BM522" s="6"/>
      <c r="BN522" s="6"/>
      <c r="BO522" s="6"/>
      <c r="BP522" s="6"/>
      <c r="BQ522" s="6"/>
      <c r="BR522" s="6"/>
      <c r="BS522" s="6"/>
    </row>
    <row r="523" spans="1:71" ht="15" customHeight="1">
      <c r="A523" s="268">
        <f>I523-AT523</f>
        <v>0</v>
      </c>
      <c r="B523" s="219">
        <v>73</v>
      </c>
      <c r="C523" s="269" t="s">
        <v>666</v>
      </c>
      <c r="D523" s="270" t="s">
        <v>667</v>
      </c>
      <c r="E523" s="312" t="s">
        <v>361</v>
      </c>
      <c r="F523" s="310" t="s">
        <v>469</v>
      </c>
      <c r="G523" s="377">
        <v>3</v>
      </c>
      <c r="H523" s="377">
        <v>4</v>
      </c>
      <c r="I523" s="444">
        <v>24</v>
      </c>
      <c r="J523" s="275"/>
      <c r="K523" s="276"/>
      <c r="L523" s="1006">
        <f>SUM(J523:K529)</f>
        <v>0</v>
      </c>
      <c r="M523" s="380">
        <v>12</v>
      </c>
      <c r="N523" s="380"/>
      <c r="O523" s="1007">
        <f>N523+M523+M524+N524+M525+N525+M526+N526+M527+N527+M528+N528+M529+N529</f>
        <v>12</v>
      </c>
      <c r="P523" s="275"/>
      <c r="Q523" s="276"/>
      <c r="R523" s="1008">
        <f>P523+Q523+P524+Q524+P525+Q525+P526+Q526+P527+Q527+P528+Q528+P529+Q529</f>
        <v>0</v>
      </c>
      <c r="S523" s="380"/>
      <c r="T523" s="380"/>
      <c r="U523" s="1009">
        <f>T523+S523+S524+T524+S525+T525+S526+T526+S527+T527+S528+T528+S529+T529</f>
        <v>0</v>
      </c>
      <c r="V523" s="275"/>
      <c r="W523" s="276"/>
      <c r="X523" s="1010">
        <f>W523+V523+V524+W524+V525+W525+V526+W526+V527+W527+V528+W528+V529+W529</f>
        <v>0</v>
      </c>
      <c r="Y523" s="380"/>
      <c r="Z523" s="380"/>
      <c r="AA523" s="1011">
        <f>Z523+Y523+Y524+Z524+Y525+Z525+Y526+Z526+Y527+Z527+Y528+Z528+Y529+Z529</f>
        <v>0</v>
      </c>
      <c r="AB523" s="275"/>
      <c r="AC523" s="276"/>
      <c r="AD523" s="999">
        <f>AC523+AB523+AB524+AC524+AB525+AC525+AB526+AC526+AB527+AC527+AB528+AC528+AB529+AC529</f>
        <v>0</v>
      </c>
      <c r="AE523" s="380"/>
      <c r="AF523" s="380"/>
      <c r="AG523" s="1000">
        <f>AE523+AF523+AE524+AF524+AE525+AF525+AE526+AF526+AE527+AF527+AE528+AF528+AE529+AF529</f>
        <v>0</v>
      </c>
      <c r="AH523" s="279"/>
      <c r="AI523" s="280"/>
      <c r="AJ523" s="1001">
        <f>AI523+AH523+AH524+AI524+AH525+AI525+AH526+AI526+AH527+AI527+AH528+AI528+AH529+AI529</f>
        <v>0</v>
      </c>
      <c r="AK523" s="380"/>
      <c r="AL523" s="380"/>
      <c r="AM523" s="1002">
        <f>AL523+AK523+AK524+AL524+AK525+AL525+AK526+AL526+AK527+AL527+AK528+AL528+AK529+AL528+AL529</f>
        <v>0</v>
      </c>
      <c r="AN523" s="281"/>
      <c r="AO523" s="282"/>
      <c r="AP523" s="1003">
        <f>AN523+AO523+AN524+AO524+AN525+AO525+AN526+AO526+AN527++AO527+AN528+AO528+AN529+AO529</f>
        <v>12</v>
      </c>
      <c r="AQ523" s="380"/>
      <c r="AR523" s="380"/>
      <c r="AS523" s="1004">
        <f>AR523+AQ523+AQ524+AR524+AQ525+AR525+AQ526+AR526+AQ527+AR527+AQ528+AR528+AQ529+AR529</f>
        <v>0</v>
      </c>
      <c r="AT523" s="1005">
        <f>SUM(AU523:BF529)</f>
        <v>24</v>
      </c>
      <c r="AU523" s="974">
        <f>AS523+AP523+AM523+AJ523+AG523+AD523+AA523+X523+U523+R523+O523+L523</f>
        <v>24</v>
      </c>
      <c r="AV523" s="284"/>
      <c r="AW523" s="284"/>
      <c r="AX523" s="285"/>
      <c r="AY523" s="285"/>
      <c r="AZ523" s="285"/>
      <c r="BA523" s="285"/>
      <c r="BB523" s="285"/>
      <c r="BC523" s="285"/>
      <c r="BD523" s="287"/>
      <c r="BE523" s="287"/>
      <c r="BF523" s="411"/>
      <c r="BG523" s="411"/>
      <c r="BH523" s="289"/>
      <c r="BI523" s="289"/>
      <c r="BJ523" s="4"/>
      <c r="BK523" s="3"/>
      <c r="BL523" s="3"/>
      <c r="BM523" s="6"/>
      <c r="BN523" s="6"/>
      <c r="BO523" s="6"/>
      <c r="BP523" s="6"/>
      <c r="BQ523" s="6"/>
      <c r="BR523" s="6"/>
      <c r="BS523" s="6"/>
    </row>
    <row r="524" spans="1:71" ht="15" customHeight="1">
      <c r="A524" s="268"/>
      <c r="B524" s="290"/>
      <c r="C524" s="291"/>
      <c r="D524" s="292"/>
      <c r="E524" s="312" t="s">
        <v>180</v>
      </c>
      <c r="F524" s="310" t="s">
        <v>386</v>
      </c>
      <c r="G524" s="295">
        <v>3</v>
      </c>
      <c r="H524" s="295">
        <v>4</v>
      </c>
      <c r="I524" s="346"/>
      <c r="J524" s="297"/>
      <c r="K524" s="298"/>
      <c r="L524" s="966"/>
      <c r="M524" s="360"/>
      <c r="N524" s="367"/>
      <c r="O524" s="966"/>
      <c r="P524" s="297"/>
      <c r="Q524" s="298"/>
      <c r="R524" s="966"/>
      <c r="S524" s="360"/>
      <c r="T524" s="367"/>
      <c r="U524" s="966"/>
      <c r="V524" s="297"/>
      <c r="W524" s="298"/>
      <c r="X524" s="966"/>
      <c r="Y524" s="360"/>
      <c r="Z524" s="367"/>
      <c r="AA524" s="966"/>
      <c r="AB524" s="297"/>
      <c r="AC524" s="298"/>
      <c r="AD524" s="966"/>
      <c r="AE524" s="360"/>
      <c r="AF524" s="367"/>
      <c r="AG524" s="966"/>
      <c r="AH524" s="301"/>
      <c r="AI524" s="302"/>
      <c r="AJ524" s="966"/>
      <c r="AK524" s="360"/>
      <c r="AL524" s="367"/>
      <c r="AM524" s="966"/>
      <c r="AN524" s="422">
        <v>12</v>
      </c>
      <c r="AO524" s="304"/>
      <c r="AP524" s="966"/>
      <c r="AQ524" s="360"/>
      <c r="AR524" s="367"/>
      <c r="AS524" s="966"/>
      <c r="AT524" s="966"/>
      <c r="AU524" s="966"/>
      <c r="AV524" s="305"/>
      <c r="AW524" s="305"/>
      <c r="AX524" s="306"/>
      <c r="AY524" s="306"/>
      <c r="AZ524" s="306"/>
      <c r="BA524" s="306"/>
      <c r="BB524" s="306"/>
      <c r="BC524" s="306"/>
      <c r="BD524" s="307"/>
      <c r="BE524" s="307"/>
      <c r="BF524" s="308"/>
      <c r="BG524" s="308"/>
      <c r="BH524" s="309"/>
      <c r="BI524" s="309"/>
      <c r="BJ524" s="4"/>
      <c r="BK524" s="3"/>
      <c r="BL524" s="3"/>
      <c r="BM524" s="6"/>
      <c r="BN524" s="6"/>
      <c r="BO524" s="6"/>
      <c r="BP524" s="6"/>
      <c r="BQ524" s="6"/>
      <c r="BR524" s="6"/>
      <c r="BS524" s="6"/>
    </row>
    <row r="525" spans="1:71" ht="15" customHeight="1">
      <c r="A525" s="268"/>
      <c r="B525" s="290"/>
      <c r="C525" s="291"/>
      <c r="D525" s="292"/>
      <c r="E525" s="312"/>
      <c r="F525" s="310"/>
      <c r="G525" s="295"/>
      <c r="H525" s="295"/>
      <c r="I525" s="346"/>
      <c r="J525" s="297"/>
      <c r="K525" s="298"/>
      <c r="L525" s="966"/>
      <c r="M525" s="360"/>
      <c r="N525" s="360"/>
      <c r="O525" s="966"/>
      <c r="P525" s="297"/>
      <c r="Q525" s="298"/>
      <c r="R525" s="966"/>
      <c r="S525" s="360"/>
      <c r="T525" s="360"/>
      <c r="U525" s="966"/>
      <c r="V525" s="297"/>
      <c r="W525" s="298"/>
      <c r="X525" s="966"/>
      <c r="Y525" s="360"/>
      <c r="Z525" s="360"/>
      <c r="AA525" s="966"/>
      <c r="AB525" s="297"/>
      <c r="AC525" s="298"/>
      <c r="AD525" s="966"/>
      <c r="AE525" s="360"/>
      <c r="AF525" s="360"/>
      <c r="AG525" s="966"/>
      <c r="AH525" s="301"/>
      <c r="AI525" s="302"/>
      <c r="AJ525" s="966"/>
      <c r="AK525" s="360"/>
      <c r="AL525" s="360"/>
      <c r="AM525" s="966"/>
      <c r="AN525" s="303"/>
      <c r="AO525" s="304"/>
      <c r="AP525" s="966"/>
      <c r="AQ525" s="360"/>
      <c r="AR525" s="360"/>
      <c r="AS525" s="966"/>
      <c r="AT525" s="966"/>
      <c r="AU525" s="966"/>
      <c r="AV525" s="305"/>
      <c r="AW525" s="305"/>
      <c r="AX525" s="306"/>
      <c r="AY525" s="306"/>
      <c r="AZ525" s="306"/>
      <c r="BA525" s="306"/>
      <c r="BB525" s="306"/>
      <c r="BC525" s="306"/>
      <c r="BD525" s="307"/>
      <c r="BE525" s="307"/>
      <c r="BF525" s="308"/>
      <c r="BG525" s="308"/>
      <c r="BH525" s="309"/>
      <c r="BI525" s="309"/>
      <c r="BJ525" s="4"/>
      <c r="BK525" s="3"/>
      <c r="BL525" s="3"/>
      <c r="BM525" s="6"/>
      <c r="BN525" s="6"/>
      <c r="BO525" s="6"/>
      <c r="BP525" s="6"/>
      <c r="BQ525" s="6"/>
      <c r="BR525" s="6"/>
      <c r="BS525" s="6"/>
    </row>
    <row r="526" spans="1:71" ht="15" customHeight="1">
      <c r="A526" s="231"/>
      <c r="B526" s="290"/>
      <c r="C526" s="231"/>
      <c r="D526" s="292"/>
      <c r="E526" s="312"/>
      <c r="F526" s="310"/>
      <c r="G526" s="295"/>
      <c r="H526" s="295"/>
      <c r="I526" s="346"/>
      <c r="J526" s="297"/>
      <c r="K526" s="298"/>
      <c r="L526" s="966"/>
      <c r="M526" s="360"/>
      <c r="N526" s="360"/>
      <c r="O526" s="966"/>
      <c r="P526" s="297"/>
      <c r="Q526" s="298"/>
      <c r="R526" s="966"/>
      <c r="S526" s="360"/>
      <c r="T526" s="360"/>
      <c r="U526" s="966"/>
      <c r="V526" s="297"/>
      <c r="W526" s="298"/>
      <c r="X526" s="966"/>
      <c r="Y526" s="360"/>
      <c r="Z526" s="360"/>
      <c r="AA526" s="966"/>
      <c r="AB526" s="297"/>
      <c r="AC526" s="298"/>
      <c r="AD526" s="966"/>
      <c r="AE526" s="360"/>
      <c r="AF526" s="360"/>
      <c r="AG526" s="966"/>
      <c r="AH526" s="301"/>
      <c r="AI526" s="302"/>
      <c r="AJ526" s="966"/>
      <c r="AK526" s="360"/>
      <c r="AL526" s="360"/>
      <c r="AM526" s="966"/>
      <c r="AN526" s="303"/>
      <c r="AO526" s="304"/>
      <c r="AP526" s="966"/>
      <c r="AQ526" s="360"/>
      <c r="AR526" s="360"/>
      <c r="AS526" s="966"/>
      <c r="AT526" s="966"/>
      <c r="AU526" s="966"/>
      <c r="AV526" s="305"/>
      <c r="AW526" s="305"/>
      <c r="AX526" s="306"/>
      <c r="AY526" s="306"/>
      <c r="AZ526" s="306"/>
      <c r="BA526" s="306"/>
      <c r="BB526" s="313"/>
      <c r="BC526" s="306"/>
      <c r="BD526" s="307"/>
      <c r="BE526" s="307"/>
      <c r="BF526" s="314"/>
      <c r="BG526" s="314"/>
      <c r="BH526" s="309"/>
      <c r="BI526" s="309"/>
      <c r="BJ526" s="4"/>
      <c r="BK526" s="3"/>
      <c r="BL526" s="3"/>
      <c r="BM526" s="6"/>
      <c r="BN526" s="6"/>
      <c r="BO526" s="6"/>
      <c r="BP526" s="6"/>
      <c r="BQ526" s="6"/>
      <c r="BR526" s="6"/>
      <c r="BS526" s="6"/>
    </row>
    <row r="527" spans="1:71" ht="15" customHeight="1">
      <c r="A527" s="268"/>
      <c r="B527" s="290"/>
      <c r="C527" s="291"/>
      <c r="D527" s="292"/>
      <c r="E527" s="312"/>
      <c r="F527" s="310"/>
      <c r="G527" s="295"/>
      <c r="H527" s="295"/>
      <c r="I527" s="346"/>
      <c r="J527" s="297"/>
      <c r="K527" s="298"/>
      <c r="L527" s="966"/>
      <c r="M527" s="360"/>
      <c r="N527" s="360"/>
      <c r="O527" s="966"/>
      <c r="P527" s="297"/>
      <c r="Q527" s="298"/>
      <c r="R527" s="966"/>
      <c r="S527" s="360"/>
      <c r="T527" s="360"/>
      <c r="U527" s="966"/>
      <c r="V527" s="297"/>
      <c r="W527" s="298"/>
      <c r="X527" s="966"/>
      <c r="Y527" s="360"/>
      <c r="Z527" s="360"/>
      <c r="AA527" s="966"/>
      <c r="AB527" s="297"/>
      <c r="AC527" s="298"/>
      <c r="AD527" s="966"/>
      <c r="AE527" s="360"/>
      <c r="AF527" s="360"/>
      <c r="AG527" s="966"/>
      <c r="AH527" s="301"/>
      <c r="AI527" s="302"/>
      <c r="AJ527" s="966"/>
      <c r="AK527" s="360"/>
      <c r="AL527" s="360"/>
      <c r="AM527" s="966"/>
      <c r="AN527" s="303"/>
      <c r="AO527" s="304"/>
      <c r="AP527" s="966"/>
      <c r="AQ527" s="360"/>
      <c r="AR527" s="360"/>
      <c r="AS527" s="966"/>
      <c r="AT527" s="966"/>
      <c r="AU527" s="966"/>
      <c r="AV527" s="305"/>
      <c r="AW527" s="305"/>
      <c r="AX527" s="306"/>
      <c r="AY527" s="306"/>
      <c r="AZ527" s="306"/>
      <c r="BA527" s="306"/>
      <c r="BB527" s="306"/>
      <c r="BC527" s="306"/>
      <c r="BD527" s="307"/>
      <c r="BE527" s="307"/>
      <c r="BF527" s="308"/>
      <c r="BG527" s="308"/>
      <c r="BH527" s="309"/>
      <c r="BI527" s="309"/>
      <c r="BJ527" s="4"/>
      <c r="BK527" s="3"/>
      <c r="BL527" s="3"/>
      <c r="BM527" s="6"/>
      <c r="BN527" s="6"/>
      <c r="BO527" s="6"/>
      <c r="BP527" s="6"/>
      <c r="BQ527" s="6"/>
      <c r="BR527" s="6"/>
      <c r="BS527" s="6"/>
    </row>
    <row r="528" spans="1:71" ht="15" customHeight="1">
      <c r="A528" s="268"/>
      <c r="B528" s="290"/>
      <c r="C528" s="291"/>
      <c r="D528" s="292"/>
      <c r="E528" s="318"/>
      <c r="F528" s="319"/>
      <c r="G528" s="317"/>
      <c r="H528" s="317"/>
      <c r="I528" s="346"/>
      <c r="J528" s="297"/>
      <c r="K528" s="298"/>
      <c r="L528" s="966"/>
      <c r="M528" s="360"/>
      <c r="N528" s="360"/>
      <c r="O528" s="966"/>
      <c r="P528" s="297"/>
      <c r="Q528" s="298"/>
      <c r="R528" s="966"/>
      <c r="S528" s="360"/>
      <c r="T528" s="360"/>
      <c r="U528" s="966"/>
      <c r="V528" s="297"/>
      <c r="W528" s="298"/>
      <c r="X528" s="966"/>
      <c r="Y528" s="360"/>
      <c r="Z528" s="360"/>
      <c r="AA528" s="966"/>
      <c r="AB528" s="297"/>
      <c r="AC528" s="298"/>
      <c r="AD528" s="966"/>
      <c r="AE528" s="360"/>
      <c r="AF528" s="360"/>
      <c r="AG528" s="966"/>
      <c r="AH528" s="301"/>
      <c r="AI528" s="302"/>
      <c r="AJ528" s="966"/>
      <c r="AK528" s="360"/>
      <c r="AL528" s="360"/>
      <c r="AM528" s="966"/>
      <c r="AN528" s="303"/>
      <c r="AO528" s="304"/>
      <c r="AP528" s="966"/>
      <c r="AQ528" s="360"/>
      <c r="AR528" s="360"/>
      <c r="AS528" s="966"/>
      <c r="AT528" s="966"/>
      <c r="AU528" s="966"/>
      <c r="AV528" s="305"/>
      <c r="AW528" s="305"/>
      <c r="AX528" s="306"/>
      <c r="AY528" s="306"/>
      <c r="AZ528" s="306"/>
      <c r="BA528" s="306"/>
      <c r="BB528" s="306"/>
      <c r="BC528" s="306"/>
      <c r="BD528" s="307"/>
      <c r="BE528" s="307"/>
      <c r="BF528" s="308"/>
      <c r="BG528" s="308"/>
      <c r="BH528" s="309"/>
      <c r="BI528" s="309"/>
      <c r="BJ528" s="4"/>
      <c r="BK528" s="3"/>
      <c r="BL528" s="3"/>
      <c r="BM528" s="6"/>
      <c r="BN528" s="6"/>
      <c r="BO528" s="6"/>
      <c r="BP528" s="6"/>
      <c r="BQ528" s="6"/>
      <c r="BR528" s="6"/>
      <c r="BS528" s="6"/>
    </row>
    <row r="529" spans="1:71" ht="15" customHeight="1">
      <c r="A529" s="268"/>
      <c r="B529" s="320"/>
      <c r="C529" s="321"/>
      <c r="D529" s="322"/>
      <c r="E529" s="323"/>
      <c r="F529" s="324"/>
      <c r="G529" s="317"/>
      <c r="H529" s="317"/>
      <c r="I529" s="347"/>
      <c r="J529" s="398"/>
      <c r="K529" s="399"/>
      <c r="L529" s="971"/>
      <c r="M529" s="371"/>
      <c r="N529" s="371"/>
      <c r="O529" s="971"/>
      <c r="P529" s="398"/>
      <c r="Q529" s="399"/>
      <c r="R529" s="971"/>
      <c r="S529" s="371"/>
      <c r="T529" s="371"/>
      <c r="U529" s="971"/>
      <c r="V529" s="398"/>
      <c r="W529" s="399"/>
      <c r="X529" s="971"/>
      <c r="Y529" s="371"/>
      <c r="Z529" s="371"/>
      <c r="AA529" s="971"/>
      <c r="AB529" s="398"/>
      <c r="AC529" s="399"/>
      <c r="AD529" s="971"/>
      <c r="AE529" s="371"/>
      <c r="AF529" s="371"/>
      <c r="AG529" s="971"/>
      <c r="AH529" s="400"/>
      <c r="AI529" s="401"/>
      <c r="AJ529" s="971"/>
      <c r="AK529" s="371"/>
      <c r="AL529" s="371"/>
      <c r="AM529" s="971"/>
      <c r="AN529" s="402"/>
      <c r="AO529" s="403"/>
      <c r="AP529" s="971"/>
      <c r="AQ529" s="371"/>
      <c r="AR529" s="371"/>
      <c r="AS529" s="971"/>
      <c r="AT529" s="971"/>
      <c r="AU529" s="971"/>
      <c r="AV529" s="334"/>
      <c r="AW529" s="334"/>
      <c r="AX529" s="335"/>
      <c r="AY529" s="335"/>
      <c r="AZ529" s="335"/>
      <c r="BA529" s="335"/>
      <c r="BB529" s="335"/>
      <c r="BC529" s="335"/>
      <c r="BD529" s="336"/>
      <c r="BE529" s="415"/>
      <c r="BF529" s="337"/>
      <c r="BG529" s="337"/>
      <c r="BH529" s="338"/>
      <c r="BI529" s="338"/>
      <c r="BJ529" s="4"/>
      <c r="BK529" s="3"/>
      <c r="BL529" s="3"/>
      <c r="BM529" s="6"/>
      <c r="BN529" s="6"/>
      <c r="BO529" s="6"/>
      <c r="BP529" s="6"/>
      <c r="BQ529" s="6"/>
      <c r="BR529" s="6"/>
      <c r="BS529" s="6"/>
    </row>
    <row r="530" spans="1:71" ht="15" customHeight="1">
      <c r="A530" s="268">
        <f>I530-AT530</f>
        <v>0</v>
      </c>
      <c r="B530" s="219">
        <v>74</v>
      </c>
      <c r="C530" s="269" t="s">
        <v>668</v>
      </c>
      <c r="D530" s="270" t="s">
        <v>669</v>
      </c>
      <c r="E530" s="271" t="s">
        <v>108</v>
      </c>
      <c r="F530" s="272" t="s">
        <v>466</v>
      </c>
      <c r="G530" s="273">
        <v>1</v>
      </c>
      <c r="H530" s="273">
        <v>2</v>
      </c>
      <c r="I530" s="274">
        <v>28</v>
      </c>
      <c r="J530" s="275"/>
      <c r="K530" s="276"/>
      <c r="L530" s="1006">
        <f>SUM(J530:K536)</f>
        <v>0</v>
      </c>
      <c r="M530" s="351"/>
      <c r="N530" s="351"/>
      <c r="O530" s="1007">
        <f>N530+M530+M531+N531+M532+N532+M533+N533+M534+N534+M535+N535+M536+N536</f>
        <v>0</v>
      </c>
      <c r="P530" s="275"/>
      <c r="Q530" s="276"/>
      <c r="R530" s="1008">
        <f>P530+Q530+P531+Q531+P532+Q532+P533+Q533+P534+Q534+P535+Q535+P536+Q536</f>
        <v>0</v>
      </c>
      <c r="S530" s="351"/>
      <c r="T530" s="351"/>
      <c r="U530" s="1009">
        <f>T530+S530+S531+T531+S532+T532+S533+T533+S534+T534+S535+T535+S536+T536</f>
        <v>9</v>
      </c>
      <c r="V530" s="275"/>
      <c r="W530" s="276"/>
      <c r="X530" s="1010">
        <f>W530+V530+V531+W531+V532+W532+V533+W533+V534+W534+V535+W535+V536+W536</f>
        <v>0</v>
      </c>
      <c r="Y530" s="351"/>
      <c r="Z530" s="351"/>
      <c r="AA530" s="1011">
        <f>Z530+Y530+Y531+Z531+Y532+Z532+Y533+Z533+Y534+Z534+Y535+Z535+Y536+Z536</f>
        <v>0</v>
      </c>
      <c r="AB530" s="275"/>
      <c r="AC530" s="276"/>
      <c r="AD530" s="999">
        <f>AC530+AB530+AB531+AC531+AB532+AC532+AB533+AC533+AB534+AC534+AB535+AC535+AB536+AC536</f>
        <v>2</v>
      </c>
      <c r="AE530" s="351"/>
      <c r="AF530" s="351"/>
      <c r="AG530" s="1000">
        <f>AE530+AF530+AE531+AF531+AE532+AF532+AE533+AF533+AE534+AF534+AE535+AF535+AE536+AF536</f>
        <v>0</v>
      </c>
      <c r="AH530" s="279"/>
      <c r="AI530" s="280"/>
      <c r="AJ530" s="1001">
        <f>AI530+AH530+AH531+AI531+AH532+AI532+AH533+AI533+AH534+AI534+AH535+AI535+AH536+AI536</f>
        <v>0</v>
      </c>
      <c r="AK530" s="351"/>
      <c r="AL530" s="351"/>
      <c r="AM530" s="1002">
        <f>AL530+AK530+AK531+AL531+AK532+AL532+AK533+AL533+AK534+AL534+AK535+AL535+AK536+AL535+AL536</f>
        <v>0</v>
      </c>
      <c r="AN530" s="281"/>
      <c r="AO530" s="282"/>
      <c r="AP530" s="1003">
        <f>AN530+AO530+AN531+AO531+AN532+AO532+AN533+AO533+AN534++AO534+AN535+AO535+AN536+AO536</f>
        <v>0</v>
      </c>
      <c r="AQ530" s="351"/>
      <c r="AR530" s="351"/>
      <c r="AS530" s="1004">
        <f>AR530+AQ530+AQ531+AR531+AQ532+AR532+AQ533+AR533+AQ534+AR534+AQ535+AR535+AQ536+AR536</f>
        <v>0</v>
      </c>
      <c r="AT530" s="1005">
        <f>SUM(AU530:BF536)</f>
        <v>28</v>
      </c>
      <c r="AU530" s="974">
        <f>AS530+AP530+AM530+AJ530+AG530+AD530+AA530+X530+U530+R530+O530+L530</f>
        <v>11</v>
      </c>
      <c r="AV530" s="63"/>
      <c r="AW530" s="284"/>
      <c r="AX530" s="285"/>
      <c r="AY530" s="286"/>
      <c r="AZ530" s="286"/>
      <c r="BA530" s="285"/>
      <c r="BB530" s="285"/>
      <c r="BC530" s="285"/>
      <c r="BD530" s="287"/>
      <c r="BE530" s="287"/>
      <c r="BF530" s="288"/>
      <c r="BG530" s="288"/>
      <c r="BH530" s="418"/>
      <c r="BI530" s="289"/>
      <c r="BJ530" s="4"/>
      <c r="BK530" s="3"/>
      <c r="BL530" s="3"/>
      <c r="BM530" s="6"/>
      <c r="BN530" s="6"/>
      <c r="BO530" s="6"/>
      <c r="BP530" s="6"/>
      <c r="BQ530" s="6"/>
      <c r="BR530" s="6"/>
      <c r="BS530" s="6"/>
    </row>
    <row r="531" spans="1:71" ht="15" customHeight="1">
      <c r="A531" s="268"/>
      <c r="B531" s="290"/>
      <c r="C531" s="291"/>
      <c r="D531" s="292"/>
      <c r="E531" s="312" t="s">
        <v>190</v>
      </c>
      <c r="F531" s="310" t="s">
        <v>403</v>
      </c>
      <c r="G531" s="295">
        <v>3</v>
      </c>
      <c r="H531" s="295">
        <v>3</v>
      </c>
      <c r="I531" s="311"/>
      <c r="J531" s="297"/>
      <c r="K531" s="298"/>
      <c r="L531" s="966"/>
      <c r="M531" s="360"/>
      <c r="N531" s="360"/>
      <c r="O531" s="966"/>
      <c r="P531" s="297"/>
      <c r="Q531" s="298"/>
      <c r="R531" s="966"/>
      <c r="S531" s="360"/>
      <c r="T531" s="360"/>
      <c r="U531" s="966"/>
      <c r="V531" s="297"/>
      <c r="W531" s="298"/>
      <c r="X531" s="966"/>
      <c r="Y531" s="360"/>
      <c r="Z531" s="360"/>
      <c r="AA531" s="966"/>
      <c r="AB531" s="297"/>
      <c r="AC531" s="298"/>
      <c r="AD531" s="966"/>
      <c r="AE531" s="360"/>
      <c r="AF531" s="360"/>
      <c r="AG531" s="966"/>
      <c r="AH531" s="301"/>
      <c r="AI531" s="302"/>
      <c r="AJ531" s="966"/>
      <c r="AK531" s="360"/>
      <c r="AL531" s="360"/>
      <c r="AM531" s="966"/>
      <c r="AN531" s="303"/>
      <c r="AO531" s="304"/>
      <c r="AP531" s="966"/>
      <c r="AQ531" s="360"/>
      <c r="AR531" s="360"/>
      <c r="AS531" s="966"/>
      <c r="AT531" s="966"/>
      <c r="AU531" s="966"/>
      <c r="AV531" s="305"/>
      <c r="AW531" s="305"/>
      <c r="AX531" s="306"/>
      <c r="AY531" s="306"/>
      <c r="AZ531" s="306"/>
      <c r="BA531" s="306"/>
      <c r="BB531" s="306"/>
      <c r="BC531" s="306"/>
      <c r="BD531" s="307"/>
      <c r="BE531" s="307"/>
      <c r="BF531" s="308"/>
      <c r="BG531" s="308"/>
      <c r="BH531" s="309"/>
      <c r="BI531" s="309"/>
      <c r="BJ531" s="4"/>
      <c r="BK531" s="3"/>
      <c r="BL531" s="3"/>
      <c r="BM531" s="6"/>
      <c r="BN531" s="6"/>
      <c r="BO531" s="6"/>
      <c r="BP531" s="6"/>
      <c r="BQ531" s="6"/>
      <c r="BR531" s="6"/>
      <c r="BS531" s="6"/>
    </row>
    <row r="532" spans="1:71" ht="15" customHeight="1">
      <c r="A532" s="268"/>
      <c r="B532" s="290"/>
      <c r="C532" s="291"/>
      <c r="D532" s="292"/>
      <c r="E532" s="312"/>
      <c r="F532" s="310"/>
      <c r="G532" s="295"/>
      <c r="H532" s="295"/>
      <c r="I532" s="311"/>
      <c r="J532" s="297"/>
      <c r="K532" s="298"/>
      <c r="L532" s="966"/>
      <c r="M532" s="360"/>
      <c r="N532" s="360"/>
      <c r="O532" s="966"/>
      <c r="P532" s="297"/>
      <c r="Q532" s="298"/>
      <c r="R532" s="966"/>
      <c r="S532" s="360"/>
      <c r="T532" s="360"/>
      <c r="U532" s="966"/>
      <c r="V532" s="297"/>
      <c r="W532" s="298"/>
      <c r="X532" s="966"/>
      <c r="Y532" s="360"/>
      <c r="Z532" s="360"/>
      <c r="AA532" s="966"/>
      <c r="AB532" s="297"/>
      <c r="AC532" s="298"/>
      <c r="AD532" s="966"/>
      <c r="AE532" s="360"/>
      <c r="AF532" s="360"/>
      <c r="AG532" s="966"/>
      <c r="AH532" s="301"/>
      <c r="AI532" s="302"/>
      <c r="AJ532" s="966"/>
      <c r="AK532" s="360"/>
      <c r="AL532" s="360"/>
      <c r="AM532" s="966"/>
      <c r="AN532" s="303"/>
      <c r="AO532" s="304"/>
      <c r="AP532" s="966"/>
      <c r="AQ532" s="360"/>
      <c r="AR532" s="360"/>
      <c r="AS532" s="966"/>
      <c r="AT532" s="966"/>
      <c r="AU532" s="966"/>
      <c r="AV532" s="305"/>
      <c r="AW532" s="305"/>
      <c r="AX532" s="306"/>
      <c r="AY532" s="306"/>
      <c r="AZ532" s="306"/>
      <c r="BA532" s="306"/>
      <c r="BB532" s="306"/>
      <c r="BC532" s="306"/>
      <c r="BD532" s="307"/>
      <c r="BE532" s="307"/>
      <c r="BF532" s="308"/>
      <c r="BG532" s="308"/>
      <c r="BH532" s="309"/>
      <c r="BI532" s="309"/>
      <c r="BJ532" s="4"/>
      <c r="BK532" s="3"/>
      <c r="BL532" s="3"/>
      <c r="BM532" s="6"/>
      <c r="BN532" s="6"/>
      <c r="BO532" s="6"/>
      <c r="BP532" s="6"/>
      <c r="BQ532" s="6"/>
      <c r="BR532" s="6"/>
      <c r="BS532" s="6"/>
    </row>
    <row r="533" spans="1:71" ht="15" customHeight="1">
      <c r="A533" s="231"/>
      <c r="B533" s="290"/>
      <c r="C533" s="231"/>
      <c r="D533" s="292"/>
      <c r="E533" s="312"/>
      <c r="F533" s="310"/>
      <c r="G533" s="295"/>
      <c r="H533" s="295"/>
      <c r="I533" s="311"/>
      <c r="J533" s="297"/>
      <c r="K533" s="298"/>
      <c r="L533" s="966"/>
      <c r="M533" s="360"/>
      <c r="N533" s="360"/>
      <c r="O533" s="966"/>
      <c r="P533" s="297"/>
      <c r="Q533" s="298"/>
      <c r="R533" s="966"/>
      <c r="S533" s="367">
        <v>9</v>
      </c>
      <c r="T533" s="360"/>
      <c r="U533" s="966"/>
      <c r="V533" s="297"/>
      <c r="W533" s="298"/>
      <c r="X533" s="966"/>
      <c r="Y533" s="367"/>
      <c r="Z533" s="360"/>
      <c r="AA533" s="966"/>
      <c r="AB533" s="387">
        <v>2</v>
      </c>
      <c r="AC533" s="298"/>
      <c r="AD533" s="966"/>
      <c r="AE533" s="360"/>
      <c r="AF533" s="360"/>
      <c r="AG533" s="966"/>
      <c r="AH533" s="301"/>
      <c r="AI533" s="302"/>
      <c r="AJ533" s="966"/>
      <c r="AK533" s="360"/>
      <c r="AL533" s="360"/>
      <c r="AM533" s="966"/>
      <c r="AN533" s="303"/>
      <c r="AO533" s="304"/>
      <c r="AP533" s="966"/>
      <c r="AQ533" s="367"/>
      <c r="AR533" s="360"/>
      <c r="AS533" s="966"/>
      <c r="AT533" s="966"/>
      <c r="AU533" s="966"/>
      <c r="AV533" s="409">
        <v>9</v>
      </c>
      <c r="AW533" s="305"/>
      <c r="AX533" s="306"/>
      <c r="AY533" s="313">
        <v>8</v>
      </c>
      <c r="AZ533" s="313"/>
      <c r="BB533" s="306"/>
      <c r="BC533" s="306"/>
      <c r="BD533" s="307"/>
      <c r="BE533" s="388"/>
      <c r="BF533" s="314"/>
      <c r="BG533" s="314"/>
      <c r="BH533" s="231"/>
      <c r="BI533" s="309"/>
      <c r="BJ533" s="4"/>
      <c r="BK533" s="3"/>
      <c r="BL533" s="3"/>
      <c r="BM533" s="6"/>
      <c r="BN533" s="6"/>
      <c r="BO533" s="6"/>
      <c r="BP533" s="6"/>
      <c r="BQ533" s="6"/>
      <c r="BR533" s="6"/>
      <c r="BS533" s="6"/>
    </row>
    <row r="534" spans="1:71" ht="15" customHeight="1">
      <c r="A534" s="268"/>
      <c r="B534" s="290"/>
      <c r="C534" s="291"/>
      <c r="D534" s="292"/>
      <c r="E534" s="318"/>
      <c r="F534" s="310"/>
      <c r="G534" s="295"/>
      <c r="H534" s="295"/>
      <c r="I534" s="311"/>
      <c r="J534" s="297"/>
      <c r="K534" s="298"/>
      <c r="L534" s="966"/>
      <c r="M534" s="360"/>
      <c r="N534" s="360"/>
      <c r="O534" s="966"/>
      <c r="P534" s="297"/>
      <c r="Q534" s="298"/>
      <c r="R534" s="966"/>
      <c r="S534" s="360"/>
      <c r="T534" s="360"/>
      <c r="U534" s="966"/>
      <c r="V534" s="297"/>
      <c r="W534" s="298"/>
      <c r="X534" s="966"/>
      <c r="Y534" s="360"/>
      <c r="Z534" s="360"/>
      <c r="AA534" s="966"/>
      <c r="AB534" s="297"/>
      <c r="AC534" s="298"/>
      <c r="AD534" s="966"/>
      <c r="AE534" s="360"/>
      <c r="AF534" s="360"/>
      <c r="AG534" s="966"/>
      <c r="AH534" s="301"/>
      <c r="AI534" s="302"/>
      <c r="AJ534" s="966"/>
      <c r="AK534" s="360"/>
      <c r="AL534" s="360"/>
      <c r="AM534" s="966"/>
      <c r="AN534" s="303"/>
      <c r="AO534" s="304"/>
      <c r="AP534" s="966"/>
      <c r="AQ534" s="360"/>
      <c r="AR534" s="360"/>
      <c r="AS534" s="966"/>
      <c r="AT534" s="966"/>
      <c r="AU534" s="966"/>
      <c r="AV534" s="305"/>
      <c r="AW534" s="305"/>
      <c r="AX534" s="306"/>
      <c r="AY534" s="306"/>
      <c r="AZ534" s="306"/>
      <c r="BA534" s="306"/>
      <c r="BB534" s="306"/>
      <c r="BC534" s="306"/>
      <c r="BD534" s="307"/>
      <c r="BE534" s="307"/>
      <c r="BF534" s="308"/>
      <c r="BG534" s="308"/>
      <c r="BH534" s="309"/>
      <c r="BI534" s="309"/>
      <c r="BJ534" s="4"/>
      <c r="BK534" s="3"/>
      <c r="BL534" s="3"/>
      <c r="BM534" s="6"/>
      <c r="BN534" s="6"/>
      <c r="BO534" s="6"/>
      <c r="BP534" s="6"/>
      <c r="BQ534" s="6"/>
      <c r="BR534" s="6"/>
      <c r="BS534" s="6"/>
    </row>
    <row r="535" spans="1:71" ht="15" customHeight="1">
      <c r="A535" s="268"/>
      <c r="B535" s="290"/>
      <c r="C535" s="291"/>
      <c r="D535" s="292"/>
      <c r="E535" s="315"/>
      <c r="F535" s="316"/>
      <c r="G535" s="317"/>
      <c r="H535" s="317"/>
      <c r="I535" s="311"/>
      <c r="J535" s="297"/>
      <c r="K535" s="298"/>
      <c r="L535" s="966"/>
      <c r="M535" s="360"/>
      <c r="N535" s="360"/>
      <c r="O535" s="966"/>
      <c r="P535" s="297"/>
      <c r="Q535" s="298"/>
      <c r="R535" s="966"/>
      <c r="S535" s="360"/>
      <c r="T535" s="360"/>
      <c r="U535" s="966"/>
      <c r="V535" s="297"/>
      <c r="W535" s="298"/>
      <c r="X535" s="966"/>
      <c r="Y535" s="360"/>
      <c r="Z535" s="360"/>
      <c r="AA535" s="966"/>
      <c r="AB535" s="297"/>
      <c r="AC535" s="298"/>
      <c r="AD535" s="966"/>
      <c r="AE535" s="360"/>
      <c r="AF535" s="360"/>
      <c r="AG535" s="966"/>
      <c r="AH535" s="301"/>
      <c r="AI535" s="302"/>
      <c r="AJ535" s="966"/>
      <c r="AK535" s="360"/>
      <c r="AL535" s="360"/>
      <c r="AM535" s="966"/>
      <c r="AN535" s="303"/>
      <c r="AO535" s="304"/>
      <c r="AP535" s="966"/>
      <c r="AQ535" s="360"/>
      <c r="AR535" s="360"/>
      <c r="AS535" s="966"/>
      <c r="AT535" s="966"/>
      <c r="AU535" s="966"/>
      <c r="AV535" s="305"/>
      <c r="AW535" s="305"/>
      <c r="AX535" s="306"/>
      <c r="AY535" s="306"/>
      <c r="AZ535" s="306"/>
      <c r="BA535" s="306"/>
      <c r="BB535" s="306"/>
      <c r="BC535" s="306"/>
      <c r="BD535" s="307"/>
      <c r="BE535" s="307"/>
      <c r="BF535" s="308"/>
      <c r="BG535" s="308"/>
      <c r="BH535" s="309"/>
      <c r="BI535" s="309"/>
      <c r="BJ535" s="4"/>
      <c r="BK535" s="3"/>
      <c r="BL535" s="3"/>
      <c r="BM535" s="6"/>
      <c r="BN535" s="6"/>
      <c r="BO535" s="6"/>
      <c r="BP535" s="6"/>
      <c r="BQ535" s="6"/>
      <c r="BR535" s="6"/>
      <c r="BS535" s="6"/>
    </row>
    <row r="536" spans="1:71" ht="15" customHeight="1">
      <c r="A536" s="268"/>
      <c r="B536" s="320"/>
      <c r="C536" s="321"/>
      <c r="D536" s="322"/>
      <c r="E536" s="323"/>
      <c r="F536" s="324"/>
      <c r="G536" s="317"/>
      <c r="H536" s="317"/>
      <c r="I536" s="326"/>
      <c r="J536" s="398"/>
      <c r="K536" s="399"/>
      <c r="L536" s="971"/>
      <c r="M536" s="371"/>
      <c r="N536" s="371"/>
      <c r="O536" s="971"/>
      <c r="P536" s="398"/>
      <c r="Q536" s="399"/>
      <c r="R536" s="971"/>
      <c r="S536" s="371"/>
      <c r="T536" s="371"/>
      <c r="U536" s="971"/>
      <c r="V536" s="398"/>
      <c r="W536" s="399"/>
      <c r="X536" s="971"/>
      <c r="Y536" s="371"/>
      <c r="Z536" s="371"/>
      <c r="AA536" s="971"/>
      <c r="AB536" s="398"/>
      <c r="AC536" s="399"/>
      <c r="AD536" s="971"/>
      <c r="AE536" s="371"/>
      <c r="AF536" s="371"/>
      <c r="AG536" s="971"/>
      <c r="AH536" s="400"/>
      <c r="AI536" s="401"/>
      <c r="AJ536" s="971"/>
      <c r="AK536" s="371"/>
      <c r="AL536" s="371"/>
      <c r="AM536" s="971"/>
      <c r="AN536" s="402"/>
      <c r="AO536" s="403"/>
      <c r="AP536" s="971"/>
      <c r="AQ536" s="371"/>
      <c r="AR536" s="371"/>
      <c r="AS536" s="971"/>
      <c r="AT536" s="971"/>
      <c r="AU536" s="971"/>
      <c r="AV536" s="334"/>
      <c r="AW536" s="334"/>
      <c r="AX536" s="335"/>
      <c r="AY536" s="335"/>
      <c r="AZ536" s="335"/>
      <c r="BA536" s="335"/>
      <c r="BB536" s="335"/>
      <c r="BC536" s="335"/>
      <c r="BD536" s="336"/>
      <c r="BE536" s="336"/>
      <c r="BF536" s="337"/>
      <c r="BG536" s="337"/>
      <c r="BH536" s="338"/>
      <c r="BI536" s="338"/>
      <c r="BJ536" s="4"/>
      <c r="BK536" s="3"/>
      <c r="BL536" s="3"/>
      <c r="BM536" s="6"/>
      <c r="BN536" s="6"/>
      <c r="BO536" s="6"/>
      <c r="BP536" s="6"/>
      <c r="BQ536" s="6"/>
      <c r="BR536" s="6"/>
      <c r="BS536" s="6"/>
    </row>
    <row r="537" spans="1:71" ht="15" customHeight="1">
      <c r="A537" s="268">
        <f>I537-AT537</f>
        <v>0</v>
      </c>
      <c r="B537" s="219">
        <v>75</v>
      </c>
      <c r="C537" s="269" t="s">
        <v>670</v>
      </c>
      <c r="D537" s="270" t="s">
        <v>671</v>
      </c>
      <c r="E537" s="271" t="s">
        <v>418</v>
      </c>
      <c r="F537" s="272" t="s">
        <v>672</v>
      </c>
      <c r="G537" s="273">
        <v>2</v>
      </c>
      <c r="H537" s="273">
        <v>6</v>
      </c>
      <c r="I537" s="274">
        <v>20</v>
      </c>
      <c r="J537" s="275"/>
      <c r="K537" s="276"/>
      <c r="L537" s="1006">
        <f>SUM(J537:K543)</f>
        <v>0</v>
      </c>
      <c r="M537" s="351"/>
      <c r="N537" s="351"/>
      <c r="O537" s="1007">
        <f>N537+M537+M538+N538+M539+N539+M540+N540+M541+N541+M542+N542+M543+N543</f>
        <v>0</v>
      </c>
      <c r="P537" s="275"/>
      <c r="Q537" s="276"/>
      <c r="R537" s="1008">
        <f>P537+Q537+P538+Q538+P539+Q539+P540+Q540+P541+Q541+P542+Q542+P543+Q543</f>
        <v>0</v>
      </c>
      <c r="S537" s="351"/>
      <c r="T537" s="351"/>
      <c r="U537" s="1009">
        <f>T537+S537+S538+T538+S539+T539+S540+T540+S541+T541+S542+T542+S543+T543</f>
        <v>0</v>
      </c>
      <c r="V537" s="275"/>
      <c r="W537" s="276"/>
      <c r="X537" s="1010">
        <f>W537+V537+V538+W538+V539+W539+V540+W540+V541+W541+V542+W542+V543+W543</f>
        <v>0</v>
      </c>
      <c r="Y537" s="351"/>
      <c r="Z537" s="351"/>
      <c r="AA537" s="1011">
        <f>Z537+Y537+Y538+Z538+Y539+Z539+Y540+Z540+Y541+Z541+Y542+Z542+Y543+Z543</f>
        <v>0</v>
      </c>
      <c r="AB537" s="275"/>
      <c r="AC537" s="276"/>
      <c r="AD537" s="999">
        <f>AC537+AB537+AB538+AC538+AB539+AC539+AB540+AC540+AB541+AC541+AB542+AC542+AB543+AC543</f>
        <v>0</v>
      </c>
      <c r="AE537" s="351"/>
      <c r="AF537" s="351"/>
      <c r="AG537" s="1000">
        <f>AE537+AF537+AE538+AF538+AE539+AF539+AE540+AF540+AE541+AF541+AE542+AF542+AE543+AF543</f>
        <v>0</v>
      </c>
      <c r="AH537" s="279"/>
      <c r="AI537" s="280"/>
      <c r="AJ537" s="1001">
        <f>AI537+AH537+AH538+AI538+AH539+AI539+AH540+AI540+AH541+AI541+AH542+AI542+AH543+AI543</f>
        <v>0</v>
      </c>
      <c r="AK537" s="351"/>
      <c r="AL537" s="351"/>
      <c r="AM537" s="1002">
        <f>AL537+AK537+AK538+AL538+AK539+AL539+AK540+AL540+AK541+AL541+AK542+AL542+AK543+AL542+AL543</f>
        <v>18</v>
      </c>
      <c r="AN537" s="281"/>
      <c r="AO537" s="282"/>
      <c r="AP537" s="1003">
        <f>AN537+AO537+AN538+AO538+AN539+AO539+AN540+AO540+AN541++AO541+AN542+AO542+AN543+AO543</f>
        <v>0</v>
      </c>
      <c r="AQ537" s="351"/>
      <c r="AR537" s="351"/>
      <c r="AS537" s="1004">
        <f>AR537+AQ537+AQ538+AR538+AQ539+AR539+AQ540+AR540+AQ541+AR541+AQ542+AR542+AQ543+AR543</f>
        <v>0</v>
      </c>
      <c r="AT537" s="1005">
        <f>SUM(AU537:BF543)</f>
        <v>20</v>
      </c>
      <c r="AU537" s="974">
        <f>AS537+AP537+AM537+AJ537+AG537+AD537+AA537+X537+U537+R537+O537+L537</f>
        <v>18</v>
      </c>
      <c r="AV537" s="63"/>
      <c r="AW537" s="284"/>
      <c r="AX537" s="285"/>
      <c r="AY537" s="285"/>
      <c r="AZ537" s="285"/>
      <c r="BA537" s="285"/>
      <c r="BB537" s="285"/>
      <c r="BC537" s="285"/>
      <c r="BD537" s="287"/>
      <c r="BE537" s="406"/>
      <c r="BF537" s="413"/>
      <c r="BG537" s="452"/>
      <c r="BH537" s="289"/>
      <c r="BI537" s="289"/>
      <c r="BJ537" s="4"/>
      <c r="BK537" s="3"/>
      <c r="BL537" s="3"/>
      <c r="BM537" s="6"/>
      <c r="BN537" s="6"/>
      <c r="BO537" s="6"/>
      <c r="BP537" s="6"/>
      <c r="BQ537" s="6"/>
      <c r="BR537" s="6"/>
      <c r="BS537" s="6"/>
    </row>
    <row r="538" spans="1:71" ht="15" customHeight="1">
      <c r="A538" s="268"/>
      <c r="B538" s="290"/>
      <c r="C538" s="291"/>
      <c r="D538" s="292"/>
      <c r="E538" s="531" t="s">
        <v>592</v>
      </c>
      <c r="F538" s="575" t="s">
        <v>673</v>
      </c>
      <c r="G538" s="295">
        <v>1</v>
      </c>
      <c r="H538" s="295">
        <v>4</v>
      </c>
      <c r="I538" s="311"/>
      <c r="J538" s="297"/>
      <c r="K538" s="298"/>
      <c r="L538" s="966"/>
      <c r="M538" s="360"/>
      <c r="N538" s="360"/>
      <c r="O538" s="966"/>
      <c r="P538" s="297"/>
      <c r="Q538" s="298"/>
      <c r="R538" s="966"/>
      <c r="S538" s="360"/>
      <c r="T538" s="360"/>
      <c r="U538" s="966"/>
      <c r="V538" s="297"/>
      <c r="W538" s="298"/>
      <c r="X538" s="966"/>
      <c r="Y538" s="360"/>
      <c r="Z538" s="360"/>
      <c r="AA538" s="966"/>
      <c r="AB538" s="297"/>
      <c r="AC538" s="298"/>
      <c r="AD538" s="966"/>
      <c r="AE538" s="360"/>
      <c r="AF538" s="360"/>
      <c r="AG538" s="966"/>
      <c r="AH538" s="301"/>
      <c r="AI538" s="302"/>
      <c r="AJ538" s="966"/>
      <c r="AK538" s="360"/>
      <c r="AL538" s="360"/>
      <c r="AM538" s="966"/>
      <c r="AN538" s="303"/>
      <c r="AO538" s="304"/>
      <c r="AP538" s="966"/>
      <c r="AQ538" s="360"/>
      <c r="AR538" s="360"/>
      <c r="AS538" s="966"/>
      <c r="AT538" s="966"/>
      <c r="AU538" s="966"/>
      <c r="AV538" s="305"/>
      <c r="AW538" s="305"/>
      <c r="AX538" s="306"/>
      <c r="AY538" s="306"/>
      <c r="AZ538" s="306"/>
      <c r="BA538" s="306"/>
      <c r="BB538" s="306"/>
      <c r="BC538" s="306"/>
      <c r="BD538" s="307"/>
      <c r="BE538" s="388"/>
      <c r="BF538" s="413"/>
      <c r="BG538" s="411"/>
      <c r="BH538" s="309"/>
      <c r="BI538" s="309"/>
      <c r="BJ538" s="4"/>
      <c r="BK538" s="3"/>
      <c r="BL538" s="3"/>
      <c r="BM538" s="6"/>
      <c r="BN538" s="6"/>
      <c r="BO538" s="6"/>
      <c r="BP538" s="6"/>
      <c r="BQ538" s="6"/>
      <c r="BR538" s="6"/>
      <c r="BS538" s="6"/>
    </row>
    <row r="539" spans="1:71" ht="25.5" customHeight="1">
      <c r="A539" s="268"/>
      <c r="B539" s="290"/>
      <c r="C539" s="291"/>
      <c r="D539" s="292"/>
      <c r="E539" s="312" t="s">
        <v>418</v>
      </c>
      <c r="F539" s="310" t="s">
        <v>674</v>
      </c>
      <c r="G539" s="295">
        <v>1</v>
      </c>
      <c r="H539" s="295">
        <v>2</v>
      </c>
      <c r="I539" s="311"/>
      <c r="J539" s="297"/>
      <c r="K539" s="298"/>
      <c r="L539" s="966"/>
      <c r="M539" s="360"/>
      <c r="N539" s="360"/>
      <c r="O539" s="966"/>
      <c r="P539" s="297"/>
      <c r="Q539" s="298"/>
      <c r="R539" s="966"/>
      <c r="S539" s="360"/>
      <c r="T539" s="360"/>
      <c r="U539" s="966"/>
      <c r="V539" s="297"/>
      <c r="W539" s="298"/>
      <c r="X539" s="966"/>
      <c r="Y539" s="360"/>
      <c r="Z539" s="360"/>
      <c r="AA539" s="966"/>
      <c r="AB539" s="297"/>
      <c r="AC539" s="298"/>
      <c r="AD539" s="966"/>
      <c r="AE539" s="360"/>
      <c r="AF539" s="360"/>
      <c r="AG539" s="966"/>
      <c r="AH539" s="301"/>
      <c r="AI539" s="302"/>
      <c r="AJ539" s="966"/>
      <c r="AK539" s="367">
        <v>18</v>
      </c>
      <c r="AL539" s="360"/>
      <c r="AM539" s="966"/>
      <c r="AN539" s="303"/>
      <c r="AO539" s="304"/>
      <c r="AP539" s="966"/>
      <c r="AQ539" s="360"/>
      <c r="AR539" s="360"/>
      <c r="AS539" s="966"/>
      <c r="AT539" s="966"/>
      <c r="AU539" s="966"/>
      <c r="AV539" s="305"/>
      <c r="AW539" s="305"/>
      <c r="AX539" s="306"/>
      <c r="AY539" s="306"/>
      <c r="AZ539" s="306"/>
      <c r="BA539" s="306"/>
      <c r="BB539" s="306"/>
      <c r="BC539" s="306"/>
      <c r="BD539" s="307"/>
      <c r="BE539" s="307"/>
      <c r="BF539" s="576"/>
      <c r="BG539" s="576"/>
      <c r="BH539" s="309"/>
      <c r="BI539" s="309"/>
      <c r="BJ539" s="4"/>
      <c r="BK539" s="3"/>
      <c r="BL539" s="3"/>
      <c r="BM539" s="6"/>
      <c r="BN539" s="6"/>
      <c r="BO539" s="6"/>
      <c r="BP539" s="6"/>
      <c r="BQ539" s="6"/>
      <c r="BR539" s="6"/>
      <c r="BS539" s="6"/>
    </row>
    <row r="540" spans="1:71" ht="15" customHeight="1">
      <c r="A540" s="231"/>
      <c r="B540" s="290"/>
      <c r="C540" s="231"/>
      <c r="D540" s="292"/>
      <c r="E540" s="318"/>
      <c r="F540" s="577"/>
      <c r="G540" s="295"/>
      <c r="H540" s="295"/>
      <c r="I540" s="311"/>
      <c r="J540" s="297"/>
      <c r="K540" s="298"/>
      <c r="L540" s="966"/>
      <c r="M540" s="360"/>
      <c r="N540" s="360"/>
      <c r="O540" s="966"/>
      <c r="P540" s="297"/>
      <c r="Q540" s="298"/>
      <c r="R540" s="966"/>
      <c r="S540" s="360"/>
      <c r="T540" s="360"/>
      <c r="U540" s="966"/>
      <c r="V540" s="297"/>
      <c r="W540" s="298"/>
      <c r="X540" s="966"/>
      <c r="Y540" s="360"/>
      <c r="Z540" s="360"/>
      <c r="AA540" s="966"/>
      <c r="AB540" s="297"/>
      <c r="AC540" s="298"/>
      <c r="AD540" s="966"/>
      <c r="AE540" s="360"/>
      <c r="AF540" s="360"/>
      <c r="AG540" s="966"/>
      <c r="AH540" s="301"/>
      <c r="AI540" s="302"/>
      <c r="AJ540" s="966"/>
      <c r="AK540" s="367"/>
      <c r="AL540" s="367"/>
      <c r="AM540" s="966"/>
      <c r="AN540" s="303"/>
      <c r="AO540" s="304"/>
      <c r="AP540" s="966"/>
      <c r="AQ540" s="360"/>
      <c r="AR540" s="360"/>
      <c r="AS540" s="966"/>
      <c r="AT540" s="966"/>
      <c r="AU540" s="966"/>
      <c r="AV540" s="409">
        <v>2</v>
      </c>
      <c r="AW540" s="305"/>
      <c r="AX540" s="306"/>
      <c r="AY540" s="306"/>
      <c r="AZ540" s="306"/>
      <c r="BA540" s="306"/>
      <c r="BB540" s="306"/>
      <c r="BC540" s="306"/>
      <c r="BD540" s="307"/>
      <c r="BE540" s="388"/>
      <c r="BF540" s="481"/>
      <c r="BG540" s="578"/>
      <c r="BH540" s="309"/>
      <c r="BI540" s="309"/>
      <c r="BJ540" s="4"/>
      <c r="BK540" s="3"/>
      <c r="BL540" s="3"/>
      <c r="BM540" s="6"/>
      <c r="BN540" s="6"/>
      <c r="BO540" s="6"/>
      <c r="BP540" s="6"/>
      <c r="BQ540" s="6"/>
      <c r="BR540" s="6"/>
      <c r="BS540" s="6"/>
    </row>
    <row r="541" spans="1:71" ht="15" customHeight="1">
      <c r="A541" s="268"/>
      <c r="B541" s="290"/>
      <c r="C541" s="291"/>
      <c r="D541" s="292"/>
      <c r="E541" s="318"/>
      <c r="F541" s="319"/>
      <c r="G541" s="317"/>
      <c r="H541" s="317"/>
      <c r="I541" s="311"/>
      <c r="J541" s="297"/>
      <c r="K541" s="298"/>
      <c r="L541" s="966"/>
      <c r="M541" s="360"/>
      <c r="N541" s="360"/>
      <c r="O541" s="966"/>
      <c r="P541" s="297"/>
      <c r="Q541" s="298"/>
      <c r="R541" s="966"/>
      <c r="S541" s="360"/>
      <c r="T541" s="360"/>
      <c r="U541" s="966"/>
      <c r="V541" s="297"/>
      <c r="W541" s="298"/>
      <c r="X541" s="966"/>
      <c r="Y541" s="360"/>
      <c r="Z541" s="360"/>
      <c r="AA541" s="966"/>
      <c r="AB541" s="297"/>
      <c r="AC541" s="298"/>
      <c r="AD541" s="966"/>
      <c r="AE541" s="360"/>
      <c r="AF541" s="360"/>
      <c r="AG541" s="966"/>
      <c r="AH541" s="301"/>
      <c r="AI541" s="302"/>
      <c r="AJ541" s="966"/>
      <c r="AK541" s="360"/>
      <c r="AL541" s="360"/>
      <c r="AM541" s="966"/>
      <c r="AN541" s="303"/>
      <c r="AO541" s="304"/>
      <c r="AP541" s="966"/>
      <c r="AQ541" s="360"/>
      <c r="AR541" s="360"/>
      <c r="AS541" s="966"/>
      <c r="AT541" s="966"/>
      <c r="AU541" s="966"/>
      <c r="AV541" s="305"/>
      <c r="AW541" s="305"/>
      <c r="AX541" s="306"/>
      <c r="AY541" s="306"/>
      <c r="AZ541" s="306"/>
      <c r="BA541" s="306"/>
      <c r="BB541" s="306"/>
      <c r="BC541" s="306"/>
      <c r="BD541" s="307"/>
      <c r="BE541" s="307"/>
      <c r="BF541" s="459"/>
      <c r="BG541" s="459"/>
      <c r="BH541" s="309"/>
      <c r="BI541" s="309"/>
      <c r="BJ541" s="4"/>
      <c r="BK541" s="3"/>
      <c r="BL541" s="3"/>
      <c r="BM541" s="6"/>
      <c r="BN541" s="6"/>
      <c r="BO541" s="6"/>
      <c r="BP541" s="6"/>
      <c r="BQ541" s="6"/>
      <c r="BR541" s="6"/>
      <c r="BS541" s="6"/>
    </row>
    <row r="542" spans="1:71" ht="15" customHeight="1">
      <c r="A542" s="268"/>
      <c r="B542" s="290"/>
      <c r="C542" s="291"/>
      <c r="D542" s="292"/>
      <c r="E542" s="318"/>
      <c r="F542" s="319"/>
      <c r="G542" s="317"/>
      <c r="H542" s="317"/>
      <c r="I542" s="311"/>
      <c r="J542" s="297"/>
      <c r="K542" s="298"/>
      <c r="L542" s="966"/>
      <c r="M542" s="360"/>
      <c r="N542" s="360"/>
      <c r="O542" s="966"/>
      <c r="P542" s="297"/>
      <c r="Q542" s="298"/>
      <c r="R542" s="966"/>
      <c r="S542" s="360"/>
      <c r="T542" s="360"/>
      <c r="U542" s="966"/>
      <c r="V542" s="297"/>
      <c r="W542" s="298"/>
      <c r="X542" s="966"/>
      <c r="Y542" s="360"/>
      <c r="Z542" s="360"/>
      <c r="AA542" s="966"/>
      <c r="AB542" s="297"/>
      <c r="AC542" s="298"/>
      <c r="AD542" s="966"/>
      <c r="AE542" s="360"/>
      <c r="AF542" s="360"/>
      <c r="AG542" s="966"/>
      <c r="AH542" s="301"/>
      <c r="AI542" s="302"/>
      <c r="AJ542" s="966"/>
      <c r="AK542" s="360"/>
      <c r="AL542" s="360"/>
      <c r="AM542" s="966"/>
      <c r="AN542" s="303"/>
      <c r="AO542" s="304"/>
      <c r="AP542" s="966"/>
      <c r="AQ542" s="360"/>
      <c r="AR542" s="360"/>
      <c r="AS542" s="966"/>
      <c r="AT542" s="966"/>
      <c r="AU542" s="966"/>
      <c r="AV542" s="305"/>
      <c r="AW542" s="305"/>
      <c r="AX542" s="306"/>
      <c r="AY542" s="306"/>
      <c r="AZ542" s="306"/>
      <c r="BA542" s="306"/>
      <c r="BB542" s="306"/>
      <c r="BC542" s="306"/>
      <c r="BD542" s="307"/>
      <c r="BE542" s="307"/>
      <c r="BF542" s="308"/>
      <c r="BG542" s="308"/>
      <c r="BH542" s="309"/>
      <c r="BI542" s="309"/>
      <c r="BJ542" s="4"/>
      <c r="BK542" s="3"/>
      <c r="BL542" s="3"/>
      <c r="BM542" s="6"/>
      <c r="BN542" s="6"/>
      <c r="BO542" s="6"/>
      <c r="BP542" s="6"/>
      <c r="BQ542" s="6"/>
      <c r="BR542" s="6"/>
      <c r="BS542" s="6"/>
    </row>
    <row r="543" spans="1:71" ht="15" customHeight="1">
      <c r="A543" s="268"/>
      <c r="B543" s="320"/>
      <c r="C543" s="321"/>
      <c r="D543" s="322"/>
      <c r="E543" s="323"/>
      <c r="F543" s="324"/>
      <c r="G543" s="317"/>
      <c r="H543" s="317"/>
      <c r="I543" s="326"/>
      <c r="J543" s="398"/>
      <c r="K543" s="399"/>
      <c r="L543" s="971"/>
      <c r="M543" s="371"/>
      <c r="N543" s="371"/>
      <c r="O543" s="971"/>
      <c r="P543" s="398"/>
      <c r="Q543" s="399"/>
      <c r="R543" s="971"/>
      <c r="S543" s="371"/>
      <c r="T543" s="371"/>
      <c r="U543" s="971"/>
      <c r="V543" s="398"/>
      <c r="W543" s="399"/>
      <c r="X543" s="971"/>
      <c r="Y543" s="371"/>
      <c r="Z543" s="371"/>
      <c r="AA543" s="971"/>
      <c r="AB543" s="398"/>
      <c r="AC543" s="399"/>
      <c r="AD543" s="971"/>
      <c r="AE543" s="371"/>
      <c r="AF543" s="371"/>
      <c r="AG543" s="971"/>
      <c r="AH543" s="400"/>
      <c r="AI543" s="401"/>
      <c r="AJ543" s="971"/>
      <c r="AK543" s="371"/>
      <c r="AL543" s="371"/>
      <c r="AM543" s="971"/>
      <c r="AN543" s="402"/>
      <c r="AO543" s="403"/>
      <c r="AP543" s="971"/>
      <c r="AQ543" s="371"/>
      <c r="AR543" s="371"/>
      <c r="AS543" s="971"/>
      <c r="AT543" s="971"/>
      <c r="AU543" s="971"/>
      <c r="AV543" s="334"/>
      <c r="AW543" s="334"/>
      <c r="AX543" s="335"/>
      <c r="AY543" s="335"/>
      <c r="AZ543" s="335"/>
      <c r="BA543" s="335"/>
      <c r="BB543" s="335"/>
      <c r="BC543" s="335"/>
      <c r="BD543" s="336"/>
      <c r="BE543" s="336"/>
      <c r="BF543" s="337"/>
      <c r="BG543" s="337"/>
      <c r="BH543" s="338"/>
      <c r="BI543" s="338"/>
      <c r="BJ543" s="4"/>
      <c r="BK543" s="3"/>
      <c r="BL543" s="3"/>
      <c r="BM543" s="6"/>
      <c r="BN543" s="6"/>
      <c r="BO543" s="6"/>
      <c r="BP543" s="6"/>
      <c r="BQ543" s="6"/>
      <c r="BR543" s="6"/>
      <c r="BS543" s="6"/>
    </row>
    <row r="544" spans="1:71" ht="15" customHeight="1">
      <c r="A544" s="268">
        <f>I544-AT544</f>
        <v>0</v>
      </c>
      <c r="B544" s="219">
        <v>76</v>
      </c>
      <c r="C544" s="269" t="s">
        <v>675</v>
      </c>
      <c r="D544" s="270" t="s">
        <v>676</v>
      </c>
      <c r="E544" s="271" t="s">
        <v>77</v>
      </c>
      <c r="F544" s="272" t="s">
        <v>677</v>
      </c>
      <c r="G544" s="417"/>
      <c r="H544" s="417"/>
      <c r="I544" s="274">
        <v>18</v>
      </c>
      <c r="J544" s="275"/>
      <c r="K544" s="276"/>
      <c r="L544" s="1006">
        <f>SUM(J544:K550)</f>
        <v>0</v>
      </c>
      <c r="M544" s="351"/>
      <c r="N544" s="351"/>
      <c r="O544" s="1007">
        <f>N544+M544+M545+N545+M546+N546+M547+N547+M548+N548+M549+N549+M550+N550</f>
        <v>0</v>
      </c>
      <c r="P544" s="275"/>
      <c r="Q544" s="276"/>
      <c r="R544" s="1008">
        <f>P544+Q544+P545+Q545+P546+Q546+P547+Q547+P548+Q548+P549+Q549+P550+Q550</f>
        <v>0</v>
      </c>
      <c r="S544" s="351"/>
      <c r="T544" s="351"/>
      <c r="U544" s="1009">
        <f>T544+S544+S545+T545+S546+T546+S547+T547+S548+T548+S549+T549+S550+T550</f>
        <v>0</v>
      </c>
      <c r="V544" s="410">
        <v>16</v>
      </c>
      <c r="W544" s="276"/>
      <c r="X544" s="1010">
        <f>W544+V544+V545+W545+V546+W546+V547+W547+V548+W548+V549+W549+V550+W550</f>
        <v>16</v>
      </c>
      <c r="Y544" s="351"/>
      <c r="Z544" s="351"/>
      <c r="AA544" s="1011">
        <f>Z544+Y544+Y545+Z545+Y546+Z546+Y547+Z547+Y548+Z548+Y549+Z549+Y550+Z550</f>
        <v>0</v>
      </c>
      <c r="AB544" s="275"/>
      <c r="AC544" s="276"/>
      <c r="AD544" s="999">
        <f>AC544+AB544+AB545+AC545+AB546+AC546+AB547+AC547+AB548+AC548+AB549+AC549+AB550+AC550</f>
        <v>0</v>
      </c>
      <c r="AE544" s="351"/>
      <c r="AF544" s="351"/>
      <c r="AG544" s="1000">
        <f>AE544+AF544+AE545+AF545+AE546+AF546+AE547+AF547+AE548+AF548+AE549+AF549+AE550+AF550</f>
        <v>0</v>
      </c>
      <c r="AH544" s="279"/>
      <c r="AI544" s="280"/>
      <c r="AJ544" s="1001">
        <f>AI544+AH544+AH545+AI545+AH546+AI546+AH547+AI547+AH548+AI548+AH549+AI549+AH550+AI550</f>
        <v>0</v>
      </c>
      <c r="AK544" s="351"/>
      <c r="AL544" s="351"/>
      <c r="AM544" s="1002">
        <f>AL544+AK544+AK545+AL545+AK546+AL546+AK547+AL547+AK548+AL548+AK549+AL549+AK550+AL549+AL550</f>
        <v>0</v>
      </c>
      <c r="AN544" s="281"/>
      <c r="AO544" s="282"/>
      <c r="AP544" s="1003">
        <f>AN544+AO544+AN545+AO545+AN546+AO546+AN547+AO547+AN548++AO548+AN549+AO549+AN550+AO550</f>
        <v>0</v>
      </c>
      <c r="AQ544" s="351"/>
      <c r="AR544" s="351"/>
      <c r="AS544" s="1004">
        <f>AR544+AQ544+AQ545+AR545+AQ546+AR546+AQ547+AR547+AQ548+AR548+AQ549+AR549+AQ550+AR550</f>
        <v>0</v>
      </c>
      <c r="AT544" s="1005">
        <f>SUM(AU544:BF550)</f>
        <v>18</v>
      </c>
      <c r="AU544" s="974">
        <f>AS544+AP544+AM544+AJ544+AG544+AD544+AA544+X544+U544+R544+O544+L544</f>
        <v>16</v>
      </c>
      <c r="AV544" s="284"/>
      <c r="AW544" s="63"/>
      <c r="AX544" s="285"/>
      <c r="AY544" s="285"/>
      <c r="AZ544" s="286"/>
      <c r="BA544" s="285"/>
      <c r="BB544" s="286"/>
      <c r="BC544" s="286"/>
      <c r="BD544" s="287"/>
      <c r="BE544" s="406"/>
      <c r="BF544" s="407"/>
      <c r="BG544" s="407"/>
      <c r="BH544" s="289"/>
      <c r="BI544" s="289"/>
      <c r="BJ544" s="4"/>
      <c r="BK544" s="3"/>
      <c r="BL544" s="3"/>
      <c r="BM544" s="6"/>
      <c r="BN544" s="6"/>
      <c r="BO544" s="6"/>
      <c r="BP544" s="6"/>
      <c r="BQ544" s="6"/>
      <c r="BR544" s="6"/>
      <c r="BS544" s="6"/>
    </row>
    <row r="545" spans="1:71" ht="15" customHeight="1">
      <c r="A545" s="268"/>
      <c r="B545" s="290"/>
      <c r="C545" s="291"/>
      <c r="D545" s="292"/>
      <c r="E545" s="318"/>
      <c r="F545" s="319"/>
      <c r="G545" s="317"/>
      <c r="H545" s="317"/>
      <c r="I545" s="311"/>
      <c r="J545" s="297"/>
      <c r="K545" s="298"/>
      <c r="L545" s="966"/>
      <c r="M545" s="360"/>
      <c r="N545" s="360"/>
      <c r="O545" s="966"/>
      <c r="P545" s="297"/>
      <c r="Q545" s="298"/>
      <c r="R545" s="966"/>
      <c r="S545" s="360"/>
      <c r="T545" s="360"/>
      <c r="U545" s="966"/>
      <c r="V545" s="297"/>
      <c r="W545" s="298"/>
      <c r="X545" s="966"/>
      <c r="Y545" s="360"/>
      <c r="Z545" s="360"/>
      <c r="AA545" s="966"/>
      <c r="AB545" s="297"/>
      <c r="AC545" s="298"/>
      <c r="AD545" s="966"/>
      <c r="AE545" s="360"/>
      <c r="AF545" s="360"/>
      <c r="AG545" s="966"/>
      <c r="AH545" s="301"/>
      <c r="AI545" s="302"/>
      <c r="AJ545" s="966"/>
      <c r="AK545" s="360"/>
      <c r="AL545" s="360"/>
      <c r="AM545" s="966"/>
      <c r="AN545" s="303"/>
      <c r="AO545" s="304"/>
      <c r="AP545" s="966"/>
      <c r="AQ545" s="360"/>
      <c r="AR545" s="360"/>
      <c r="AS545" s="966"/>
      <c r="AT545" s="966"/>
      <c r="AU545" s="966"/>
      <c r="AV545" s="305"/>
      <c r="AW545" s="409"/>
      <c r="AX545" s="306"/>
      <c r="AY545" s="306"/>
      <c r="AZ545" s="313"/>
      <c r="BA545" s="306"/>
      <c r="BB545" s="306"/>
      <c r="BC545" s="306"/>
      <c r="BD545" s="307"/>
      <c r="BE545" s="388"/>
      <c r="BF545" s="431"/>
      <c r="BG545" s="407"/>
      <c r="BH545" s="309"/>
      <c r="BI545" s="309"/>
      <c r="BJ545" s="4"/>
      <c r="BK545" s="3"/>
      <c r="BL545" s="3"/>
      <c r="BM545" s="6"/>
      <c r="BN545" s="6"/>
      <c r="BO545" s="6"/>
      <c r="BP545" s="6"/>
      <c r="BQ545" s="6"/>
      <c r="BR545" s="6"/>
      <c r="BS545" s="6"/>
    </row>
    <row r="546" spans="1:71" ht="15" customHeight="1">
      <c r="A546" s="268"/>
      <c r="B546" s="290"/>
      <c r="C546" s="291"/>
      <c r="D546" s="292"/>
      <c r="E546" s="318"/>
      <c r="F546" s="319"/>
      <c r="G546" s="317"/>
      <c r="H546" s="317"/>
      <c r="I546" s="311"/>
      <c r="J546" s="297"/>
      <c r="K546" s="298"/>
      <c r="L546" s="966"/>
      <c r="M546" s="360"/>
      <c r="N546" s="360"/>
      <c r="O546" s="966"/>
      <c r="P546" s="297"/>
      <c r="Q546" s="298"/>
      <c r="R546" s="966"/>
      <c r="S546" s="360"/>
      <c r="T546" s="360"/>
      <c r="U546" s="966"/>
      <c r="V546" s="297"/>
      <c r="W546" s="298"/>
      <c r="X546" s="966"/>
      <c r="Y546" s="360"/>
      <c r="Z546" s="360"/>
      <c r="AA546" s="966"/>
      <c r="AB546" s="297"/>
      <c r="AC546" s="298"/>
      <c r="AD546" s="966"/>
      <c r="AE546" s="360"/>
      <c r="AF546" s="360"/>
      <c r="AG546" s="966"/>
      <c r="AH546" s="301"/>
      <c r="AI546" s="302"/>
      <c r="AJ546" s="966"/>
      <c r="AK546" s="360"/>
      <c r="AL546" s="360"/>
      <c r="AM546" s="966"/>
      <c r="AN546" s="303"/>
      <c r="AO546" s="304"/>
      <c r="AP546" s="966"/>
      <c r="AQ546" s="360"/>
      <c r="AR546" s="360"/>
      <c r="AS546" s="966"/>
      <c r="AT546" s="966"/>
      <c r="AU546" s="966"/>
      <c r="AV546" s="305"/>
      <c r="AW546" s="305"/>
      <c r="AX546" s="306"/>
      <c r="AY546" s="306"/>
      <c r="AZ546" s="306"/>
      <c r="BA546" s="306"/>
      <c r="BB546" s="306"/>
      <c r="BC546" s="306"/>
      <c r="BD546" s="307"/>
      <c r="BE546" s="307"/>
      <c r="BF546" s="308"/>
      <c r="BG546" s="308"/>
      <c r="BH546" s="309"/>
      <c r="BI546" s="309"/>
      <c r="BJ546" s="4"/>
      <c r="BK546" s="3"/>
      <c r="BL546" s="3"/>
      <c r="BM546" s="6"/>
      <c r="BN546" s="6"/>
      <c r="BO546" s="6"/>
      <c r="BP546" s="6"/>
      <c r="BQ546" s="6"/>
      <c r="BR546" s="6"/>
      <c r="BS546" s="6"/>
    </row>
    <row r="547" spans="1:71" ht="15" customHeight="1">
      <c r="A547" s="231"/>
      <c r="B547" s="290"/>
      <c r="C547" s="231"/>
      <c r="D547" s="292"/>
      <c r="E547" s="318"/>
      <c r="F547" s="319"/>
      <c r="G547" s="317"/>
      <c r="H547" s="317"/>
      <c r="I547" s="311"/>
      <c r="J547" s="297"/>
      <c r="K547" s="298"/>
      <c r="L547" s="966"/>
      <c r="M547" s="360"/>
      <c r="N547" s="360"/>
      <c r="O547" s="966"/>
      <c r="P547" s="297"/>
      <c r="Q547" s="298"/>
      <c r="R547" s="966"/>
      <c r="S547" s="360"/>
      <c r="T547" s="360"/>
      <c r="U547" s="966"/>
      <c r="V547" s="297"/>
      <c r="W547" s="298"/>
      <c r="X547" s="966"/>
      <c r="Y547" s="360"/>
      <c r="Z547" s="360"/>
      <c r="AA547" s="966"/>
      <c r="AB547" s="297"/>
      <c r="AC547" s="298"/>
      <c r="AD547" s="966"/>
      <c r="AE547" s="360"/>
      <c r="AF547" s="360"/>
      <c r="AG547" s="966"/>
      <c r="AH547" s="301"/>
      <c r="AI547" s="302"/>
      <c r="AJ547" s="966"/>
      <c r="AK547" s="360"/>
      <c r="AL547" s="360"/>
      <c r="AM547" s="966"/>
      <c r="AN547" s="303"/>
      <c r="AO547" s="304"/>
      <c r="AP547" s="966"/>
      <c r="AQ547" s="360"/>
      <c r="AR547" s="360"/>
      <c r="AS547" s="966"/>
      <c r="AT547" s="966"/>
      <c r="AU547" s="966"/>
      <c r="AV547" s="305"/>
      <c r="AW547" s="305"/>
      <c r="AX547" s="306"/>
      <c r="AY547" s="306"/>
      <c r="AZ547" s="313">
        <v>2</v>
      </c>
      <c r="BA547" s="306"/>
      <c r="BB547" s="306"/>
      <c r="BC547" s="306"/>
      <c r="BD547" s="307"/>
      <c r="BE547" s="307"/>
      <c r="BF547" s="308"/>
      <c r="BG547" s="308"/>
      <c r="BH547" s="309"/>
      <c r="BI547" s="309"/>
      <c r="BJ547" s="4"/>
      <c r="BK547" s="3"/>
      <c r="BL547" s="3"/>
      <c r="BM547" s="6"/>
      <c r="BN547" s="6"/>
      <c r="BO547" s="6"/>
      <c r="BP547" s="6"/>
      <c r="BQ547" s="6"/>
      <c r="BR547" s="6"/>
      <c r="BS547" s="6"/>
    </row>
    <row r="548" spans="1:71" ht="15" customHeight="1">
      <c r="A548" s="268"/>
      <c r="B548" s="290"/>
      <c r="C548" s="291"/>
      <c r="D548" s="292"/>
      <c r="E548" s="318"/>
      <c r="F548" s="319"/>
      <c r="G548" s="317"/>
      <c r="H548" s="317"/>
      <c r="I548" s="311"/>
      <c r="J548" s="297"/>
      <c r="K548" s="298"/>
      <c r="L548" s="966"/>
      <c r="M548" s="360"/>
      <c r="N548" s="360"/>
      <c r="O548" s="966"/>
      <c r="P548" s="297"/>
      <c r="Q548" s="298"/>
      <c r="R548" s="966"/>
      <c r="S548" s="360"/>
      <c r="T548" s="360"/>
      <c r="U548" s="966"/>
      <c r="V548" s="297"/>
      <c r="W548" s="298"/>
      <c r="X548" s="966"/>
      <c r="Y548" s="360"/>
      <c r="Z548" s="360"/>
      <c r="AA548" s="966"/>
      <c r="AB548" s="297"/>
      <c r="AC548" s="298"/>
      <c r="AD548" s="966"/>
      <c r="AE548" s="360"/>
      <c r="AF548" s="360"/>
      <c r="AG548" s="966"/>
      <c r="AH548" s="301"/>
      <c r="AI548" s="302"/>
      <c r="AJ548" s="966"/>
      <c r="AK548" s="360"/>
      <c r="AL548" s="360"/>
      <c r="AM548" s="966"/>
      <c r="AN548" s="303"/>
      <c r="AO548" s="304"/>
      <c r="AP548" s="966"/>
      <c r="AQ548" s="360"/>
      <c r="AR548" s="360"/>
      <c r="AS548" s="966"/>
      <c r="AT548" s="966"/>
      <c r="AU548" s="966"/>
      <c r="AV548" s="305"/>
      <c r="AW548" s="305"/>
      <c r="AX548" s="306"/>
      <c r="AY548" s="306"/>
      <c r="AZ548" s="306"/>
      <c r="BA548" s="306"/>
      <c r="BB548" s="306"/>
      <c r="BC548" s="306"/>
      <c r="BD548" s="307"/>
      <c r="BE548" s="307"/>
      <c r="BF548" s="308"/>
      <c r="BG548" s="308"/>
      <c r="BH548" s="309"/>
      <c r="BI548" s="309"/>
      <c r="BJ548" s="4"/>
      <c r="BK548" s="3"/>
      <c r="BL548" s="3"/>
      <c r="BM548" s="6"/>
      <c r="BN548" s="6"/>
      <c r="BO548" s="6"/>
      <c r="BP548" s="6"/>
      <c r="BQ548" s="6"/>
      <c r="BR548" s="6"/>
      <c r="BS548" s="6"/>
    </row>
    <row r="549" spans="1:71" ht="15" customHeight="1">
      <c r="A549" s="268"/>
      <c r="B549" s="290"/>
      <c r="C549" s="291"/>
      <c r="D549" s="292"/>
      <c r="E549" s="318"/>
      <c r="F549" s="319"/>
      <c r="G549" s="317"/>
      <c r="H549" s="317"/>
      <c r="I549" s="311"/>
      <c r="J549" s="297"/>
      <c r="K549" s="298"/>
      <c r="L549" s="966"/>
      <c r="M549" s="360"/>
      <c r="N549" s="360"/>
      <c r="O549" s="966"/>
      <c r="P549" s="297"/>
      <c r="Q549" s="298"/>
      <c r="R549" s="966"/>
      <c r="S549" s="360"/>
      <c r="T549" s="360"/>
      <c r="U549" s="966"/>
      <c r="V549" s="297"/>
      <c r="W549" s="298"/>
      <c r="X549" s="966"/>
      <c r="Y549" s="360"/>
      <c r="Z549" s="360"/>
      <c r="AA549" s="966"/>
      <c r="AB549" s="297"/>
      <c r="AC549" s="298"/>
      <c r="AD549" s="966"/>
      <c r="AE549" s="360"/>
      <c r="AF549" s="360"/>
      <c r="AG549" s="966"/>
      <c r="AH549" s="301"/>
      <c r="AI549" s="302"/>
      <c r="AJ549" s="966"/>
      <c r="AK549" s="360"/>
      <c r="AL549" s="360"/>
      <c r="AM549" s="966"/>
      <c r="AN549" s="303"/>
      <c r="AO549" s="304"/>
      <c r="AP549" s="966"/>
      <c r="AQ549" s="360"/>
      <c r="AR549" s="360"/>
      <c r="AS549" s="966"/>
      <c r="AT549" s="966"/>
      <c r="AU549" s="966"/>
      <c r="AV549" s="305"/>
      <c r="AW549" s="305"/>
      <c r="AX549" s="306"/>
      <c r="AY549" s="306"/>
      <c r="AZ549" s="306"/>
      <c r="BA549" s="306"/>
      <c r="BB549" s="306"/>
      <c r="BC549" s="306"/>
      <c r="BD549" s="307"/>
      <c r="BE549" s="307"/>
      <c r="BF549" s="308"/>
      <c r="BG549" s="308"/>
      <c r="BH549" s="309"/>
      <c r="BI549" s="309"/>
      <c r="BJ549" s="4"/>
      <c r="BK549" s="3"/>
      <c r="BL549" s="3"/>
      <c r="BM549" s="6"/>
      <c r="BN549" s="6"/>
      <c r="BO549" s="6"/>
      <c r="BP549" s="6"/>
      <c r="BQ549" s="6"/>
      <c r="BR549" s="6"/>
      <c r="BS549" s="6"/>
    </row>
    <row r="550" spans="1:71" ht="15" customHeight="1">
      <c r="A550" s="268"/>
      <c r="B550" s="320"/>
      <c r="C550" s="321"/>
      <c r="D550" s="322"/>
      <c r="E550" s="323"/>
      <c r="F550" s="324"/>
      <c r="G550" s="317"/>
      <c r="H550" s="317"/>
      <c r="I550" s="326"/>
      <c r="J550" s="398"/>
      <c r="K550" s="399"/>
      <c r="L550" s="971"/>
      <c r="M550" s="371"/>
      <c r="N550" s="371"/>
      <c r="O550" s="971"/>
      <c r="P550" s="398"/>
      <c r="Q550" s="399"/>
      <c r="R550" s="971"/>
      <c r="S550" s="371"/>
      <c r="T550" s="371"/>
      <c r="U550" s="971"/>
      <c r="V550" s="398"/>
      <c r="W550" s="399"/>
      <c r="X550" s="971"/>
      <c r="Y550" s="371"/>
      <c r="Z550" s="371"/>
      <c r="AA550" s="971"/>
      <c r="AB550" s="398"/>
      <c r="AC550" s="399"/>
      <c r="AD550" s="971"/>
      <c r="AE550" s="371"/>
      <c r="AF550" s="371"/>
      <c r="AG550" s="971"/>
      <c r="AH550" s="400"/>
      <c r="AI550" s="401"/>
      <c r="AJ550" s="971"/>
      <c r="AK550" s="371"/>
      <c r="AL550" s="371"/>
      <c r="AM550" s="971"/>
      <c r="AN550" s="402"/>
      <c r="AO550" s="403"/>
      <c r="AP550" s="971"/>
      <c r="AQ550" s="371"/>
      <c r="AR550" s="371"/>
      <c r="AS550" s="971"/>
      <c r="AT550" s="971"/>
      <c r="AU550" s="971"/>
      <c r="AV550" s="334"/>
      <c r="AW550" s="334"/>
      <c r="AX550" s="335"/>
      <c r="AY550" s="335"/>
      <c r="AZ550" s="335"/>
      <c r="BA550" s="335"/>
      <c r="BB550" s="335"/>
      <c r="BC550" s="335"/>
      <c r="BD550" s="336"/>
      <c r="BE550" s="336"/>
      <c r="BF550" s="337"/>
      <c r="BG550" s="337"/>
      <c r="BH550" s="338"/>
      <c r="BI550" s="338"/>
      <c r="BJ550" s="4"/>
      <c r="BK550" s="3"/>
      <c r="BL550" s="3"/>
      <c r="BM550" s="6"/>
      <c r="BN550" s="6"/>
      <c r="BO550" s="6"/>
      <c r="BP550" s="6"/>
      <c r="BQ550" s="6"/>
      <c r="BR550" s="6"/>
      <c r="BS550" s="6"/>
    </row>
    <row r="551" spans="1:71" ht="15" customHeight="1">
      <c r="A551" s="268">
        <f>I551-AT551</f>
        <v>0</v>
      </c>
      <c r="B551" s="219">
        <v>77</v>
      </c>
      <c r="C551" s="269" t="s">
        <v>678</v>
      </c>
      <c r="D551" s="270" t="s">
        <v>679</v>
      </c>
      <c r="E551" s="271" t="s">
        <v>110</v>
      </c>
      <c r="F551" s="272" t="s">
        <v>386</v>
      </c>
      <c r="G551" s="273">
        <v>4</v>
      </c>
      <c r="H551" s="273">
        <v>4</v>
      </c>
      <c r="I551" s="343">
        <v>32</v>
      </c>
      <c r="J551" s="275"/>
      <c r="K551" s="276"/>
      <c r="L551" s="1006">
        <f>SUM(J551:K557)</f>
        <v>0</v>
      </c>
      <c r="M551" s="351"/>
      <c r="N551" s="351"/>
      <c r="O551" s="1007">
        <f>N551+M551+M552+N552+M553+N553+M554+N554+M555+N555+M556+N556+M557+N557</f>
        <v>0</v>
      </c>
      <c r="P551" s="275"/>
      <c r="Q551" s="276"/>
      <c r="R551" s="1008">
        <f>P551+Q551+P552+Q552+P553+Q553+P554+Q554+P555+Q555+P556+Q556+P557+Q557</f>
        <v>4</v>
      </c>
      <c r="S551" s="351"/>
      <c r="T551" s="351"/>
      <c r="U551" s="1009">
        <f>T551+S551+S552+T552+S553+T553+S554+T554+S555+T555+S556+T556+S557+T557</f>
        <v>0</v>
      </c>
      <c r="V551" s="275"/>
      <c r="W551" s="276"/>
      <c r="X551" s="1010">
        <f>W551+V551+V552+W552+V553+W553+V554+W554+V555+W555+V556+W556+V557+W557</f>
        <v>0</v>
      </c>
      <c r="Y551" s="380">
        <v>16</v>
      </c>
      <c r="Z551" s="351"/>
      <c r="AA551" s="1011">
        <f>Z551+Y551+Y552+Z552+Y553+Z553+Y554+Z554+Y555+Z555+Y556+Z556+Y557+Z557</f>
        <v>28</v>
      </c>
      <c r="AB551" s="275"/>
      <c r="AC551" s="276"/>
      <c r="AD551" s="999">
        <f>AC551+AB551+AB552+AC552+AB553+AC553+AB554+AC554+AB555+AC555+AB556+AC556+AB557+AC557</f>
        <v>0</v>
      </c>
      <c r="AE551" s="351"/>
      <c r="AF551" s="351"/>
      <c r="AG551" s="1000">
        <f>AE551+AF551+AE552+AF552+AE553+AF553+AE554+AF554+AE555+AF555+AE556+AF556+AE557+AF557</f>
        <v>0</v>
      </c>
      <c r="AH551" s="279"/>
      <c r="AI551" s="280"/>
      <c r="AJ551" s="1001">
        <f>AI551+AH551+AH552+AI552+AH553+AI553+AH554+AI554+AH555+AI555+AH556+AI556+AH557+AI557</f>
        <v>0</v>
      </c>
      <c r="AK551" s="351"/>
      <c r="AL551" s="351"/>
      <c r="AM551" s="1002">
        <f>AL551+AK551+AK552+AL552+AK553+AL553+AK554+AL554+AK555+AL555+AK556+AL556+AK557+AL556+AL557</f>
        <v>0</v>
      </c>
      <c r="AN551" s="281"/>
      <c r="AO551" s="282"/>
      <c r="AP551" s="1003">
        <f>AN551+AO551+AN552+AO552+AN553+AO553+AN554+AO554+AN555++AO555+AN556+AO556+AN557+AO557</f>
        <v>0</v>
      </c>
      <c r="AQ551" s="351"/>
      <c r="AR551" s="351"/>
      <c r="AS551" s="1004">
        <f>AR551+AQ551+AQ552+AR552+AQ553+AR553+AQ554+AR554+AQ555+AR555+AQ556+AR556+AQ557+AR557</f>
        <v>0</v>
      </c>
      <c r="AT551" s="1005">
        <f>SUM(AU551:BF557)</f>
        <v>32</v>
      </c>
      <c r="AU551" s="974">
        <f>AS551+AP551+AM551+AJ551+AG551+AD551+AA551+X551+U551+R551+O551+L551</f>
        <v>32</v>
      </c>
      <c r="AV551" s="284"/>
      <c r="AW551" s="284"/>
      <c r="AX551" s="285"/>
      <c r="AY551" s="285"/>
      <c r="AZ551" s="285"/>
      <c r="BA551" s="285"/>
      <c r="BB551" s="285"/>
      <c r="BC551" s="285"/>
      <c r="BD551" s="287"/>
      <c r="BE551" s="287"/>
      <c r="BF551" s="288"/>
      <c r="BG551" s="288"/>
      <c r="BH551" s="289"/>
      <c r="BI551" s="289"/>
      <c r="BJ551" s="4"/>
      <c r="BK551" s="3"/>
      <c r="BL551" s="3"/>
      <c r="BM551" s="6"/>
      <c r="BN551" s="6"/>
      <c r="BO551" s="6"/>
      <c r="BP551" s="6"/>
      <c r="BQ551" s="6"/>
      <c r="BR551" s="6"/>
      <c r="BS551" s="6"/>
    </row>
    <row r="552" spans="1:71" ht="15" customHeight="1">
      <c r="A552" s="268"/>
      <c r="B552" s="290"/>
      <c r="C552" s="291"/>
      <c r="D552" s="292"/>
      <c r="E552" s="312" t="s">
        <v>110</v>
      </c>
      <c r="F552" s="310" t="s">
        <v>385</v>
      </c>
      <c r="G552" s="295">
        <v>3</v>
      </c>
      <c r="H552" s="295">
        <v>4</v>
      </c>
      <c r="I552" s="346"/>
      <c r="J552" s="297"/>
      <c r="K552" s="298"/>
      <c r="L552" s="966"/>
      <c r="M552" s="360"/>
      <c r="N552" s="360"/>
      <c r="O552" s="966"/>
      <c r="P552" s="297"/>
      <c r="Q552" s="298"/>
      <c r="R552" s="966"/>
      <c r="S552" s="360"/>
      <c r="T552" s="360"/>
      <c r="U552" s="966"/>
      <c r="V552" s="297"/>
      <c r="W552" s="298"/>
      <c r="X552" s="966"/>
      <c r="Y552" s="367">
        <v>12</v>
      </c>
      <c r="Z552" s="367"/>
      <c r="AA552" s="966"/>
      <c r="AB552" s="297"/>
      <c r="AC552" s="298"/>
      <c r="AD552" s="966"/>
      <c r="AE552" s="360"/>
      <c r="AF552" s="360"/>
      <c r="AG552" s="966"/>
      <c r="AH552" s="301"/>
      <c r="AI552" s="302"/>
      <c r="AJ552" s="966"/>
      <c r="AK552" s="360"/>
      <c r="AL552" s="360"/>
      <c r="AM552" s="966"/>
      <c r="AN552" s="303"/>
      <c r="AO552" s="304"/>
      <c r="AP552" s="966"/>
      <c r="AQ552" s="360"/>
      <c r="AR552" s="360"/>
      <c r="AS552" s="966"/>
      <c r="AT552" s="966"/>
      <c r="AU552" s="966"/>
      <c r="AV552" s="305"/>
      <c r="AW552" s="305"/>
      <c r="AX552" s="306"/>
      <c r="AY552" s="306"/>
      <c r="AZ552" s="306"/>
      <c r="BA552" s="306"/>
      <c r="BB552" s="306"/>
      <c r="BC552" s="306"/>
      <c r="BD552" s="307"/>
      <c r="BE552" s="307"/>
      <c r="BF552" s="308"/>
      <c r="BG552" s="308"/>
      <c r="BH552" s="309"/>
      <c r="BI552" s="309"/>
      <c r="BJ552" s="4"/>
      <c r="BK552" s="3"/>
      <c r="BL552" s="3"/>
      <c r="BM552" s="6"/>
      <c r="BN552" s="6"/>
      <c r="BO552" s="6"/>
      <c r="BP552" s="6"/>
      <c r="BQ552" s="6"/>
      <c r="BR552" s="6"/>
      <c r="BS552" s="6"/>
    </row>
    <row r="553" spans="1:71" ht="15" customHeight="1">
      <c r="A553" s="268"/>
      <c r="B553" s="290"/>
      <c r="C553" s="291"/>
      <c r="D553" s="292"/>
      <c r="E553" s="312" t="s">
        <v>72</v>
      </c>
      <c r="F553" s="310" t="s">
        <v>385</v>
      </c>
      <c r="G553" s="295">
        <v>1</v>
      </c>
      <c r="H553" s="295">
        <v>4</v>
      </c>
      <c r="I553" s="346"/>
      <c r="J553" s="297"/>
      <c r="K553" s="298"/>
      <c r="L553" s="966"/>
      <c r="M553" s="360"/>
      <c r="N553" s="360"/>
      <c r="O553" s="966"/>
      <c r="P553" s="387">
        <v>4</v>
      </c>
      <c r="Q553" s="298"/>
      <c r="R553" s="966"/>
      <c r="S553" s="360"/>
      <c r="T553" s="360"/>
      <c r="U553" s="966"/>
      <c r="V553" s="297"/>
      <c r="W553" s="298"/>
      <c r="X553" s="966"/>
      <c r="Y553" s="360"/>
      <c r="Z553" s="360"/>
      <c r="AA553" s="966"/>
      <c r="AB553" s="297"/>
      <c r="AC553" s="298"/>
      <c r="AD553" s="966"/>
      <c r="AE553" s="360"/>
      <c r="AF553" s="360"/>
      <c r="AG553" s="966"/>
      <c r="AH553" s="301"/>
      <c r="AI553" s="302"/>
      <c r="AJ553" s="966"/>
      <c r="AK553" s="360"/>
      <c r="AL553" s="360"/>
      <c r="AM553" s="966"/>
      <c r="AN553" s="303"/>
      <c r="AO553" s="304"/>
      <c r="AP553" s="966"/>
      <c r="AQ553" s="360"/>
      <c r="AR553" s="360"/>
      <c r="AS553" s="966"/>
      <c r="AT553" s="966"/>
      <c r="AU553" s="966"/>
      <c r="AV553" s="305"/>
      <c r="AW553" s="305"/>
      <c r="AX553" s="306"/>
      <c r="AY553" s="306"/>
      <c r="AZ553" s="313"/>
      <c r="BA553" s="306"/>
      <c r="BB553" s="306"/>
      <c r="BC553" s="306"/>
      <c r="BD553" s="307"/>
      <c r="BE553" s="307"/>
      <c r="BF553" s="314"/>
      <c r="BG553" s="314"/>
      <c r="BH553" s="309"/>
      <c r="BI553" s="309"/>
      <c r="BJ553" s="4"/>
      <c r="BK553" s="3"/>
      <c r="BL553" s="3"/>
      <c r="BM553" s="6"/>
      <c r="BN553" s="6"/>
      <c r="BO553" s="6"/>
      <c r="BP553" s="6"/>
      <c r="BQ553" s="6"/>
      <c r="BR553" s="6"/>
      <c r="BS553" s="6"/>
    </row>
    <row r="554" spans="1:71" ht="15" customHeight="1">
      <c r="A554" s="231"/>
      <c r="B554" s="290"/>
      <c r="C554" s="231"/>
      <c r="D554" s="292"/>
      <c r="E554" s="312"/>
      <c r="F554" s="310"/>
      <c r="G554" s="295"/>
      <c r="H554" s="295"/>
      <c r="I554" s="346"/>
      <c r="J554" s="297"/>
      <c r="K554" s="298"/>
      <c r="L554" s="966"/>
      <c r="M554" s="360"/>
      <c r="N554" s="360"/>
      <c r="O554" s="966"/>
      <c r="P554" s="297"/>
      <c r="Q554" s="298"/>
      <c r="R554" s="966"/>
      <c r="S554" s="360"/>
      <c r="T554" s="360"/>
      <c r="U554" s="966"/>
      <c r="V554" s="297"/>
      <c r="W554" s="298"/>
      <c r="X554" s="966"/>
      <c r="Y554" s="360"/>
      <c r="Z554" s="360"/>
      <c r="AA554" s="966"/>
      <c r="AB554" s="297"/>
      <c r="AC554" s="298"/>
      <c r="AD554" s="966"/>
      <c r="AE554" s="360"/>
      <c r="AF554" s="360"/>
      <c r="AG554" s="966"/>
      <c r="AH554" s="301"/>
      <c r="AI554" s="302"/>
      <c r="AJ554" s="966"/>
      <c r="AK554" s="360"/>
      <c r="AL554" s="360"/>
      <c r="AM554" s="966"/>
      <c r="AN554" s="422"/>
      <c r="AO554" s="439"/>
      <c r="AP554" s="966"/>
      <c r="AQ554" s="360"/>
      <c r="AR554" s="360"/>
      <c r="AS554" s="966"/>
      <c r="AT554" s="966"/>
      <c r="AU554" s="966"/>
      <c r="AV554" s="305"/>
      <c r="AW554" s="305"/>
      <c r="AX554" s="306"/>
      <c r="AY554" s="306"/>
      <c r="AZ554" s="313"/>
      <c r="BA554" s="306"/>
      <c r="BB554" s="306"/>
      <c r="BC554" s="306"/>
      <c r="BD554" s="307"/>
      <c r="BE554" s="307"/>
      <c r="BF554" s="314"/>
      <c r="BG554" s="314"/>
      <c r="BH554" s="309"/>
      <c r="BI554" s="309"/>
      <c r="BJ554" s="4"/>
      <c r="BK554" s="3"/>
      <c r="BL554" s="3"/>
      <c r="BM554" s="6"/>
      <c r="BN554" s="6"/>
      <c r="BO554" s="6"/>
      <c r="BP554" s="6"/>
      <c r="BQ554" s="6"/>
      <c r="BR554" s="6"/>
      <c r="BS554" s="6"/>
    </row>
    <row r="555" spans="1:71" ht="15" customHeight="1">
      <c r="A555" s="268"/>
      <c r="B555" s="290"/>
      <c r="C555" s="291"/>
      <c r="D555" s="292"/>
      <c r="E555" s="312"/>
      <c r="F555" s="310"/>
      <c r="G555" s="295"/>
      <c r="H555" s="295"/>
      <c r="I555" s="346"/>
      <c r="J555" s="297"/>
      <c r="K555" s="298"/>
      <c r="L555" s="966"/>
      <c r="M555" s="360"/>
      <c r="N555" s="360"/>
      <c r="O555" s="966"/>
      <c r="P555" s="297"/>
      <c r="Q555" s="298"/>
      <c r="R555" s="966"/>
      <c r="S555" s="360"/>
      <c r="T555" s="360"/>
      <c r="U555" s="966"/>
      <c r="V555" s="297"/>
      <c r="W555" s="298"/>
      <c r="X555" s="966"/>
      <c r="Y555" s="360"/>
      <c r="Z555" s="360"/>
      <c r="AA555" s="966"/>
      <c r="AB555" s="297"/>
      <c r="AC555" s="298"/>
      <c r="AD555" s="966"/>
      <c r="AE555" s="360"/>
      <c r="AF555" s="360"/>
      <c r="AG555" s="966"/>
      <c r="AH555" s="301"/>
      <c r="AI555" s="302"/>
      <c r="AJ555" s="966"/>
      <c r="AK555" s="360"/>
      <c r="AL555" s="360"/>
      <c r="AM555" s="966"/>
      <c r="AN555" s="303"/>
      <c r="AO555" s="304"/>
      <c r="AP555" s="966"/>
      <c r="AQ555" s="360"/>
      <c r="AR555" s="360"/>
      <c r="AS555" s="966"/>
      <c r="AT555" s="966"/>
      <c r="AU555" s="966"/>
      <c r="AV555" s="305"/>
      <c r="AW555" s="305"/>
      <c r="AX555" s="306"/>
      <c r="AY555" s="306"/>
      <c r="AZ555" s="306"/>
      <c r="BA555" s="306"/>
      <c r="BB555" s="306"/>
      <c r="BC555" s="306"/>
      <c r="BD555" s="307"/>
      <c r="BE555" s="307"/>
      <c r="BF555" s="308"/>
      <c r="BG555" s="308"/>
      <c r="BH555" s="309"/>
      <c r="BI555" s="309"/>
      <c r="BJ555" s="4"/>
      <c r="BK555" s="3"/>
      <c r="BL555" s="3"/>
      <c r="BM555" s="6"/>
      <c r="BN555" s="6"/>
      <c r="BO555" s="6"/>
      <c r="BP555" s="6"/>
      <c r="BQ555" s="6"/>
      <c r="BR555" s="6"/>
      <c r="BS555" s="6"/>
    </row>
    <row r="556" spans="1:71" ht="15" customHeight="1">
      <c r="A556" s="268"/>
      <c r="B556" s="290"/>
      <c r="C556" s="291"/>
      <c r="D556" s="292"/>
      <c r="E556" s="312"/>
      <c r="F556" s="310"/>
      <c r="G556" s="295"/>
      <c r="H556" s="295"/>
      <c r="I556" s="346"/>
      <c r="J556" s="297"/>
      <c r="K556" s="298"/>
      <c r="L556" s="966"/>
      <c r="M556" s="360"/>
      <c r="N556" s="360"/>
      <c r="O556" s="966"/>
      <c r="P556" s="297"/>
      <c r="Q556" s="298"/>
      <c r="R556" s="966"/>
      <c r="S556" s="360"/>
      <c r="T556" s="360"/>
      <c r="U556" s="966"/>
      <c r="V556" s="297"/>
      <c r="W556" s="298"/>
      <c r="X556" s="966"/>
      <c r="Y556" s="360"/>
      <c r="Z556" s="360"/>
      <c r="AA556" s="966"/>
      <c r="AB556" s="297"/>
      <c r="AC556" s="298"/>
      <c r="AD556" s="966"/>
      <c r="AE556" s="360"/>
      <c r="AF556" s="360"/>
      <c r="AG556" s="966"/>
      <c r="AH556" s="301"/>
      <c r="AI556" s="302"/>
      <c r="AJ556" s="966"/>
      <c r="AK556" s="360"/>
      <c r="AL556" s="360"/>
      <c r="AM556" s="966"/>
      <c r="AN556" s="303"/>
      <c r="AO556" s="304"/>
      <c r="AP556" s="966"/>
      <c r="AQ556" s="360"/>
      <c r="AR556" s="360"/>
      <c r="AS556" s="966"/>
      <c r="AT556" s="966"/>
      <c r="AU556" s="966"/>
      <c r="AV556" s="305"/>
      <c r="AW556" s="305"/>
      <c r="AX556" s="306"/>
      <c r="AY556" s="306"/>
      <c r="AZ556" s="306"/>
      <c r="BA556" s="306"/>
      <c r="BB556" s="306"/>
      <c r="BC556" s="306"/>
      <c r="BD556" s="307"/>
      <c r="BE556" s="307"/>
      <c r="BF556" s="308"/>
      <c r="BG556" s="308"/>
      <c r="BH556" s="309"/>
      <c r="BI556" s="309"/>
      <c r="BJ556" s="4"/>
      <c r="BK556" s="3"/>
      <c r="BL556" s="3"/>
      <c r="BM556" s="6"/>
      <c r="BN556" s="6"/>
      <c r="BO556" s="6"/>
      <c r="BP556" s="6"/>
      <c r="BQ556" s="6"/>
      <c r="BR556" s="6"/>
      <c r="BS556" s="6"/>
    </row>
    <row r="557" spans="1:71" ht="15" customHeight="1">
      <c r="A557" s="268"/>
      <c r="B557" s="28"/>
      <c r="C557" s="321"/>
      <c r="D557" s="389"/>
      <c r="E557" s="579"/>
      <c r="F557" s="580"/>
      <c r="G557" s="295"/>
      <c r="H557" s="295"/>
      <c r="I557" s="392"/>
      <c r="J557" s="327"/>
      <c r="K557" s="328"/>
      <c r="L557" s="971"/>
      <c r="M557" s="393"/>
      <c r="N557" s="393"/>
      <c r="O557" s="971"/>
      <c r="P557" s="327"/>
      <c r="Q557" s="328"/>
      <c r="R557" s="971"/>
      <c r="S557" s="393"/>
      <c r="T557" s="393"/>
      <c r="U557" s="971"/>
      <c r="V557" s="327"/>
      <c r="W557" s="328"/>
      <c r="X557" s="971"/>
      <c r="Y557" s="393"/>
      <c r="Z557" s="393"/>
      <c r="AA557" s="971"/>
      <c r="AB557" s="327"/>
      <c r="AC557" s="328"/>
      <c r="AD557" s="971"/>
      <c r="AE557" s="393"/>
      <c r="AF557" s="393"/>
      <c r="AG557" s="971"/>
      <c r="AH557" s="330"/>
      <c r="AI557" s="331"/>
      <c r="AJ557" s="971"/>
      <c r="AK557" s="393"/>
      <c r="AL557" s="393"/>
      <c r="AM557" s="971"/>
      <c r="AN557" s="332"/>
      <c r="AO557" s="333"/>
      <c r="AP557" s="971"/>
      <c r="AQ557" s="393"/>
      <c r="AR557" s="393"/>
      <c r="AS557" s="971"/>
      <c r="AT557" s="971"/>
      <c r="AU557" s="971"/>
      <c r="AV557" s="305"/>
      <c r="AW557" s="305"/>
      <c r="AX557" s="394"/>
      <c r="AY557" s="394"/>
      <c r="AZ557" s="394"/>
      <c r="BA557" s="394"/>
      <c r="BB557" s="394"/>
      <c r="BC557" s="394"/>
      <c r="BD557" s="395"/>
      <c r="BE557" s="395"/>
      <c r="BF557" s="396"/>
      <c r="BG557" s="396"/>
      <c r="BH557" s="397"/>
      <c r="BI557" s="397"/>
      <c r="BJ557" s="4"/>
      <c r="BK557" s="3"/>
      <c r="BL557" s="3"/>
      <c r="BM557" s="6"/>
      <c r="BN557" s="6"/>
      <c r="BO557" s="6"/>
      <c r="BP557" s="6"/>
      <c r="BQ557" s="6"/>
      <c r="BR557" s="6"/>
      <c r="BS557" s="6"/>
    </row>
    <row r="558" spans="1:71" ht="15" customHeight="1">
      <c r="A558" s="268">
        <f>I558-AT558</f>
        <v>0</v>
      </c>
      <c r="B558" s="219">
        <v>78</v>
      </c>
      <c r="C558" s="269" t="s">
        <v>680</v>
      </c>
      <c r="D558" s="270" t="s">
        <v>681</v>
      </c>
      <c r="E558" s="271" t="s">
        <v>515</v>
      </c>
      <c r="F558" s="581" t="s">
        <v>682</v>
      </c>
      <c r="G558" s="273">
        <v>2</v>
      </c>
      <c r="H558" s="273">
        <v>4</v>
      </c>
      <c r="I558" s="274">
        <v>24</v>
      </c>
      <c r="J558" s="275"/>
      <c r="K558" s="276"/>
      <c r="L558" s="1006">
        <f>SUM(J558:K564)</f>
        <v>0</v>
      </c>
      <c r="M558" s="351"/>
      <c r="N558" s="351"/>
      <c r="O558" s="1007">
        <f>N558+M558+M559+N559+M560+N560+M561+N561+M562+N562+M563+N563+M564+N564</f>
        <v>0</v>
      </c>
      <c r="P558" s="275"/>
      <c r="Q558" s="276"/>
      <c r="R558" s="1008">
        <f>P558+Q558+P559+Q559+P560+Q560+P561+Q561+P562+Q562+P563+Q563+P564+Q564</f>
        <v>0</v>
      </c>
      <c r="S558" s="351"/>
      <c r="T558" s="351"/>
      <c r="U558" s="1009">
        <f>T558+S558+S559+T559+S560+T560+S561+T561+S562+T562+S563+T563+S564+T564</f>
        <v>0</v>
      </c>
      <c r="V558" s="275"/>
      <c r="W558" s="276"/>
      <c r="X558" s="1010">
        <f>W558+V558+V559+W559+V560+W560+V561+W561+V562+W562+V563+W563+V564+W564</f>
        <v>0</v>
      </c>
      <c r="Y558" s="380"/>
      <c r="Z558" s="351"/>
      <c r="AA558" s="1011">
        <f>Z558+Y558+Y559+Z559+Y560+Z560+Y561+Z561+Y562+Z562+Y563+Z563+Y564+Z564</f>
        <v>4</v>
      </c>
      <c r="AB558" s="275"/>
      <c r="AC558" s="276"/>
      <c r="AD558" s="999">
        <f>AC558+AB558+AB559+AC559+AB560+AC560+AB561+AC561+AB562+AC562+AB563+AC563+AB564+AC564</f>
        <v>0</v>
      </c>
      <c r="AE558" s="351"/>
      <c r="AF558" s="351"/>
      <c r="AG558" s="1000">
        <f>AE558+AF558+AE559+AF559+AE560+AF560+AE561+AF561+AE562+AF562+AE563+AF563+AE564+AF564</f>
        <v>0</v>
      </c>
      <c r="AH558" s="485">
        <v>8</v>
      </c>
      <c r="AI558" s="280"/>
      <c r="AJ558" s="1001">
        <f>AI558+AH558+AH559+AI559+AH560+AI560+AH561+AI561+AH562+AI562+AH563+AI563+AH564+AI564</f>
        <v>20</v>
      </c>
      <c r="AK558" s="351"/>
      <c r="AL558" s="351"/>
      <c r="AM558" s="1002">
        <f>AL558+AK558+AK559+AL559+AK560+AL560+AK561+AL561+AK562+AL562+AK563+AL563+AK564+AL563+AL564</f>
        <v>0</v>
      </c>
      <c r="AN558" s="281"/>
      <c r="AO558" s="282"/>
      <c r="AP558" s="1003">
        <f>AN558+AO558+AN559+AO559+AN560+AO560+AN561+AO561+AN562++AO562+AN563+AO563+AN564+AO564</f>
        <v>0</v>
      </c>
      <c r="AQ558" s="351"/>
      <c r="AR558" s="351"/>
      <c r="AS558" s="1004">
        <f>AR558+AQ558+AQ559+AR559+AQ560+AR560+AQ561+AR561+AQ562+AR562+AQ563+AR563+AQ564+AR564</f>
        <v>0</v>
      </c>
      <c r="AT558" s="1005">
        <f>SUM(AU558:BF564)</f>
        <v>24</v>
      </c>
      <c r="AU558" s="974">
        <f>AS558+AP558+AM558+AJ558+AG558+AD558+AA558+X558+U558+R558+O558+L558</f>
        <v>24</v>
      </c>
      <c r="AV558" s="284"/>
      <c r="AW558" s="284"/>
      <c r="AX558" s="285"/>
      <c r="AY558" s="285"/>
      <c r="AZ558" s="285"/>
      <c r="BA558" s="285"/>
      <c r="BB558" s="285"/>
      <c r="BC558" s="285"/>
      <c r="BD558" s="287"/>
      <c r="BE558" s="287"/>
      <c r="BF558" s="288"/>
      <c r="BG558" s="288"/>
      <c r="BH558" s="289"/>
      <c r="BI558" s="289"/>
      <c r="BJ558" s="4"/>
      <c r="BK558" s="3"/>
      <c r="BL558" s="3"/>
      <c r="BM558" s="6"/>
      <c r="BN558" s="6"/>
      <c r="BO558" s="6"/>
      <c r="BP558" s="6"/>
      <c r="BQ558" s="6"/>
      <c r="BR558" s="6"/>
      <c r="BS558" s="6"/>
    </row>
    <row r="559" spans="1:71" ht="15" customHeight="1">
      <c r="A559" s="268"/>
      <c r="B559" s="290"/>
      <c r="C559" s="291"/>
      <c r="D559" s="292"/>
      <c r="E559" s="445" t="s">
        <v>515</v>
      </c>
      <c r="F559" s="581" t="s">
        <v>683</v>
      </c>
      <c r="G559" s="295">
        <v>2</v>
      </c>
      <c r="H559" s="295">
        <v>4</v>
      </c>
      <c r="I559" s="311"/>
      <c r="J559" s="297"/>
      <c r="K559" s="298"/>
      <c r="L559" s="966"/>
      <c r="M559" s="360"/>
      <c r="N559" s="360"/>
      <c r="O559" s="966"/>
      <c r="P559" s="297"/>
      <c r="Q559" s="298"/>
      <c r="R559" s="966"/>
      <c r="S559" s="360"/>
      <c r="T559" s="360"/>
      <c r="U559" s="966"/>
      <c r="V559" s="297"/>
      <c r="W559" s="298"/>
      <c r="X559" s="966"/>
      <c r="Y559" s="367"/>
      <c r="Z559" s="360"/>
      <c r="AA559" s="966"/>
      <c r="AB559" s="297"/>
      <c r="AC559" s="298"/>
      <c r="AD559" s="966"/>
      <c r="AE559" s="360"/>
      <c r="AF559" s="360"/>
      <c r="AG559" s="966"/>
      <c r="AH559" s="421">
        <v>8</v>
      </c>
      <c r="AI559" s="302"/>
      <c r="AJ559" s="966"/>
      <c r="AK559" s="360"/>
      <c r="AL559" s="360"/>
      <c r="AM559" s="966"/>
      <c r="AN559" s="422"/>
      <c r="AO559" s="304"/>
      <c r="AP559" s="966"/>
      <c r="AQ559" s="360"/>
      <c r="AR559" s="360"/>
      <c r="AS559" s="966"/>
      <c r="AT559" s="966"/>
      <c r="AU559" s="966"/>
      <c r="AV559" s="305"/>
      <c r="AW559" s="305"/>
      <c r="AX559" s="306"/>
      <c r="AY559" s="306"/>
      <c r="AZ559" s="306"/>
      <c r="BA559" s="306"/>
      <c r="BB559" s="306"/>
      <c r="BC559" s="306"/>
      <c r="BD559" s="307"/>
      <c r="BE559" s="307"/>
      <c r="BF559" s="308"/>
      <c r="BG559" s="308"/>
      <c r="BH559" s="309"/>
      <c r="BI559" s="309"/>
      <c r="BJ559" s="4"/>
      <c r="BK559" s="3"/>
      <c r="BL559" s="3"/>
      <c r="BM559" s="6"/>
      <c r="BN559" s="6"/>
      <c r="BO559" s="6"/>
      <c r="BP559" s="6"/>
      <c r="BQ559" s="6"/>
      <c r="BR559" s="6"/>
      <c r="BS559" s="6"/>
    </row>
    <row r="560" spans="1:71" ht="15" customHeight="1">
      <c r="A560" s="268"/>
      <c r="B560" s="290"/>
      <c r="C560" s="291"/>
      <c r="D560" s="292"/>
      <c r="E560" s="445" t="s">
        <v>552</v>
      </c>
      <c r="F560" s="582" t="s">
        <v>684</v>
      </c>
      <c r="G560" s="295">
        <v>1</v>
      </c>
      <c r="H560" s="295">
        <v>4</v>
      </c>
      <c r="I560" s="311"/>
      <c r="J560" s="297"/>
      <c r="K560" s="298"/>
      <c r="L560" s="966"/>
      <c r="M560" s="360"/>
      <c r="N560" s="360"/>
      <c r="O560" s="966"/>
      <c r="P560" s="297"/>
      <c r="Q560" s="298"/>
      <c r="R560" s="966"/>
      <c r="S560" s="360"/>
      <c r="T560" s="360"/>
      <c r="U560" s="966"/>
      <c r="V560" s="297"/>
      <c r="W560" s="298"/>
      <c r="X560" s="966"/>
      <c r="Y560" s="360"/>
      <c r="Z560" s="367"/>
      <c r="AA560" s="966"/>
      <c r="AB560" s="297"/>
      <c r="AC560" s="298"/>
      <c r="AD560" s="966"/>
      <c r="AE560" s="360"/>
      <c r="AF560" s="360"/>
      <c r="AG560" s="966"/>
      <c r="AH560" s="301"/>
      <c r="AI560" s="443">
        <v>4</v>
      </c>
      <c r="AJ560" s="966"/>
      <c r="AK560" s="360"/>
      <c r="AL560" s="360"/>
      <c r="AM560" s="966"/>
      <c r="AN560" s="303"/>
      <c r="AO560" s="304"/>
      <c r="AP560" s="966"/>
      <c r="AQ560" s="360"/>
      <c r="AR560" s="360"/>
      <c r="AS560" s="966"/>
      <c r="AT560" s="966"/>
      <c r="AU560" s="966"/>
      <c r="AV560" s="305"/>
      <c r="AW560" s="305"/>
      <c r="AX560" s="306"/>
      <c r="AY560" s="306"/>
      <c r="AZ560" s="306"/>
      <c r="BA560" s="306"/>
      <c r="BB560" s="306"/>
      <c r="BC560" s="306"/>
      <c r="BD560" s="307"/>
      <c r="BE560" s="307"/>
      <c r="BF560" s="308"/>
      <c r="BG560" s="308"/>
      <c r="BH560" s="309"/>
      <c r="BI560" s="309"/>
      <c r="BJ560" s="4"/>
      <c r="BK560" s="3"/>
      <c r="BL560" s="3"/>
      <c r="BM560" s="6"/>
      <c r="BN560" s="6"/>
      <c r="BO560" s="6"/>
      <c r="BP560" s="6"/>
      <c r="BQ560" s="6"/>
      <c r="BR560" s="6"/>
      <c r="BS560" s="6"/>
    </row>
    <row r="561" spans="1:71" ht="15" customHeight="1">
      <c r="A561" s="231"/>
      <c r="B561" s="290"/>
      <c r="C561" s="231"/>
      <c r="D561" s="292"/>
      <c r="E561" s="520" t="s">
        <v>110</v>
      </c>
      <c r="F561" s="583" t="s">
        <v>385</v>
      </c>
      <c r="G561" s="295">
        <v>1</v>
      </c>
      <c r="H561" s="295">
        <v>4</v>
      </c>
      <c r="I561" s="311"/>
      <c r="J561" s="297"/>
      <c r="K561" s="298"/>
      <c r="L561" s="966"/>
      <c r="M561" s="360"/>
      <c r="N561" s="360"/>
      <c r="O561" s="966"/>
      <c r="P561" s="297"/>
      <c r="Q561" s="298"/>
      <c r="R561" s="966"/>
      <c r="S561" s="360"/>
      <c r="T561" s="360"/>
      <c r="U561" s="966"/>
      <c r="V561" s="297"/>
      <c r="W561" s="298"/>
      <c r="X561" s="966"/>
      <c r="Y561" s="367">
        <v>4</v>
      </c>
      <c r="Z561" s="360"/>
      <c r="AA561" s="966"/>
      <c r="AB561" s="297"/>
      <c r="AC561" s="298"/>
      <c r="AD561" s="966"/>
      <c r="AE561" s="360"/>
      <c r="AF561" s="360"/>
      <c r="AG561" s="966"/>
      <c r="AH561" s="421"/>
      <c r="AI561" s="302"/>
      <c r="AJ561" s="966"/>
      <c r="AK561" s="360"/>
      <c r="AL561" s="360"/>
      <c r="AM561" s="966"/>
      <c r="AN561" s="303"/>
      <c r="AO561" s="304"/>
      <c r="AP561" s="966"/>
      <c r="AQ561" s="360"/>
      <c r="AR561" s="360"/>
      <c r="AS561" s="966"/>
      <c r="AT561" s="966"/>
      <c r="AU561" s="966"/>
      <c r="AV561" s="305"/>
      <c r="AW561" s="305"/>
      <c r="AX561" s="306"/>
      <c r="AY561" s="306"/>
      <c r="AZ561" s="306"/>
      <c r="BA561" s="306"/>
      <c r="BB561" s="306"/>
      <c r="BC561" s="306"/>
      <c r="BD561" s="307"/>
      <c r="BE561" s="307"/>
      <c r="BF561" s="308"/>
      <c r="BG561" s="308"/>
      <c r="BH561" s="309"/>
      <c r="BI561" s="309"/>
      <c r="BJ561" s="4"/>
      <c r="BK561" s="3"/>
      <c r="BL561" s="3"/>
      <c r="BM561" s="6"/>
      <c r="BN561" s="6"/>
      <c r="BO561" s="6"/>
      <c r="BP561" s="6"/>
      <c r="BQ561" s="6"/>
      <c r="BR561" s="6"/>
      <c r="BS561" s="6"/>
    </row>
    <row r="562" spans="1:71" ht="15" customHeight="1">
      <c r="A562" s="268"/>
      <c r="B562" s="290"/>
      <c r="C562" s="291"/>
      <c r="D562" s="292"/>
      <c r="E562" s="520"/>
      <c r="F562" s="583"/>
      <c r="G562" s="295"/>
      <c r="H562" s="295"/>
      <c r="I562" s="311"/>
      <c r="J562" s="297"/>
      <c r="K562" s="298"/>
      <c r="L562" s="966"/>
      <c r="M562" s="360"/>
      <c r="N562" s="360"/>
      <c r="O562" s="966"/>
      <c r="P562" s="297"/>
      <c r="Q562" s="298"/>
      <c r="R562" s="966"/>
      <c r="S562" s="360"/>
      <c r="T562" s="360"/>
      <c r="U562" s="966"/>
      <c r="V562" s="297"/>
      <c r="W562" s="298"/>
      <c r="X562" s="966"/>
      <c r="Y562" s="360"/>
      <c r="Z562" s="360"/>
      <c r="AA562" s="966"/>
      <c r="AB562" s="297"/>
      <c r="AC562" s="298"/>
      <c r="AD562" s="966"/>
      <c r="AE562" s="360"/>
      <c r="AF562" s="360"/>
      <c r="AG562" s="966"/>
      <c r="AH562" s="421"/>
      <c r="AI562" s="302"/>
      <c r="AJ562" s="966"/>
      <c r="AK562" s="360"/>
      <c r="AL562" s="360"/>
      <c r="AM562" s="966"/>
      <c r="AN562" s="303"/>
      <c r="AO562" s="304"/>
      <c r="AP562" s="966"/>
      <c r="AQ562" s="360"/>
      <c r="AR562" s="360"/>
      <c r="AS562" s="966"/>
      <c r="AT562" s="966"/>
      <c r="AU562" s="966"/>
      <c r="AV562" s="305"/>
      <c r="AW562" s="305"/>
      <c r="AX562" s="306"/>
      <c r="AY562" s="306"/>
      <c r="AZ562" s="306"/>
      <c r="BA562" s="306"/>
      <c r="BB562" s="306"/>
      <c r="BC562" s="306"/>
      <c r="BD562" s="307"/>
      <c r="BE562" s="307"/>
      <c r="BF562" s="308"/>
      <c r="BG562" s="308"/>
      <c r="BH562" s="309"/>
      <c r="BI562" s="309"/>
      <c r="BJ562" s="4"/>
      <c r="BK562" s="3"/>
      <c r="BL562" s="3"/>
      <c r="BM562" s="6"/>
      <c r="BN562" s="6"/>
      <c r="BO562" s="6"/>
      <c r="BP562" s="6"/>
      <c r="BQ562" s="6"/>
      <c r="BR562" s="6"/>
      <c r="BS562" s="6"/>
    </row>
    <row r="563" spans="1:71" ht="15" customHeight="1">
      <c r="A563" s="268"/>
      <c r="B563" s="290"/>
      <c r="C563" s="291"/>
      <c r="D563" s="292"/>
      <c r="E563" s="312"/>
      <c r="F563" s="310"/>
      <c r="G563" s="295"/>
      <c r="H563" s="295"/>
      <c r="I563" s="311"/>
      <c r="J563" s="297"/>
      <c r="K563" s="298"/>
      <c r="L563" s="966"/>
      <c r="M563" s="360"/>
      <c r="N563" s="360"/>
      <c r="O563" s="966"/>
      <c r="P563" s="297"/>
      <c r="Q563" s="298"/>
      <c r="R563" s="966"/>
      <c r="S563" s="360"/>
      <c r="T563" s="360"/>
      <c r="U563" s="966"/>
      <c r="V563" s="297"/>
      <c r="W563" s="298"/>
      <c r="X563" s="966"/>
      <c r="Y563" s="360"/>
      <c r="Z563" s="360"/>
      <c r="AA563" s="966"/>
      <c r="AB563" s="297"/>
      <c r="AC563" s="298"/>
      <c r="AD563" s="966"/>
      <c r="AE563" s="360"/>
      <c r="AF563" s="360"/>
      <c r="AG563" s="966"/>
      <c r="AH563" s="301"/>
      <c r="AI563" s="302"/>
      <c r="AJ563" s="966"/>
      <c r="AK563" s="360"/>
      <c r="AL563" s="360"/>
      <c r="AM563" s="966"/>
      <c r="AN563" s="303"/>
      <c r="AO563" s="304"/>
      <c r="AP563" s="966"/>
      <c r="AQ563" s="360"/>
      <c r="AR563" s="360"/>
      <c r="AS563" s="966"/>
      <c r="AT563" s="966"/>
      <c r="AU563" s="966"/>
      <c r="AV563" s="305"/>
      <c r="AW563" s="305"/>
      <c r="AX563" s="306"/>
      <c r="AY563" s="306"/>
      <c r="AZ563" s="306"/>
      <c r="BA563" s="306"/>
      <c r="BB563" s="306"/>
      <c r="BC563" s="306"/>
      <c r="BD563" s="307"/>
      <c r="BE563" s="307"/>
      <c r="BF563" s="308"/>
      <c r="BG563" s="308"/>
      <c r="BH563" s="309"/>
      <c r="BI563" s="309"/>
      <c r="BJ563" s="4"/>
      <c r="BK563" s="3"/>
      <c r="BL563" s="3"/>
      <c r="BM563" s="6"/>
      <c r="BN563" s="6"/>
      <c r="BO563" s="6"/>
      <c r="BP563" s="6"/>
      <c r="BQ563" s="6"/>
      <c r="BR563" s="6"/>
      <c r="BS563" s="6"/>
    </row>
    <row r="564" spans="1:71" ht="15" customHeight="1">
      <c r="A564" s="268"/>
      <c r="B564" s="290"/>
      <c r="C564" s="321"/>
      <c r="D564" s="389"/>
      <c r="E564" s="312"/>
      <c r="F564" s="310"/>
      <c r="G564" s="295"/>
      <c r="H564" s="295"/>
      <c r="I564" s="584"/>
      <c r="J564" s="327"/>
      <c r="K564" s="328"/>
      <c r="L564" s="971"/>
      <c r="M564" s="393"/>
      <c r="N564" s="393"/>
      <c r="O564" s="971"/>
      <c r="P564" s="327"/>
      <c r="Q564" s="328"/>
      <c r="R564" s="971"/>
      <c r="S564" s="393"/>
      <c r="T564" s="393"/>
      <c r="U564" s="971"/>
      <c r="V564" s="327"/>
      <c r="W564" s="328"/>
      <c r="X564" s="971"/>
      <c r="Y564" s="393"/>
      <c r="Z564" s="393"/>
      <c r="AA564" s="971"/>
      <c r="AB564" s="327"/>
      <c r="AC564" s="328"/>
      <c r="AD564" s="971"/>
      <c r="AE564" s="393"/>
      <c r="AF564" s="393"/>
      <c r="AG564" s="971"/>
      <c r="AH564" s="330"/>
      <c r="AI564" s="331"/>
      <c r="AJ564" s="971"/>
      <c r="AK564" s="393"/>
      <c r="AL564" s="393"/>
      <c r="AM564" s="971"/>
      <c r="AN564" s="332"/>
      <c r="AO564" s="333"/>
      <c r="AP564" s="971"/>
      <c r="AQ564" s="393"/>
      <c r="AR564" s="393"/>
      <c r="AS564" s="971"/>
      <c r="AT564" s="971"/>
      <c r="AU564" s="971"/>
      <c r="AV564" s="305"/>
      <c r="AW564" s="305"/>
      <c r="AX564" s="394"/>
      <c r="AY564" s="394"/>
      <c r="AZ564" s="394"/>
      <c r="BA564" s="394"/>
      <c r="BB564" s="394"/>
      <c r="BC564" s="394"/>
      <c r="BD564" s="395"/>
      <c r="BE564" s="395"/>
      <c r="BF564" s="396"/>
      <c r="BG564" s="396"/>
      <c r="BH564" s="397"/>
      <c r="BI564" s="397"/>
      <c r="BJ564" s="4"/>
      <c r="BK564" s="3"/>
      <c r="BL564" s="3"/>
      <c r="BM564" s="6"/>
      <c r="BN564" s="6"/>
      <c r="BO564" s="6"/>
      <c r="BP564" s="6"/>
      <c r="BQ564" s="6"/>
      <c r="BR564" s="6"/>
      <c r="BS564" s="6"/>
    </row>
    <row r="565" spans="1:71" ht="15" customHeight="1">
      <c r="A565" s="268">
        <f>I565-AT565</f>
        <v>0</v>
      </c>
      <c r="B565" s="219">
        <v>79</v>
      </c>
      <c r="C565" s="269" t="s">
        <v>685</v>
      </c>
      <c r="D565" s="270" t="s">
        <v>686</v>
      </c>
      <c r="E565" s="271" t="s">
        <v>190</v>
      </c>
      <c r="F565" s="272" t="s">
        <v>386</v>
      </c>
      <c r="G565" s="273">
        <v>3</v>
      </c>
      <c r="H565" s="273">
        <v>4</v>
      </c>
      <c r="I565" s="343">
        <v>24</v>
      </c>
      <c r="J565" s="275"/>
      <c r="K565" s="276"/>
      <c r="L565" s="1006">
        <f>SUM(J565:K571)</f>
        <v>0</v>
      </c>
      <c r="M565" s="351"/>
      <c r="N565" s="351"/>
      <c r="O565" s="1007">
        <f>N565+M565+M566+N566+M567+N567+M568+N568+M569+N569+M570+N570+M571+N571</f>
        <v>0</v>
      </c>
      <c r="P565" s="275"/>
      <c r="Q565" s="276"/>
      <c r="R565" s="1008">
        <f>P565+Q565+P566+Q566+P567+Q567+P568+Q568+P569+Q569+P570+Q570+P571+Q571</f>
        <v>24</v>
      </c>
      <c r="S565" s="351"/>
      <c r="T565" s="351"/>
      <c r="U565" s="1009">
        <f>T565+S565+S566+T566+S567+T567+S568+T568+S569+T569+S570+T570+S571+T571</f>
        <v>0</v>
      </c>
      <c r="V565" s="275"/>
      <c r="W565" s="276"/>
      <c r="X565" s="1010">
        <f>W565+V565+V566+W566+V567+W567+V568+W568+V569+W569+V570+W570+V571+W571</f>
        <v>0</v>
      </c>
      <c r="Y565" s="351"/>
      <c r="Z565" s="351"/>
      <c r="AA565" s="1011">
        <f>Z565+Y565+Y566+Z566+Y567+Z567+Y568+Z568+Y569+Z569+Y570+Z570+Y571+Z571</f>
        <v>0</v>
      </c>
      <c r="AB565" s="275"/>
      <c r="AC565" s="276"/>
      <c r="AD565" s="999">
        <f>AC565+AB565+AB566+AC566+AB567+AC567+AB568+AC568+AB569+AC569+AB570+AC570+AB571+AC571</f>
        <v>0</v>
      </c>
      <c r="AE565" s="351"/>
      <c r="AF565" s="351"/>
      <c r="AG565" s="1000">
        <f>AE565+AF565+AE566+AF566+AE567+AF567+AE568+AF568+AE569+AF569+AE570+AF570+AE571+AF571</f>
        <v>0</v>
      </c>
      <c r="AH565" s="279"/>
      <c r="AI565" s="280"/>
      <c r="AJ565" s="1001">
        <f>AI565+AH565+AH566+AI566+AH567+AI567+AH568+AH568+AI568+AH569+AI569+AH570+AI570+AH571+AI571</f>
        <v>0</v>
      </c>
      <c r="AK565" s="351"/>
      <c r="AL565" s="351"/>
      <c r="AM565" s="1002">
        <f>AL565+AK565+AK566+AL566+AK567+AL567+AK568+AL568+AK569+AL569+AK570+AL570+AK571+AL570+AL571</f>
        <v>0</v>
      </c>
      <c r="AN565" s="281"/>
      <c r="AO565" s="282"/>
      <c r="AP565" s="1003">
        <f>AN565+AO565+AN566+AO566+AN567+AO567+AN568+AO568+AN569++AO569+AN570+AO570+AN571+AO571</f>
        <v>0</v>
      </c>
      <c r="AQ565" s="351"/>
      <c r="AR565" s="351"/>
      <c r="AS565" s="1004">
        <f>AR565+AQ565+AQ566+AR566+AQ567+AR567+AQ568+AR568+AQ569+AR569+AQ570+AR570+AQ571+AR571</f>
        <v>0</v>
      </c>
      <c r="AT565" s="1005">
        <f>SUM(AU565:BF571)</f>
        <v>24</v>
      </c>
      <c r="AU565" s="974">
        <f>AS565+AP565+AM565+AJ565+AG565+AD565+AA565+X565+U565+R565+O565+L565</f>
        <v>24</v>
      </c>
      <c r="AV565" s="284"/>
      <c r="AW565" s="284"/>
      <c r="AX565" s="285"/>
      <c r="AY565" s="285"/>
      <c r="AZ565" s="285"/>
      <c r="BA565" s="285"/>
      <c r="BB565" s="285"/>
      <c r="BC565" s="285"/>
      <c r="BD565" s="287"/>
      <c r="BE565" s="287"/>
      <c r="BF565" s="288"/>
      <c r="BG565" s="288"/>
      <c r="BH565" s="289"/>
      <c r="BI565" s="289"/>
      <c r="BJ565" s="4"/>
      <c r="BK565" s="3"/>
      <c r="BL565" s="3"/>
      <c r="BM565" s="6"/>
      <c r="BN565" s="6"/>
      <c r="BO565" s="6"/>
      <c r="BP565" s="6"/>
      <c r="BQ565" s="6"/>
      <c r="BR565" s="6"/>
      <c r="BS565" s="6"/>
    </row>
    <row r="566" spans="1:71" ht="15" customHeight="1">
      <c r="A566" s="268"/>
      <c r="B566" s="290"/>
      <c r="C566" s="291"/>
      <c r="D566" s="292"/>
      <c r="E566" s="445" t="s">
        <v>190</v>
      </c>
      <c r="F566" s="294" t="s">
        <v>385</v>
      </c>
      <c r="G566" s="295">
        <v>3</v>
      </c>
      <c r="H566" s="295">
        <v>4</v>
      </c>
      <c r="I566" s="346"/>
      <c r="J566" s="297"/>
      <c r="K566" s="298"/>
      <c r="L566" s="966"/>
      <c r="M566" s="360"/>
      <c r="N566" s="360"/>
      <c r="O566" s="966"/>
      <c r="P566" s="297"/>
      <c r="Q566" s="298"/>
      <c r="R566" s="966"/>
      <c r="S566" s="360"/>
      <c r="T566" s="360"/>
      <c r="U566" s="966"/>
      <c r="V566" s="297"/>
      <c r="W566" s="298"/>
      <c r="X566" s="966"/>
      <c r="Y566" s="360"/>
      <c r="Z566" s="360"/>
      <c r="AA566" s="966"/>
      <c r="AB566" s="297"/>
      <c r="AC566" s="298"/>
      <c r="AD566" s="966"/>
      <c r="AE566" s="360"/>
      <c r="AF566" s="360"/>
      <c r="AG566" s="966"/>
      <c r="AH566" s="301"/>
      <c r="AI566" s="302"/>
      <c r="AJ566" s="966"/>
      <c r="AK566" s="360"/>
      <c r="AL566" s="360"/>
      <c r="AM566" s="966"/>
      <c r="AN566" s="303"/>
      <c r="AO566" s="304"/>
      <c r="AP566" s="966"/>
      <c r="AQ566" s="360"/>
      <c r="AR566" s="360"/>
      <c r="AS566" s="966"/>
      <c r="AT566" s="966"/>
      <c r="AU566" s="966"/>
      <c r="AV566" s="305"/>
      <c r="AW566" s="305"/>
      <c r="AX566" s="306"/>
      <c r="AY566" s="306"/>
      <c r="AZ566" s="306"/>
      <c r="BA566" s="306"/>
      <c r="BB566" s="306"/>
      <c r="BC566" s="306"/>
      <c r="BD566" s="307"/>
      <c r="BE566" s="307"/>
      <c r="BF566" s="308"/>
      <c r="BG566" s="308"/>
      <c r="BH566" s="309"/>
      <c r="BI566" s="309"/>
      <c r="BJ566" s="4"/>
      <c r="BK566" s="3"/>
      <c r="BL566" s="3"/>
      <c r="BM566" s="6"/>
      <c r="BN566" s="6"/>
      <c r="BO566" s="6"/>
      <c r="BP566" s="6"/>
      <c r="BQ566" s="6"/>
      <c r="BR566" s="6"/>
      <c r="BS566" s="6"/>
    </row>
    <row r="567" spans="1:71" ht="15" customHeight="1">
      <c r="A567" s="268"/>
      <c r="B567" s="290"/>
      <c r="C567" s="291"/>
      <c r="D567" s="292"/>
      <c r="E567" s="445"/>
      <c r="F567" s="294"/>
      <c r="G567" s="295"/>
      <c r="H567" s="295"/>
      <c r="I567" s="346"/>
      <c r="J567" s="297"/>
      <c r="K567" s="298"/>
      <c r="L567" s="966"/>
      <c r="M567" s="360"/>
      <c r="N567" s="360"/>
      <c r="O567" s="966"/>
      <c r="P567" s="297"/>
      <c r="Q567" s="298"/>
      <c r="R567" s="966"/>
      <c r="S567" s="360"/>
      <c r="T567" s="360"/>
      <c r="U567" s="966"/>
      <c r="V567" s="297"/>
      <c r="W567" s="298"/>
      <c r="X567" s="966"/>
      <c r="Y567" s="360"/>
      <c r="Z567" s="360"/>
      <c r="AA567" s="966"/>
      <c r="AB567" s="297"/>
      <c r="AC567" s="298"/>
      <c r="AD567" s="966"/>
      <c r="AE567" s="360"/>
      <c r="AF567" s="360"/>
      <c r="AG567" s="966"/>
      <c r="AH567" s="301"/>
      <c r="AI567" s="302"/>
      <c r="AJ567" s="966"/>
      <c r="AK567" s="360"/>
      <c r="AL567" s="360"/>
      <c r="AM567" s="966"/>
      <c r="AN567" s="303"/>
      <c r="AO567" s="304"/>
      <c r="AP567" s="966"/>
      <c r="AQ567" s="360"/>
      <c r="AR567" s="360"/>
      <c r="AS567" s="966"/>
      <c r="AT567" s="966"/>
      <c r="AU567" s="966"/>
      <c r="AV567" s="305"/>
      <c r="AW567" s="305"/>
      <c r="AX567" s="306"/>
      <c r="AY567" s="306"/>
      <c r="AZ567" s="306"/>
      <c r="BA567" s="306"/>
      <c r="BB567" s="306"/>
      <c r="BC567" s="306"/>
      <c r="BD567" s="307"/>
      <c r="BE567" s="388"/>
      <c r="BF567" s="314"/>
      <c r="BG567" s="314"/>
      <c r="BH567" s="309"/>
      <c r="BI567" s="309"/>
      <c r="BJ567" s="4"/>
      <c r="BK567" s="3"/>
      <c r="BL567" s="3"/>
      <c r="BM567" s="6"/>
      <c r="BN567" s="6"/>
      <c r="BO567" s="6"/>
      <c r="BP567" s="6"/>
      <c r="BQ567" s="6"/>
      <c r="BR567" s="6"/>
      <c r="BS567" s="6"/>
    </row>
    <row r="568" spans="1:71" ht="15" customHeight="1">
      <c r="A568" s="231"/>
      <c r="B568" s="290"/>
      <c r="C568" s="231"/>
      <c r="D568" s="292"/>
      <c r="E568" s="312"/>
      <c r="F568" s="310"/>
      <c r="G568" s="295"/>
      <c r="H568" s="295"/>
      <c r="I568" s="346"/>
      <c r="J568" s="297"/>
      <c r="K568" s="298"/>
      <c r="L568" s="966"/>
      <c r="M568" s="360"/>
      <c r="N568" s="360"/>
      <c r="O568" s="966"/>
      <c r="P568" s="387">
        <v>24</v>
      </c>
      <c r="Q568" s="298"/>
      <c r="R568" s="966"/>
      <c r="S568" s="367"/>
      <c r="T568" s="367"/>
      <c r="U568" s="966"/>
      <c r="V568" s="297"/>
      <c r="W568" s="298"/>
      <c r="X568" s="966"/>
      <c r="Y568" s="360"/>
      <c r="Z568" s="360"/>
      <c r="AA568" s="966"/>
      <c r="AB568" s="297"/>
      <c r="AC568" s="298"/>
      <c r="AD568" s="966"/>
      <c r="AE568" s="360"/>
      <c r="AF568" s="360"/>
      <c r="AG568" s="966"/>
      <c r="AH568" s="301"/>
      <c r="AI568" s="302"/>
      <c r="AJ568" s="966"/>
      <c r="AK568" s="360"/>
      <c r="AL568" s="360"/>
      <c r="AM568" s="966"/>
      <c r="AN568" s="303"/>
      <c r="AO568" s="304"/>
      <c r="AP568" s="966"/>
      <c r="AQ568" s="360"/>
      <c r="AR568" s="360"/>
      <c r="AS568" s="966"/>
      <c r="AT568" s="966"/>
      <c r="AU568" s="966"/>
      <c r="AV568" s="305"/>
      <c r="AW568" s="305"/>
      <c r="AX568" s="306"/>
      <c r="AY568" s="306"/>
      <c r="AZ568" s="313"/>
      <c r="BA568" s="306"/>
      <c r="BB568" s="306"/>
      <c r="BC568" s="306"/>
      <c r="BD568" s="307"/>
      <c r="BE568" s="307"/>
      <c r="BF568" s="308"/>
      <c r="BG568" s="308"/>
      <c r="BH568" s="309"/>
      <c r="BI568" s="309"/>
      <c r="BJ568" s="4"/>
      <c r="BK568" s="3"/>
      <c r="BL568" s="3"/>
      <c r="BM568" s="6"/>
      <c r="BN568" s="6"/>
      <c r="BO568" s="6"/>
      <c r="BP568" s="6"/>
      <c r="BQ568" s="6"/>
      <c r="BR568" s="6"/>
      <c r="BS568" s="6"/>
    </row>
    <row r="569" spans="1:71" ht="15" customHeight="1">
      <c r="A569" s="268"/>
      <c r="B569" s="290"/>
      <c r="C569" s="291"/>
      <c r="D569" s="292"/>
      <c r="E569" s="312"/>
      <c r="F569" s="310"/>
      <c r="G569" s="295"/>
      <c r="H569" s="295"/>
      <c r="I569" s="346"/>
      <c r="J569" s="297"/>
      <c r="K569" s="298"/>
      <c r="L569" s="966"/>
      <c r="M569" s="360"/>
      <c r="N569" s="360"/>
      <c r="O569" s="966"/>
      <c r="P569" s="297"/>
      <c r="Q569" s="298"/>
      <c r="R569" s="966"/>
      <c r="S569" s="360"/>
      <c r="T569" s="360"/>
      <c r="U569" s="966"/>
      <c r="V569" s="297"/>
      <c r="W569" s="298"/>
      <c r="X569" s="966"/>
      <c r="Y569" s="360"/>
      <c r="Z569" s="360"/>
      <c r="AA569" s="966"/>
      <c r="AB569" s="297"/>
      <c r="AC569" s="298"/>
      <c r="AD569" s="966"/>
      <c r="AE569" s="360"/>
      <c r="AF569" s="360"/>
      <c r="AG569" s="966"/>
      <c r="AH569" s="301"/>
      <c r="AI569" s="302"/>
      <c r="AJ569" s="966"/>
      <c r="AK569" s="360"/>
      <c r="AL569" s="360"/>
      <c r="AM569" s="966"/>
      <c r="AN569" s="303"/>
      <c r="AO569" s="304"/>
      <c r="AP569" s="966"/>
      <c r="AQ569" s="360"/>
      <c r="AR569" s="360"/>
      <c r="AS569" s="966"/>
      <c r="AT569" s="966"/>
      <c r="AU569" s="966"/>
      <c r="AV569" s="305"/>
      <c r="AW569" s="305"/>
      <c r="AX569" s="306"/>
      <c r="AY569" s="306"/>
      <c r="AZ569" s="306"/>
      <c r="BA569" s="306"/>
      <c r="BB569" s="306"/>
      <c r="BC569" s="306"/>
      <c r="BD569" s="307"/>
      <c r="BE569" s="307"/>
      <c r="BF569" s="308"/>
      <c r="BG569" s="308"/>
      <c r="BH569" s="309"/>
      <c r="BI569" s="309"/>
      <c r="BJ569" s="4"/>
      <c r="BK569" s="3"/>
      <c r="BL569" s="3"/>
      <c r="BM569" s="6"/>
      <c r="BN569" s="6"/>
      <c r="BO569" s="6"/>
      <c r="BP569" s="6"/>
      <c r="BQ569" s="6"/>
      <c r="BR569" s="6"/>
      <c r="BS569" s="6"/>
    </row>
    <row r="570" spans="1:71" ht="15" customHeight="1">
      <c r="A570" s="268"/>
      <c r="B570" s="290"/>
      <c r="C570" s="291"/>
      <c r="D570" s="292"/>
      <c r="E570" s="318"/>
      <c r="F570" s="319"/>
      <c r="G570" s="317"/>
      <c r="H570" s="317"/>
      <c r="I570" s="346"/>
      <c r="J570" s="297"/>
      <c r="K570" s="298"/>
      <c r="L570" s="966"/>
      <c r="M570" s="360"/>
      <c r="N570" s="360"/>
      <c r="O570" s="966"/>
      <c r="P570" s="297"/>
      <c r="Q570" s="298"/>
      <c r="R570" s="966"/>
      <c r="S570" s="360"/>
      <c r="T570" s="360"/>
      <c r="U570" s="966"/>
      <c r="V570" s="297"/>
      <c r="W570" s="298"/>
      <c r="X570" s="966"/>
      <c r="Y570" s="360"/>
      <c r="Z570" s="360"/>
      <c r="AA570" s="966"/>
      <c r="AB570" s="297"/>
      <c r="AC570" s="298"/>
      <c r="AD570" s="966"/>
      <c r="AE570" s="360"/>
      <c r="AF570" s="360"/>
      <c r="AG570" s="966"/>
      <c r="AH570" s="301"/>
      <c r="AI570" s="302"/>
      <c r="AJ570" s="966"/>
      <c r="AK570" s="360"/>
      <c r="AL570" s="360"/>
      <c r="AM570" s="966"/>
      <c r="AN570" s="303"/>
      <c r="AO570" s="304"/>
      <c r="AP570" s="966"/>
      <c r="AQ570" s="360"/>
      <c r="AR570" s="360"/>
      <c r="AS570" s="966"/>
      <c r="AT570" s="966"/>
      <c r="AU570" s="966"/>
      <c r="AV570" s="305"/>
      <c r="AW570" s="305"/>
      <c r="AX570" s="306"/>
      <c r="AY570" s="306"/>
      <c r="AZ570" s="306"/>
      <c r="BA570" s="306"/>
      <c r="BB570" s="306"/>
      <c r="BC570" s="306"/>
      <c r="BD570" s="307"/>
      <c r="BE570" s="307"/>
      <c r="BF570" s="308"/>
      <c r="BG570" s="308"/>
      <c r="BH570" s="309"/>
      <c r="BI570" s="309"/>
      <c r="BJ570" s="4"/>
      <c r="BK570" s="3"/>
      <c r="BL570" s="3"/>
      <c r="BM570" s="6"/>
      <c r="BN570" s="6"/>
      <c r="BO570" s="6"/>
      <c r="BP570" s="6"/>
      <c r="BQ570" s="6"/>
      <c r="BR570" s="6"/>
      <c r="BS570" s="6"/>
    </row>
    <row r="571" spans="1:71" ht="15" customHeight="1">
      <c r="A571" s="268"/>
      <c r="B571" s="320"/>
      <c r="C571" s="321"/>
      <c r="D571" s="322"/>
      <c r="E571" s="323"/>
      <c r="F571" s="324"/>
      <c r="G571" s="317"/>
      <c r="H571" s="317"/>
      <c r="I571" s="347"/>
      <c r="J571" s="398"/>
      <c r="K571" s="399"/>
      <c r="L571" s="971"/>
      <c r="M571" s="371"/>
      <c r="N571" s="371"/>
      <c r="O571" s="971"/>
      <c r="P571" s="398"/>
      <c r="Q571" s="399"/>
      <c r="R571" s="971"/>
      <c r="S571" s="371"/>
      <c r="T571" s="371"/>
      <c r="U571" s="971"/>
      <c r="V571" s="398"/>
      <c r="W571" s="399"/>
      <c r="X571" s="971"/>
      <c r="Y571" s="371"/>
      <c r="Z571" s="371"/>
      <c r="AA571" s="971"/>
      <c r="AB571" s="398"/>
      <c r="AC571" s="399"/>
      <c r="AD571" s="971"/>
      <c r="AE571" s="371"/>
      <c r="AF571" s="371"/>
      <c r="AG571" s="971"/>
      <c r="AH571" s="400"/>
      <c r="AI571" s="401"/>
      <c r="AJ571" s="971"/>
      <c r="AK571" s="371"/>
      <c r="AL571" s="371"/>
      <c r="AM571" s="971"/>
      <c r="AN571" s="402"/>
      <c r="AO571" s="403"/>
      <c r="AP571" s="971"/>
      <c r="AQ571" s="371"/>
      <c r="AR571" s="371"/>
      <c r="AS571" s="971"/>
      <c r="AT571" s="971"/>
      <c r="AU571" s="971"/>
      <c r="AV571" s="334"/>
      <c r="AW571" s="334"/>
      <c r="AX571" s="335"/>
      <c r="AY571" s="335"/>
      <c r="AZ571" s="335"/>
      <c r="BA571" s="335"/>
      <c r="BB571" s="335"/>
      <c r="BC571" s="335"/>
      <c r="BD571" s="336"/>
      <c r="BE571" s="336"/>
      <c r="BF571" s="337"/>
      <c r="BG571" s="337"/>
      <c r="BH571" s="338"/>
      <c r="BI571" s="338"/>
      <c r="BJ571" s="4"/>
      <c r="BK571" s="3"/>
      <c r="BL571" s="3"/>
      <c r="BM571" s="6"/>
      <c r="BN571" s="6"/>
      <c r="BO571" s="6"/>
      <c r="BP571" s="6"/>
      <c r="BQ571" s="6"/>
      <c r="BR571" s="6"/>
      <c r="BS571" s="6"/>
    </row>
    <row r="572" spans="1:71" ht="15" customHeight="1">
      <c r="A572" s="268">
        <f>I572-AT572</f>
        <v>0</v>
      </c>
      <c r="B572" s="219">
        <v>80</v>
      </c>
      <c r="C572" s="585" t="s">
        <v>687</v>
      </c>
      <c r="D572" s="270" t="s">
        <v>688</v>
      </c>
      <c r="E572" s="271" t="s">
        <v>418</v>
      </c>
      <c r="F572" s="272" t="s">
        <v>689</v>
      </c>
      <c r="G572" s="273">
        <v>3</v>
      </c>
      <c r="H572" s="273">
        <v>6</v>
      </c>
      <c r="I572" s="274">
        <v>32</v>
      </c>
      <c r="J572" s="275"/>
      <c r="K572" s="276"/>
      <c r="L572" s="1006">
        <f>SUM(J572:K578)</f>
        <v>0</v>
      </c>
      <c r="M572" s="351"/>
      <c r="N572" s="351"/>
      <c r="O572" s="1007">
        <f>N572+M572+M573+N573+M574+N574+M575+N575+M576+N576+M577+N577+M578+N578</f>
        <v>0</v>
      </c>
      <c r="P572" s="275"/>
      <c r="Q572" s="276"/>
      <c r="R572" s="1008">
        <f>P572+Q572+P573+Q573+P574+Q574+P575+Q575+P576+Q576+P577+Q577+P578+Q578</f>
        <v>0</v>
      </c>
      <c r="S572" s="351"/>
      <c r="T572" s="351"/>
      <c r="U572" s="1009">
        <f>T572+S572+S573+T573+S574+T574+S575+T575+S576+T576+S577+T577+S578+T578</f>
        <v>0</v>
      </c>
      <c r="V572" s="275"/>
      <c r="W572" s="276"/>
      <c r="X572" s="1010">
        <f>W572+V572+V573+W573+V574+W574+V575+W575+V576+W576+V577+W577+V578+W578</f>
        <v>0</v>
      </c>
      <c r="Y572" s="351"/>
      <c r="Z572" s="351"/>
      <c r="AA572" s="1011">
        <f>Z572+Y572+Y573+Z573+Y574+Z574+Y575+Z575+Y576+Z576+Y577+Z577+Y578+Z578</f>
        <v>0</v>
      </c>
      <c r="AB572" s="275"/>
      <c r="AC572" s="276"/>
      <c r="AD572" s="999">
        <f>AC572+AB572+AB573+AC573+AB574+AC574+AB575+AC575+AB576+AC576+AB577+AC577+AB578+AC578</f>
        <v>0</v>
      </c>
      <c r="AE572" s="351"/>
      <c r="AF572" s="351"/>
      <c r="AG572" s="1000">
        <f>AE572+AF572+AE573+AF573+AE574+AF574+AE575+AF575+AE576+AF576+AE577+AF577+AE578+AF578</f>
        <v>0</v>
      </c>
      <c r="AH572" s="279"/>
      <c r="AI572" s="280"/>
      <c r="AJ572" s="1001">
        <f>AI572+AH572+AH573+AI573+AH574+AI574+AH575+AH575+AI575+AH576+AI576+AH577+AI577+AH578+AI578</f>
        <v>0</v>
      </c>
      <c r="AK572" s="351"/>
      <c r="AL572" s="351"/>
      <c r="AM572" s="1002">
        <f>AL572+AK572+AK573+AL573+AK574+AL574+AK575+AL575+AK576+AL576+AK577+AL577+AK578+AL577+AL578</f>
        <v>24</v>
      </c>
      <c r="AN572" s="281"/>
      <c r="AO572" s="282"/>
      <c r="AP572" s="1003">
        <f>AN572+AO572+AN573+AO573+AN574+AO574+AN575+AO575+AN576++AO576+AN577+AO577+AN578+AO578</f>
        <v>0</v>
      </c>
      <c r="AQ572" s="351"/>
      <c r="AR572" s="351"/>
      <c r="AS572" s="1004">
        <f>AR572+AQ572+AQ573+AR573+AQ574+AR574+AQ575+AR575+AQ576+AR576+AQ577+AR577+AQ578+AR578</f>
        <v>0</v>
      </c>
      <c r="AT572" s="1005">
        <f>SUM(AU572:BF578)</f>
        <v>32</v>
      </c>
      <c r="AU572" s="974">
        <f>AS572+AP572+AM572+AJ572+AG572+AD572+AA572+X572+U572+R572+O572+L572</f>
        <v>24</v>
      </c>
      <c r="AV572" s="63"/>
      <c r="AW572" s="284"/>
      <c r="AX572" s="285"/>
      <c r="AY572" s="285"/>
      <c r="AZ572" s="285"/>
      <c r="BA572" s="285"/>
      <c r="BB572" s="285"/>
      <c r="BC572" s="285"/>
      <c r="BD572" s="287"/>
      <c r="BE572" s="406"/>
      <c r="BF572" s="413"/>
      <c r="BG572" s="452"/>
      <c r="BH572" s="289"/>
      <c r="BI572" s="289"/>
      <c r="BJ572" s="4"/>
      <c r="BK572" s="3"/>
      <c r="BL572" s="3"/>
      <c r="BM572" s="6"/>
      <c r="BN572" s="6"/>
      <c r="BO572" s="6"/>
      <c r="BP572" s="6"/>
      <c r="BQ572" s="6"/>
      <c r="BR572" s="6"/>
      <c r="BS572" s="6"/>
    </row>
    <row r="573" spans="1:71" ht="15" customHeight="1">
      <c r="A573" s="268"/>
      <c r="B573" s="290"/>
      <c r="C573" s="291"/>
      <c r="D573" s="292"/>
      <c r="E573" s="312" t="s">
        <v>418</v>
      </c>
      <c r="F573" s="310" t="s">
        <v>690</v>
      </c>
      <c r="G573" s="295">
        <v>1</v>
      </c>
      <c r="H573" s="295">
        <v>6</v>
      </c>
      <c r="I573" s="311"/>
      <c r="J573" s="297"/>
      <c r="K573" s="298"/>
      <c r="L573" s="966"/>
      <c r="M573" s="360"/>
      <c r="N573" s="360"/>
      <c r="O573" s="966"/>
      <c r="P573" s="297"/>
      <c r="Q573" s="298"/>
      <c r="R573" s="966"/>
      <c r="S573" s="360"/>
      <c r="T573" s="360"/>
      <c r="U573" s="966"/>
      <c r="V573" s="297"/>
      <c r="W573" s="298"/>
      <c r="X573" s="966"/>
      <c r="Y573" s="360"/>
      <c r="Z573" s="360"/>
      <c r="AA573" s="966"/>
      <c r="AB573" s="297"/>
      <c r="AC573" s="298"/>
      <c r="AD573" s="966"/>
      <c r="AE573" s="360"/>
      <c r="AF573" s="360"/>
      <c r="AG573" s="966"/>
      <c r="AH573" s="301"/>
      <c r="AI573" s="302"/>
      <c r="AJ573" s="966"/>
      <c r="AK573" s="360"/>
      <c r="AL573" s="360"/>
      <c r="AM573" s="966"/>
      <c r="AN573" s="303"/>
      <c r="AO573" s="304"/>
      <c r="AP573" s="966"/>
      <c r="AQ573" s="360"/>
      <c r="AR573" s="360"/>
      <c r="AS573" s="966"/>
      <c r="AT573" s="966"/>
      <c r="AU573" s="966"/>
      <c r="AV573" s="305"/>
      <c r="AW573" s="305"/>
      <c r="AX573" s="306"/>
      <c r="AY573" s="306"/>
      <c r="AZ573" s="306"/>
      <c r="BA573" s="306"/>
      <c r="BB573" s="306"/>
      <c r="BC573" s="306"/>
      <c r="BD573" s="307"/>
      <c r="BE573" s="307"/>
      <c r="BF573" s="586"/>
      <c r="BG573" s="586"/>
      <c r="BH573" s="309"/>
      <c r="BI573" s="309"/>
      <c r="BJ573" s="4"/>
      <c r="BK573" s="3"/>
      <c r="BL573" s="3"/>
      <c r="BM573" s="6"/>
      <c r="BN573" s="6"/>
      <c r="BO573" s="6"/>
      <c r="BP573" s="6"/>
      <c r="BQ573" s="6"/>
      <c r="BR573" s="6"/>
      <c r="BS573" s="6"/>
    </row>
    <row r="574" spans="1:71" ht="15" customHeight="1">
      <c r="A574" s="268"/>
      <c r="B574" s="290"/>
      <c r="C574" s="291"/>
      <c r="D574" s="292"/>
      <c r="E574" s="312"/>
      <c r="F574" s="310"/>
      <c r="G574" s="295"/>
      <c r="H574" s="295"/>
      <c r="I574" s="311"/>
      <c r="J574" s="297"/>
      <c r="K574" s="298"/>
      <c r="L574" s="966"/>
      <c r="M574" s="360"/>
      <c r="N574" s="360"/>
      <c r="O574" s="966"/>
      <c r="P574" s="297"/>
      <c r="Q574" s="298"/>
      <c r="R574" s="966"/>
      <c r="S574" s="360"/>
      <c r="T574" s="360"/>
      <c r="U574" s="966"/>
      <c r="V574" s="297"/>
      <c r="W574" s="298"/>
      <c r="X574" s="966"/>
      <c r="Y574" s="360"/>
      <c r="Z574" s="360"/>
      <c r="AA574" s="966"/>
      <c r="AB574" s="297"/>
      <c r="AC574" s="298"/>
      <c r="AD574" s="966"/>
      <c r="AE574" s="360"/>
      <c r="AF574" s="360"/>
      <c r="AG574" s="966"/>
      <c r="AH574" s="301"/>
      <c r="AI574" s="302"/>
      <c r="AJ574" s="966"/>
      <c r="AK574" s="360"/>
      <c r="AL574" s="360"/>
      <c r="AM574" s="966"/>
      <c r="AN574" s="303"/>
      <c r="AO574" s="304"/>
      <c r="AP574" s="966"/>
      <c r="AQ574" s="360"/>
      <c r="AR574" s="360"/>
      <c r="AS574" s="966"/>
      <c r="AT574" s="966"/>
      <c r="AU574" s="966"/>
      <c r="AV574" s="305"/>
      <c r="AW574" s="305"/>
      <c r="AX574" s="306"/>
      <c r="AY574" s="306"/>
      <c r="AZ574" s="306"/>
      <c r="BA574" s="306"/>
      <c r="BB574" s="306"/>
      <c r="BC574" s="306"/>
      <c r="BD574" s="307"/>
      <c r="BE574" s="388"/>
      <c r="BF574" s="449"/>
      <c r="BG574" s="412"/>
      <c r="BH574" s="309"/>
      <c r="BI574" s="309"/>
      <c r="BJ574" s="4"/>
      <c r="BK574" s="3"/>
      <c r="BL574" s="3"/>
      <c r="BM574" s="6"/>
      <c r="BN574" s="6"/>
      <c r="BO574" s="6"/>
      <c r="BP574" s="6"/>
      <c r="BQ574" s="6"/>
      <c r="BR574" s="6"/>
      <c r="BS574" s="6"/>
    </row>
    <row r="575" spans="1:71" ht="15" customHeight="1">
      <c r="A575" s="231"/>
      <c r="B575" s="290"/>
      <c r="C575" s="231"/>
      <c r="D575" s="292"/>
      <c r="E575" s="318"/>
      <c r="F575" s="319"/>
      <c r="G575" s="317"/>
      <c r="H575" s="317"/>
      <c r="I575" s="311"/>
      <c r="J575" s="297"/>
      <c r="K575" s="298"/>
      <c r="L575" s="966"/>
      <c r="M575" s="360"/>
      <c r="N575" s="360"/>
      <c r="O575" s="966"/>
      <c r="P575" s="297"/>
      <c r="Q575" s="298"/>
      <c r="R575" s="966"/>
      <c r="S575" s="360"/>
      <c r="T575" s="360"/>
      <c r="U575" s="966"/>
      <c r="V575" s="297"/>
      <c r="W575" s="298"/>
      <c r="X575" s="966"/>
      <c r="Y575" s="360"/>
      <c r="Z575" s="360"/>
      <c r="AA575" s="966"/>
      <c r="AB575" s="297"/>
      <c r="AC575" s="298"/>
      <c r="AD575" s="966"/>
      <c r="AE575" s="360"/>
      <c r="AF575" s="360"/>
      <c r="AG575" s="966"/>
      <c r="AH575" s="301"/>
      <c r="AI575" s="302"/>
      <c r="AJ575" s="966"/>
      <c r="AK575" s="367">
        <v>24</v>
      </c>
      <c r="AL575" s="367"/>
      <c r="AM575" s="966"/>
      <c r="AN575" s="303"/>
      <c r="AO575" s="304"/>
      <c r="AP575" s="966"/>
      <c r="AQ575" s="360"/>
      <c r="AR575" s="360"/>
      <c r="AS575" s="966"/>
      <c r="AT575" s="966"/>
      <c r="AU575" s="966"/>
      <c r="AV575" s="409">
        <v>8</v>
      </c>
      <c r="AW575" s="409"/>
      <c r="AX575" s="306"/>
      <c r="AY575" s="306"/>
      <c r="AZ575" s="306"/>
      <c r="BA575" s="306"/>
      <c r="BB575" s="313"/>
      <c r="BC575" s="306"/>
      <c r="BD575" s="307"/>
      <c r="BE575" s="388"/>
      <c r="BF575" s="449"/>
      <c r="BG575" s="587"/>
      <c r="BH575" s="309"/>
      <c r="BI575" s="309"/>
      <c r="BJ575" s="4"/>
      <c r="BK575" s="3"/>
      <c r="BL575" s="3"/>
      <c r="BM575" s="6"/>
      <c r="BN575" s="6"/>
      <c r="BO575" s="6"/>
      <c r="BP575" s="6"/>
      <c r="BQ575" s="6"/>
      <c r="BR575" s="6"/>
      <c r="BS575" s="6"/>
    </row>
    <row r="576" spans="1:71" ht="15" customHeight="1">
      <c r="A576" s="268"/>
      <c r="B576" s="290"/>
      <c r="C576" s="291"/>
      <c r="D576" s="292"/>
      <c r="E576" s="318"/>
      <c r="F576" s="319"/>
      <c r="G576" s="317"/>
      <c r="H576" s="317"/>
      <c r="I576" s="311"/>
      <c r="J576" s="297"/>
      <c r="K576" s="298"/>
      <c r="L576" s="966"/>
      <c r="M576" s="360"/>
      <c r="N576" s="360"/>
      <c r="O576" s="966"/>
      <c r="P576" s="297"/>
      <c r="Q576" s="298"/>
      <c r="R576" s="966"/>
      <c r="S576" s="360"/>
      <c r="T576" s="360"/>
      <c r="U576" s="966"/>
      <c r="V576" s="297"/>
      <c r="W576" s="298"/>
      <c r="X576" s="966"/>
      <c r="Y576" s="360"/>
      <c r="Z576" s="360"/>
      <c r="AA576" s="966"/>
      <c r="AB576" s="297"/>
      <c r="AC576" s="298"/>
      <c r="AD576" s="966"/>
      <c r="AE576" s="360"/>
      <c r="AF576" s="360"/>
      <c r="AG576" s="966"/>
      <c r="AH576" s="301"/>
      <c r="AI576" s="302"/>
      <c r="AJ576" s="966"/>
      <c r="AK576" s="360"/>
      <c r="AL576" s="360"/>
      <c r="AM576" s="966"/>
      <c r="AN576" s="303"/>
      <c r="AO576" s="304"/>
      <c r="AP576" s="966"/>
      <c r="AQ576" s="360"/>
      <c r="AR576" s="360"/>
      <c r="AS576" s="966"/>
      <c r="AT576" s="966"/>
      <c r="AU576" s="966"/>
      <c r="AV576" s="305"/>
      <c r="AW576" s="305"/>
      <c r="AX576" s="306"/>
      <c r="AY576" s="306"/>
      <c r="AZ576" s="306"/>
      <c r="BA576" s="306"/>
      <c r="BB576" s="306"/>
      <c r="BC576" s="306"/>
      <c r="BD576" s="307"/>
      <c r="BE576" s="307"/>
      <c r="BF576" s="449"/>
      <c r="BG576" s="449"/>
      <c r="BH576" s="309"/>
      <c r="BI576" s="309"/>
      <c r="BJ576" s="4"/>
      <c r="BK576" s="3"/>
      <c r="BL576" s="3"/>
      <c r="BM576" s="6"/>
      <c r="BN576" s="6"/>
      <c r="BO576" s="6"/>
      <c r="BP576" s="6"/>
      <c r="BQ576" s="6"/>
      <c r="BR576" s="6"/>
      <c r="BS576" s="6"/>
    </row>
    <row r="577" spans="1:71" ht="15" customHeight="1">
      <c r="A577" s="268"/>
      <c r="B577" s="290"/>
      <c r="C577" s="291"/>
      <c r="D577" s="292"/>
      <c r="E577" s="318"/>
      <c r="F577" s="319"/>
      <c r="G577" s="317"/>
      <c r="H577" s="317"/>
      <c r="I577" s="311"/>
      <c r="J577" s="297"/>
      <c r="K577" s="298"/>
      <c r="L577" s="966"/>
      <c r="M577" s="360"/>
      <c r="N577" s="360"/>
      <c r="O577" s="966"/>
      <c r="P577" s="297"/>
      <c r="Q577" s="298"/>
      <c r="R577" s="966"/>
      <c r="S577" s="360"/>
      <c r="T577" s="360"/>
      <c r="U577" s="966"/>
      <c r="V577" s="297"/>
      <c r="W577" s="298"/>
      <c r="X577" s="966"/>
      <c r="Y577" s="360"/>
      <c r="Z577" s="360"/>
      <c r="AA577" s="966"/>
      <c r="AB577" s="297"/>
      <c r="AC577" s="298"/>
      <c r="AD577" s="966"/>
      <c r="AE577" s="360"/>
      <c r="AF577" s="360"/>
      <c r="AG577" s="966"/>
      <c r="AH577" s="301"/>
      <c r="AI577" s="302"/>
      <c r="AJ577" s="966"/>
      <c r="AK577" s="360"/>
      <c r="AL577" s="360"/>
      <c r="AM577" s="966"/>
      <c r="AN577" s="303"/>
      <c r="AO577" s="304"/>
      <c r="AP577" s="966"/>
      <c r="AQ577" s="360"/>
      <c r="AR577" s="360"/>
      <c r="AS577" s="966"/>
      <c r="AT577" s="966"/>
      <c r="AU577" s="966"/>
      <c r="AV577" s="305"/>
      <c r="AW577" s="305"/>
      <c r="AX577" s="306"/>
      <c r="AY577" s="306"/>
      <c r="AZ577" s="306"/>
      <c r="BA577" s="306"/>
      <c r="BB577" s="306"/>
      <c r="BC577" s="306"/>
      <c r="BD577" s="307"/>
      <c r="BE577" s="307"/>
      <c r="BF577" s="431"/>
      <c r="BG577" s="431"/>
      <c r="BH577" s="309"/>
      <c r="BI577" s="309"/>
      <c r="BJ577" s="4"/>
      <c r="BK577" s="3"/>
      <c r="BL577" s="3"/>
      <c r="BM577" s="6"/>
      <c r="BN577" s="6"/>
      <c r="BO577" s="6"/>
      <c r="BP577" s="6"/>
      <c r="BQ577" s="6"/>
      <c r="BR577" s="6"/>
      <c r="BS577" s="6"/>
    </row>
    <row r="578" spans="1:71" ht="15" customHeight="1">
      <c r="A578" s="268"/>
      <c r="B578" s="320"/>
      <c r="C578" s="321"/>
      <c r="D578" s="322"/>
      <c r="E578" s="323"/>
      <c r="F578" s="324"/>
      <c r="G578" s="317"/>
      <c r="H578" s="317"/>
      <c r="I578" s="326"/>
      <c r="J578" s="398"/>
      <c r="K578" s="399"/>
      <c r="L578" s="971"/>
      <c r="M578" s="371"/>
      <c r="N578" s="371"/>
      <c r="O578" s="971"/>
      <c r="P578" s="398"/>
      <c r="Q578" s="399"/>
      <c r="R578" s="971"/>
      <c r="S578" s="371"/>
      <c r="T578" s="371"/>
      <c r="U578" s="971"/>
      <c r="V578" s="398"/>
      <c r="W578" s="399"/>
      <c r="X578" s="971"/>
      <c r="Y578" s="371"/>
      <c r="Z578" s="371"/>
      <c r="AA578" s="971"/>
      <c r="AB578" s="398"/>
      <c r="AC578" s="399"/>
      <c r="AD578" s="971"/>
      <c r="AE578" s="371"/>
      <c r="AF578" s="371"/>
      <c r="AG578" s="971"/>
      <c r="AH578" s="400"/>
      <c r="AI578" s="401"/>
      <c r="AJ578" s="971"/>
      <c r="AK578" s="371"/>
      <c r="AL578" s="371"/>
      <c r="AM578" s="971"/>
      <c r="AN578" s="402"/>
      <c r="AO578" s="403"/>
      <c r="AP578" s="971"/>
      <c r="AQ578" s="371"/>
      <c r="AR578" s="371"/>
      <c r="AS578" s="971"/>
      <c r="AT578" s="971"/>
      <c r="AU578" s="971"/>
      <c r="AV578" s="334"/>
      <c r="AW578" s="334"/>
      <c r="AX578" s="335"/>
      <c r="AY578" s="335"/>
      <c r="AZ578" s="335"/>
      <c r="BA578" s="335"/>
      <c r="BB578" s="335"/>
      <c r="BC578" s="335"/>
      <c r="BD578" s="336"/>
      <c r="BE578" s="336"/>
      <c r="BF578" s="337"/>
      <c r="BG578" s="337"/>
      <c r="BH578" s="338"/>
      <c r="BI578" s="338"/>
      <c r="BJ578" s="4"/>
      <c r="BK578" s="3"/>
      <c r="BL578" s="3"/>
      <c r="BM578" s="6"/>
      <c r="BN578" s="6"/>
      <c r="BO578" s="6"/>
      <c r="BP578" s="6"/>
      <c r="BQ578" s="6"/>
      <c r="BR578" s="6"/>
      <c r="BS578" s="6"/>
    </row>
    <row r="579" spans="1:71" ht="21.75" customHeight="1">
      <c r="A579" s="268">
        <f>I579-AT579</f>
        <v>0</v>
      </c>
      <c r="B579" s="219">
        <v>81</v>
      </c>
      <c r="C579" s="269" t="s">
        <v>691</v>
      </c>
      <c r="D579" s="270" t="s">
        <v>692</v>
      </c>
      <c r="E579" s="271" t="s">
        <v>106</v>
      </c>
      <c r="F579" s="487" t="s">
        <v>385</v>
      </c>
      <c r="G579" s="273">
        <v>2</v>
      </c>
      <c r="H579" s="273">
        <v>4</v>
      </c>
      <c r="I579" s="451">
        <v>32</v>
      </c>
      <c r="J579" s="275"/>
      <c r="K579" s="276"/>
      <c r="L579" s="1006">
        <f>SUM(J579:K585)</f>
        <v>0</v>
      </c>
      <c r="M579" s="351"/>
      <c r="N579" s="351"/>
      <c r="O579" s="1007">
        <f>N579+M579+M580+N580+M581+N581+M582+N582+M583+N583+M584+N584+M585+N585</f>
        <v>0</v>
      </c>
      <c r="P579" s="275"/>
      <c r="Q579" s="276"/>
      <c r="R579" s="1008">
        <f>P579+Q579+P580+Q580+P581+Q581+P582+Q582+P583+Q583+P584+Q584+P585+Q585</f>
        <v>0</v>
      </c>
      <c r="S579" s="351"/>
      <c r="T579" s="351"/>
      <c r="U579" s="1009">
        <f>T582+S582</f>
        <v>0</v>
      </c>
      <c r="V579" s="275"/>
      <c r="W579" s="276"/>
      <c r="X579" s="1010">
        <f>W579+V579+V580+W580+V581+W581+V582+W582+V583+W583+V584+W584+V585+W585</f>
        <v>0</v>
      </c>
      <c r="Y579" s="351"/>
      <c r="Z579" s="351"/>
      <c r="AA579" s="1011">
        <f>Z579+Y579+Y580+Z580+Y581+Z581+Y582+Z582+Y583+Z583+Y584+Z584+Y585+Z585</f>
        <v>0</v>
      </c>
      <c r="AB579" s="275"/>
      <c r="AC579" s="276"/>
      <c r="AD579" s="999">
        <f>AC579+AB579+AB580+AC580+AB581+AC581+AB582+AC582+AB583+AC583+AB584+AC584+AB585+AC585</f>
        <v>20</v>
      </c>
      <c r="AE579" s="351"/>
      <c r="AF579" s="351"/>
      <c r="AG579" s="1000">
        <f>AE579+AF579+AE580+AF580+AE581+AF581+AE582+AF582+AE583+AF583+AE584+AF584+AE585+AF585</f>
        <v>0</v>
      </c>
      <c r="AH579" s="279"/>
      <c r="AI579" s="280"/>
      <c r="AJ579" s="1001">
        <f>AI579+AH579+AH580+AI580+AH581+AI581+AH582+AH582+AI582+AH583+AI583+AH584+AI584+AH585+AI585</f>
        <v>0</v>
      </c>
      <c r="AK579" s="351"/>
      <c r="AL579" s="351"/>
      <c r="AM579" s="1002">
        <f>AL579+AK579+AK580+AL580+AK581+AL581+AK582+AL582+AK583+AL583+AK584+AL584+AK585+AL584+AL585</f>
        <v>0</v>
      </c>
      <c r="AN579" s="281"/>
      <c r="AO579" s="282"/>
      <c r="AP579" s="1003">
        <f>AN579+AO579+AN580+AO580+AN581+AO581+AN582+AO582+AN583++AO583+AN584+AO584+AN585+AO585</f>
        <v>0</v>
      </c>
      <c r="AQ579" s="351"/>
      <c r="AR579" s="351"/>
      <c r="AS579" s="1004">
        <f>AR579+AQ579+AQ580+AR580+AQ581+AR581+AQ582+AR582+AQ583+AR583+AQ584+AR584+AQ585+AR585</f>
        <v>12</v>
      </c>
      <c r="AT579" s="1005">
        <f>SUM(AU579:BF585)</f>
        <v>32</v>
      </c>
      <c r="AU579" s="974">
        <f>AS579+AP579+AM579+AJ579+AG579+AD579+AA579+X579+U579+R579+O579+L579</f>
        <v>32</v>
      </c>
      <c r="AV579" s="284"/>
      <c r="AW579" s="284"/>
      <c r="AX579" s="285"/>
      <c r="AY579" s="285"/>
      <c r="AZ579" s="285"/>
      <c r="BA579" s="285"/>
      <c r="BB579" s="285"/>
      <c r="BC579" s="285"/>
      <c r="BD579" s="287"/>
      <c r="BE579" s="287"/>
      <c r="BF579" s="288"/>
      <c r="BG579" s="288"/>
      <c r="BH579" s="289"/>
      <c r="BI579" s="289"/>
      <c r="BJ579" s="4"/>
      <c r="BK579" s="3"/>
      <c r="BL579" s="3"/>
      <c r="BM579" s="6"/>
      <c r="BN579" s="6"/>
      <c r="BO579" s="6"/>
      <c r="BP579" s="6"/>
      <c r="BQ579" s="6"/>
      <c r="BR579" s="6"/>
      <c r="BS579" s="6"/>
    </row>
    <row r="580" spans="1:71" ht="21.75" customHeight="1">
      <c r="A580" s="268"/>
      <c r="B580" s="290"/>
      <c r="C580" s="291"/>
      <c r="D580" s="292"/>
      <c r="E580" s="520" t="s">
        <v>168</v>
      </c>
      <c r="F580" s="502" t="s">
        <v>469</v>
      </c>
      <c r="G580" s="521">
        <v>2</v>
      </c>
      <c r="H580" s="295">
        <v>4</v>
      </c>
      <c r="I580" s="346"/>
      <c r="J580" s="297"/>
      <c r="K580" s="298"/>
      <c r="L580" s="966"/>
      <c r="M580" s="360"/>
      <c r="N580" s="360"/>
      <c r="O580" s="966"/>
      <c r="P580" s="297"/>
      <c r="Q580" s="298"/>
      <c r="R580" s="966"/>
      <c r="S580" s="360"/>
      <c r="T580" s="360"/>
      <c r="U580" s="966"/>
      <c r="V580" s="297"/>
      <c r="W580" s="298"/>
      <c r="X580" s="966"/>
      <c r="Y580" s="360"/>
      <c r="Z580" s="360"/>
      <c r="AA580" s="966"/>
      <c r="AB580" s="297"/>
      <c r="AC580" s="298"/>
      <c r="AD580" s="966"/>
      <c r="AE580" s="360"/>
      <c r="AF580" s="360"/>
      <c r="AG580" s="966"/>
      <c r="AH580" s="301"/>
      <c r="AI580" s="302"/>
      <c r="AJ580" s="966"/>
      <c r="AK580" s="360"/>
      <c r="AL580" s="360"/>
      <c r="AM580" s="966"/>
      <c r="AN580" s="303"/>
      <c r="AO580" s="304"/>
      <c r="AP580" s="966"/>
      <c r="AQ580" s="360"/>
      <c r="AR580" s="360"/>
      <c r="AS580" s="966"/>
      <c r="AT580" s="966"/>
      <c r="AU580" s="966"/>
      <c r="AV580" s="305"/>
      <c r="AW580" s="305"/>
      <c r="AX580" s="306"/>
      <c r="AY580" s="306"/>
      <c r="AZ580" s="306"/>
      <c r="BA580" s="306"/>
      <c r="BB580" s="306"/>
      <c r="BC580" s="306"/>
      <c r="BD580" s="307"/>
      <c r="BE580" s="307"/>
      <c r="BF580" s="308"/>
      <c r="BG580" s="308"/>
      <c r="BH580" s="309"/>
      <c r="BI580" s="309"/>
      <c r="BJ580" s="4"/>
      <c r="BK580" s="3"/>
      <c r="BL580" s="3"/>
      <c r="BM580" s="6"/>
      <c r="BN580" s="6"/>
      <c r="BO580" s="6"/>
      <c r="BP580" s="6"/>
      <c r="BQ580" s="6"/>
      <c r="BR580" s="6"/>
      <c r="BS580" s="6"/>
    </row>
    <row r="581" spans="1:71" ht="15" customHeight="1">
      <c r="A581" s="268"/>
      <c r="B581" s="290"/>
      <c r="C581" s="291"/>
      <c r="D581" s="292"/>
      <c r="E581" s="520" t="s">
        <v>108</v>
      </c>
      <c r="F581" s="502" t="s">
        <v>386</v>
      </c>
      <c r="G581" s="521">
        <v>1</v>
      </c>
      <c r="H581" s="295">
        <v>4</v>
      </c>
      <c r="I581" s="346"/>
      <c r="J581" s="297"/>
      <c r="K581" s="298"/>
      <c r="L581" s="966"/>
      <c r="M581" s="360"/>
      <c r="N581" s="360"/>
      <c r="O581" s="966"/>
      <c r="P581" s="297"/>
      <c r="Q581" s="298"/>
      <c r="R581" s="966"/>
      <c r="S581" s="360"/>
      <c r="T581" s="360"/>
      <c r="U581" s="966"/>
      <c r="V581" s="297"/>
      <c r="W581" s="298"/>
      <c r="X581" s="966"/>
      <c r="Y581" s="360"/>
      <c r="Z581" s="360"/>
      <c r="AA581" s="966"/>
      <c r="AB581" s="297"/>
      <c r="AC581" s="298"/>
      <c r="AD581" s="966"/>
      <c r="AE581" s="360"/>
      <c r="AF581" s="360"/>
      <c r="AG581" s="966"/>
      <c r="AH581" s="301"/>
      <c r="AI581" s="302"/>
      <c r="AJ581" s="966"/>
      <c r="AK581" s="360"/>
      <c r="AL581" s="360"/>
      <c r="AM581" s="966"/>
      <c r="AN581" s="303"/>
      <c r="AO581" s="304"/>
      <c r="AP581" s="966"/>
      <c r="AQ581" s="367"/>
      <c r="AR581" s="360"/>
      <c r="AS581" s="966"/>
      <c r="AT581" s="966"/>
      <c r="AU581" s="966"/>
      <c r="AV581" s="305"/>
      <c r="AW581" s="305"/>
      <c r="AX581" s="306"/>
      <c r="AY581" s="306"/>
      <c r="AZ581" s="306"/>
      <c r="BA581" s="306"/>
      <c r="BB581" s="306"/>
      <c r="BC581" s="306"/>
      <c r="BD581" s="307"/>
      <c r="BE581" s="307"/>
      <c r="BF581" s="308"/>
      <c r="BG581" s="308"/>
      <c r="BH581" s="309"/>
      <c r="BI581" s="309"/>
      <c r="BJ581" s="4"/>
      <c r="BK581" s="3"/>
      <c r="BL581" s="3"/>
      <c r="BM581" s="6"/>
      <c r="BN581" s="6"/>
      <c r="BO581" s="6"/>
      <c r="BP581" s="6"/>
      <c r="BQ581" s="6"/>
      <c r="BR581" s="6"/>
      <c r="BS581" s="6"/>
    </row>
    <row r="582" spans="1:71" ht="15" customHeight="1">
      <c r="A582" s="231"/>
      <c r="B582" s="290"/>
      <c r="C582" s="231"/>
      <c r="D582" s="292"/>
      <c r="E582" s="588" t="s">
        <v>162</v>
      </c>
      <c r="F582" s="502" t="s">
        <v>529</v>
      </c>
      <c r="G582" s="521">
        <v>1</v>
      </c>
      <c r="H582" s="295">
        <v>4</v>
      </c>
      <c r="I582" s="346"/>
      <c r="J582" s="297"/>
      <c r="K582" s="298"/>
      <c r="L582" s="966"/>
      <c r="M582" s="360"/>
      <c r="N582" s="360"/>
      <c r="O582" s="966"/>
      <c r="P582" s="297"/>
      <c r="Q582" s="298"/>
      <c r="R582" s="966"/>
      <c r="S582" s="360"/>
      <c r="T582" s="360"/>
      <c r="U582" s="966"/>
      <c r="V582" s="297"/>
      <c r="W582" s="298"/>
      <c r="X582" s="966"/>
      <c r="Y582" s="360"/>
      <c r="Z582" s="360"/>
      <c r="AA582" s="966"/>
      <c r="AB582" s="387">
        <v>12</v>
      </c>
      <c r="AC582" s="408">
        <v>8</v>
      </c>
      <c r="AD582" s="966"/>
      <c r="AE582" s="360"/>
      <c r="AF582" s="360"/>
      <c r="AG582" s="966"/>
      <c r="AH582" s="301"/>
      <c r="AI582" s="302"/>
      <c r="AJ582" s="966"/>
      <c r="AK582" s="360"/>
      <c r="AL582" s="360"/>
      <c r="AM582" s="966"/>
      <c r="AN582" s="303"/>
      <c r="AO582" s="304"/>
      <c r="AP582" s="966"/>
      <c r="AQ582" s="367">
        <v>8</v>
      </c>
      <c r="AR582" s="367">
        <v>4</v>
      </c>
      <c r="AS582" s="966"/>
      <c r="AT582" s="966"/>
      <c r="AU582" s="966"/>
      <c r="AV582" s="409"/>
      <c r="AW582" s="409"/>
      <c r="AX582" s="306"/>
      <c r="AY582" s="306"/>
      <c r="AZ582" s="313"/>
      <c r="BA582" s="306"/>
      <c r="BB582" s="306"/>
      <c r="BC582" s="306"/>
      <c r="BD582" s="307"/>
      <c r="BE582" s="307"/>
      <c r="BF582" s="308"/>
      <c r="BG582" s="308"/>
      <c r="BH582" s="309"/>
      <c r="BI582" s="309"/>
      <c r="BJ582" s="4"/>
      <c r="BK582" s="3"/>
      <c r="BL582" s="3"/>
      <c r="BM582" s="6"/>
      <c r="BN582" s="6"/>
      <c r="BO582" s="6"/>
      <c r="BP582" s="6"/>
      <c r="BQ582" s="6"/>
      <c r="BR582" s="6"/>
      <c r="BS582" s="6"/>
    </row>
    <row r="583" spans="1:71" ht="15" customHeight="1">
      <c r="A583" s="268"/>
      <c r="B583" s="290"/>
      <c r="C583" s="291"/>
      <c r="D583" s="292"/>
      <c r="E583" s="312" t="s">
        <v>162</v>
      </c>
      <c r="F583" s="294" t="s">
        <v>385</v>
      </c>
      <c r="G583" s="295">
        <v>1</v>
      </c>
      <c r="H583" s="295">
        <v>4</v>
      </c>
      <c r="I583" s="346"/>
      <c r="J583" s="297"/>
      <c r="K583" s="298"/>
      <c r="L583" s="966"/>
      <c r="M583" s="360"/>
      <c r="N583" s="360"/>
      <c r="O583" s="966"/>
      <c r="P583" s="297"/>
      <c r="Q583" s="298"/>
      <c r="R583" s="966"/>
      <c r="S583" s="360"/>
      <c r="T583" s="360"/>
      <c r="U583" s="966"/>
      <c r="V583" s="297"/>
      <c r="W583" s="298"/>
      <c r="X583" s="966"/>
      <c r="Y583" s="360"/>
      <c r="Z583" s="360"/>
      <c r="AA583" s="966"/>
      <c r="AB583" s="297"/>
      <c r="AC583" s="298"/>
      <c r="AD583" s="966"/>
      <c r="AE583" s="360"/>
      <c r="AF583" s="360"/>
      <c r="AG583" s="966"/>
      <c r="AH583" s="301"/>
      <c r="AI583" s="302"/>
      <c r="AJ583" s="966"/>
      <c r="AK583" s="360"/>
      <c r="AL583" s="360"/>
      <c r="AM583" s="966"/>
      <c r="AN583" s="303"/>
      <c r="AO583" s="304"/>
      <c r="AP583" s="966"/>
      <c r="AQ583" s="360"/>
      <c r="AR583" s="360"/>
      <c r="AS583" s="966"/>
      <c r="AT583" s="966"/>
      <c r="AU583" s="966"/>
      <c r="AV583" s="305"/>
      <c r="AW583" s="305"/>
      <c r="AX583" s="306"/>
      <c r="AY583" s="306"/>
      <c r="AZ583" s="306"/>
      <c r="BA583" s="306"/>
      <c r="BB583" s="306"/>
      <c r="BC583" s="306"/>
      <c r="BD583" s="307"/>
      <c r="BE583" s="307"/>
      <c r="BF583" s="308"/>
      <c r="BG583" s="308"/>
      <c r="BH583" s="309"/>
      <c r="BI583" s="309"/>
      <c r="BJ583" s="4"/>
      <c r="BK583" s="3"/>
      <c r="BL583" s="3"/>
      <c r="BM583" s="6"/>
      <c r="BN583" s="6"/>
      <c r="BO583" s="6"/>
      <c r="BP583" s="6"/>
      <c r="BQ583" s="6"/>
      <c r="BR583" s="6"/>
      <c r="BS583" s="6"/>
    </row>
    <row r="584" spans="1:71" ht="15" customHeight="1">
      <c r="A584" s="268"/>
      <c r="B584" s="290"/>
      <c r="C584" s="291"/>
      <c r="D584" s="292"/>
      <c r="E584" s="312" t="s">
        <v>154</v>
      </c>
      <c r="F584" s="310" t="s">
        <v>469</v>
      </c>
      <c r="G584" s="295">
        <v>1</v>
      </c>
      <c r="H584" s="295">
        <v>4</v>
      </c>
      <c r="I584" s="346"/>
      <c r="J584" s="297"/>
      <c r="K584" s="298"/>
      <c r="L584" s="966"/>
      <c r="M584" s="360"/>
      <c r="N584" s="360"/>
      <c r="O584" s="966"/>
      <c r="P584" s="297"/>
      <c r="Q584" s="298"/>
      <c r="R584" s="966"/>
      <c r="S584" s="360"/>
      <c r="T584" s="360"/>
      <c r="U584" s="966"/>
      <c r="V584" s="297"/>
      <c r="W584" s="298"/>
      <c r="X584" s="966"/>
      <c r="Y584" s="360"/>
      <c r="Z584" s="360"/>
      <c r="AA584" s="966"/>
      <c r="AB584" s="297"/>
      <c r="AC584" s="298"/>
      <c r="AD584" s="966"/>
      <c r="AE584" s="360"/>
      <c r="AF584" s="360"/>
      <c r="AG584" s="966"/>
      <c r="AH584" s="301"/>
      <c r="AI584" s="302"/>
      <c r="AJ584" s="966"/>
      <c r="AK584" s="360"/>
      <c r="AL584" s="360"/>
      <c r="AM584" s="966"/>
      <c r="AN584" s="303"/>
      <c r="AO584" s="304"/>
      <c r="AP584" s="966"/>
      <c r="AQ584" s="360"/>
      <c r="AR584" s="360"/>
      <c r="AS584" s="966"/>
      <c r="AT584" s="966"/>
      <c r="AU584" s="966"/>
      <c r="AV584" s="305"/>
      <c r="AW584" s="305"/>
      <c r="AX584" s="306"/>
      <c r="AY584" s="306"/>
      <c r="AZ584" s="306"/>
      <c r="BA584" s="306"/>
      <c r="BB584" s="306"/>
      <c r="BC584" s="306"/>
      <c r="BD584" s="307"/>
      <c r="BE584" s="307"/>
      <c r="BF584" s="308"/>
      <c r="BG584" s="308"/>
      <c r="BH584" s="309"/>
      <c r="BI584" s="309"/>
      <c r="BJ584" s="4"/>
      <c r="BK584" s="3"/>
      <c r="BL584" s="3"/>
      <c r="BM584" s="6"/>
      <c r="BN584" s="6"/>
      <c r="BO584" s="6"/>
      <c r="BP584" s="6"/>
      <c r="BQ584" s="6"/>
      <c r="BR584" s="6"/>
      <c r="BS584" s="6"/>
    </row>
    <row r="585" spans="1:71" ht="15" customHeight="1">
      <c r="A585" s="268"/>
      <c r="B585" s="290"/>
      <c r="C585" s="321"/>
      <c r="D585" s="292"/>
      <c r="E585" s="312"/>
      <c r="F585" s="310"/>
      <c r="G585" s="295"/>
      <c r="H585" s="295"/>
      <c r="I585" s="346"/>
      <c r="J585" s="297"/>
      <c r="K585" s="298"/>
      <c r="L585" s="971"/>
      <c r="M585" s="360"/>
      <c r="N585" s="360"/>
      <c r="O585" s="971"/>
      <c r="P585" s="297"/>
      <c r="Q585" s="298"/>
      <c r="R585" s="971"/>
      <c r="S585" s="360"/>
      <c r="T585" s="360"/>
      <c r="U585" s="971"/>
      <c r="V585" s="297"/>
      <c r="W585" s="298"/>
      <c r="X585" s="971"/>
      <c r="Y585" s="360"/>
      <c r="Z585" s="360"/>
      <c r="AA585" s="971"/>
      <c r="AB585" s="297"/>
      <c r="AC585" s="298"/>
      <c r="AD585" s="971"/>
      <c r="AE585" s="360"/>
      <c r="AF585" s="360"/>
      <c r="AG585" s="971"/>
      <c r="AH585" s="301"/>
      <c r="AI585" s="302"/>
      <c r="AJ585" s="971"/>
      <c r="AK585" s="360"/>
      <c r="AL585" s="360"/>
      <c r="AM585" s="971"/>
      <c r="AN585" s="303"/>
      <c r="AO585" s="304"/>
      <c r="AP585" s="971"/>
      <c r="AQ585" s="360"/>
      <c r="AR585" s="360"/>
      <c r="AS585" s="971"/>
      <c r="AT585" s="971"/>
      <c r="AU585" s="971"/>
      <c r="AV585" s="305"/>
      <c r="AW585" s="305"/>
      <c r="AX585" s="306"/>
      <c r="AY585" s="306"/>
      <c r="AZ585" s="306"/>
      <c r="BA585" s="306"/>
      <c r="BB585" s="306"/>
      <c r="BC585" s="306"/>
      <c r="BD585" s="307"/>
      <c r="BE585" s="307"/>
      <c r="BF585" s="308"/>
      <c r="BG585" s="308"/>
      <c r="BH585" s="309"/>
      <c r="BI585" s="309"/>
      <c r="BJ585" s="4"/>
      <c r="BK585" s="3"/>
      <c r="BL585" s="3"/>
      <c r="BM585" s="6"/>
      <c r="BN585" s="6"/>
      <c r="BO585" s="6"/>
      <c r="BP585" s="6"/>
      <c r="BQ585" s="6"/>
      <c r="BR585" s="6"/>
      <c r="BS585" s="6"/>
    </row>
    <row r="586" spans="1:71" ht="20.25" customHeight="1">
      <c r="A586" s="268">
        <f>I586-AT586</f>
        <v>-1</v>
      </c>
      <c r="B586" s="219">
        <v>82</v>
      </c>
      <c r="C586" s="269" t="s">
        <v>693</v>
      </c>
      <c r="D586" s="270" t="s">
        <v>694</v>
      </c>
      <c r="E586" s="271" t="s">
        <v>190</v>
      </c>
      <c r="F586" s="272" t="s">
        <v>559</v>
      </c>
      <c r="G586" s="273">
        <v>1</v>
      </c>
      <c r="H586" s="273">
        <v>6</v>
      </c>
      <c r="I586" s="343">
        <v>32</v>
      </c>
      <c r="J586" s="275"/>
      <c r="K586" s="276"/>
      <c r="L586" s="1006">
        <f>SUM(J586:K592)</f>
        <v>0</v>
      </c>
      <c r="M586" s="351"/>
      <c r="N586" s="351"/>
      <c r="O586" s="1007">
        <f>N586+M586+M587+N587+M588+N588+M589+N589+M590+N590+M591+N591+M592+N592</f>
        <v>0</v>
      </c>
      <c r="P586" s="275"/>
      <c r="Q586" s="276"/>
      <c r="R586" s="1008">
        <f>P586+Q586+P587+Q587+P588+Q588+P589+Q589+P590+Q590+P591+Q591+P592+Q592</f>
        <v>0</v>
      </c>
      <c r="S586" s="351"/>
      <c r="T586" s="351"/>
      <c r="U586" s="1009">
        <f>T586+S586+S587+T587+S588+T588+S589+T589+S590+T590+S591+T591+S592+T592</f>
        <v>33</v>
      </c>
      <c r="V586" s="275"/>
      <c r="W586" s="276"/>
      <c r="X586" s="1010">
        <f>W586+V586+V587+W587+V588+W588+V589+W589+V590+W590+V591+W591+V592+W592</f>
        <v>0</v>
      </c>
      <c r="Y586" s="351"/>
      <c r="Z586" s="351"/>
      <c r="AA586" s="1011">
        <f>Z586+Y586+Y587+Z587+Y588+Z588+Y589+Z589+Y590+Z590+Y591+Z591+Y592+Z592</f>
        <v>0</v>
      </c>
      <c r="AB586" s="275"/>
      <c r="AC586" s="276"/>
      <c r="AD586" s="999">
        <f>AC586+AB586+AB587+AC587+AB588+AC588+AB589+AC589+AB590+AC590+AB591+AC591+AB592+AC592</f>
        <v>0</v>
      </c>
      <c r="AE586" s="351"/>
      <c r="AF586" s="351"/>
      <c r="AG586" s="1000">
        <f>AE586+AF586+AE587+AF587+AE588+AF588+AE589+AF589+AE590+AF590+AE591+AF591+AE592+AF592</f>
        <v>0</v>
      </c>
      <c r="AH586" s="279"/>
      <c r="AI586" s="280"/>
      <c r="AJ586" s="1001">
        <f>AI586+AH586+AH587+AI587+AH588+AI588+AH589+AH589+AI589+AH590+AI590+AH591+AI591+AH592+AI592</f>
        <v>0</v>
      </c>
      <c r="AK586" s="351"/>
      <c r="AL586" s="351"/>
      <c r="AM586" s="1002">
        <f>AL586+AK586+AK587+AL587+AK588+AL588+AK589+AL589+AK590+AL590+AK591+AL591+AK592+AL591+AL592</f>
        <v>0</v>
      </c>
      <c r="AN586" s="281"/>
      <c r="AO586" s="282"/>
      <c r="AP586" s="1003">
        <f>AN586+AO586+AN587+AO587+AN588+AO588+AN589+AO589+AN590++AO590+AN591+AO591+AN592+AO592</f>
        <v>0</v>
      </c>
      <c r="AQ586" s="351"/>
      <c r="AR586" s="351"/>
      <c r="AS586" s="1004">
        <f>AR586+AQ586+AQ587+AR587+AQ588+AR588+AQ589+AR589+AQ590+AR590+AQ591+AR591+AQ592+AR592</f>
        <v>0</v>
      </c>
      <c r="AT586" s="1005">
        <f>SUM(AU586:BF592)</f>
        <v>33</v>
      </c>
      <c r="AU586" s="974">
        <f>AS586+AP586+AM586+AJ586+AG586+AD586+AA586+X586+U586+R586+O586+L586</f>
        <v>33</v>
      </c>
      <c r="AV586" s="284"/>
      <c r="AW586" s="284"/>
      <c r="AX586" s="285"/>
      <c r="AY586" s="285"/>
      <c r="AZ586" s="285"/>
      <c r="BA586" s="285"/>
      <c r="BB586" s="285"/>
      <c r="BC586" s="285"/>
      <c r="BD586" s="287"/>
      <c r="BE586" s="287"/>
      <c r="BF586" s="288"/>
      <c r="BG586" s="288"/>
      <c r="BH586" s="289"/>
      <c r="BI586" s="289"/>
      <c r="BJ586" s="4"/>
      <c r="BK586" s="3"/>
      <c r="BL586" s="3"/>
      <c r="BM586" s="6"/>
      <c r="BN586" s="6"/>
      <c r="BO586" s="6"/>
      <c r="BP586" s="6"/>
      <c r="BQ586" s="6"/>
      <c r="BR586" s="6"/>
      <c r="BS586" s="6"/>
    </row>
    <row r="587" spans="1:71" ht="15" customHeight="1">
      <c r="A587" s="268"/>
      <c r="B587" s="290"/>
      <c r="C587" s="291"/>
      <c r="D587" s="292"/>
      <c r="E587" s="312" t="s">
        <v>190</v>
      </c>
      <c r="F587" s="310" t="s">
        <v>543</v>
      </c>
      <c r="G587" s="295">
        <v>2</v>
      </c>
      <c r="H587" s="295">
        <v>5</v>
      </c>
      <c r="I587" s="346"/>
      <c r="J587" s="297"/>
      <c r="K587" s="298"/>
      <c r="L587" s="966"/>
      <c r="M587" s="360"/>
      <c r="N587" s="360"/>
      <c r="O587" s="966"/>
      <c r="P587" s="297"/>
      <c r="Q587" s="298"/>
      <c r="R587" s="966"/>
      <c r="S587" s="360"/>
      <c r="T587" s="360"/>
      <c r="U587" s="966"/>
      <c r="V587" s="297"/>
      <c r="W587" s="298"/>
      <c r="X587" s="966"/>
      <c r="Y587" s="360"/>
      <c r="Z587" s="360"/>
      <c r="AA587" s="966"/>
      <c r="AB587" s="297"/>
      <c r="AC587" s="298"/>
      <c r="AD587" s="966"/>
      <c r="AE587" s="360"/>
      <c r="AF587" s="360"/>
      <c r="AG587" s="966"/>
      <c r="AH587" s="301"/>
      <c r="AI587" s="302"/>
      <c r="AJ587" s="966"/>
      <c r="AK587" s="360"/>
      <c r="AL587" s="360"/>
      <c r="AM587" s="966"/>
      <c r="AN587" s="303"/>
      <c r="AO587" s="304"/>
      <c r="AP587" s="966"/>
      <c r="AQ587" s="360"/>
      <c r="AR587" s="360"/>
      <c r="AS587" s="966"/>
      <c r="AT587" s="966"/>
      <c r="AU587" s="966"/>
      <c r="AV587" s="305"/>
      <c r="AW587" s="305"/>
      <c r="AX587" s="306"/>
      <c r="AY587" s="306"/>
      <c r="AZ587" s="306"/>
      <c r="BA587" s="306"/>
      <c r="BB587" s="306"/>
      <c r="BC587" s="306"/>
      <c r="BD587" s="307"/>
      <c r="BE587" s="307"/>
      <c r="BF587" s="308"/>
      <c r="BG587" s="308"/>
      <c r="BH587" s="309"/>
      <c r="BI587" s="309"/>
      <c r="BJ587" s="4"/>
      <c r="BK587" s="3"/>
      <c r="BL587" s="3"/>
      <c r="BM587" s="6"/>
      <c r="BN587" s="6"/>
      <c r="BO587" s="6"/>
      <c r="BP587" s="6"/>
      <c r="BQ587" s="6"/>
      <c r="BR587" s="6"/>
      <c r="BS587" s="6"/>
    </row>
    <row r="588" spans="1:71" ht="15" customHeight="1">
      <c r="A588" s="268"/>
      <c r="B588" s="290"/>
      <c r="C588" s="291"/>
      <c r="D588" s="292"/>
      <c r="E588" s="312" t="s">
        <v>190</v>
      </c>
      <c r="F588" s="310" t="s">
        <v>695</v>
      </c>
      <c r="G588" s="295">
        <v>3</v>
      </c>
      <c r="H588" s="295">
        <v>4</v>
      </c>
      <c r="I588" s="346"/>
      <c r="J588" s="297"/>
      <c r="K588" s="298"/>
      <c r="L588" s="966"/>
      <c r="M588" s="360"/>
      <c r="N588" s="360"/>
      <c r="O588" s="966"/>
      <c r="P588" s="297"/>
      <c r="Q588" s="298"/>
      <c r="R588" s="966"/>
      <c r="S588" s="360"/>
      <c r="T588" s="360"/>
      <c r="U588" s="966"/>
      <c r="V588" s="297"/>
      <c r="W588" s="298"/>
      <c r="X588" s="966"/>
      <c r="Y588" s="360"/>
      <c r="Z588" s="367"/>
      <c r="AA588" s="966"/>
      <c r="AB588" s="297"/>
      <c r="AC588" s="298"/>
      <c r="AD588" s="966"/>
      <c r="AE588" s="360"/>
      <c r="AF588" s="360"/>
      <c r="AG588" s="966"/>
      <c r="AH588" s="301"/>
      <c r="AI588" s="302"/>
      <c r="AJ588" s="966"/>
      <c r="AK588" s="360"/>
      <c r="AL588" s="360"/>
      <c r="AM588" s="966"/>
      <c r="AN588" s="303"/>
      <c r="AO588" s="304"/>
      <c r="AP588" s="966"/>
      <c r="AQ588" s="360"/>
      <c r="AR588" s="360"/>
      <c r="AS588" s="966"/>
      <c r="AT588" s="966"/>
      <c r="AU588" s="966"/>
      <c r="AV588" s="305"/>
      <c r="AW588" s="305"/>
      <c r="AX588" s="306"/>
      <c r="AY588" s="306"/>
      <c r="AZ588" s="313"/>
      <c r="BA588" s="306"/>
      <c r="BB588" s="306"/>
      <c r="BC588" s="306"/>
      <c r="BD588" s="307"/>
      <c r="BE588" s="307"/>
      <c r="BF588" s="308"/>
      <c r="BG588" s="308"/>
      <c r="BH588" s="309"/>
      <c r="BI588" s="309"/>
      <c r="BJ588" s="4"/>
      <c r="BK588" s="3"/>
      <c r="BL588" s="3"/>
      <c r="BM588" s="6"/>
      <c r="BN588" s="6"/>
      <c r="BO588" s="6"/>
      <c r="BP588" s="6"/>
      <c r="BQ588" s="6"/>
      <c r="BR588" s="6"/>
      <c r="BS588" s="6"/>
    </row>
    <row r="589" spans="1:71" ht="15" customHeight="1">
      <c r="A589" s="231"/>
      <c r="B589" s="290"/>
      <c r="C589" s="231"/>
      <c r="D589" s="292"/>
      <c r="E589" s="312" t="s">
        <v>390</v>
      </c>
      <c r="F589" s="310" t="s">
        <v>696</v>
      </c>
      <c r="G589" s="295">
        <v>1</v>
      </c>
      <c r="H589" s="295">
        <v>5</v>
      </c>
      <c r="I589" s="346"/>
      <c r="J589" s="297"/>
      <c r="K589" s="298"/>
      <c r="L589" s="966"/>
      <c r="M589" s="360"/>
      <c r="N589" s="360"/>
      <c r="O589" s="966"/>
      <c r="P589" s="297"/>
      <c r="Q589" s="298"/>
      <c r="R589" s="966"/>
      <c r="S589" s="469">
        <v>28</v>
      </c>
      <c r="T589" s="470">
        <v>5</v>
      </c>
      <c r="U589" s="966"/>
      <c r="V589" s="297"/>
      <c r="W589" s="298"/>
      <c r="X589" s="966"/>
      <c r="Y589" s="360"/>
      <c r="Z589" s="360"/>
      <c r="AA589" s="966"/>
      <c r="AB589" s="297"/>
      <c r="AC589" s="408"/>
      <c r="AD589" s="966"/>
      <c r="AE589" s="360"/>
      <c r="AF589" s="360"/>
      <c r="AG589" s="966"/>
      <c r="AH589" s="301"/>
      <c r="AI589" s="302"/>
      <c r="AJ589" s="966"/>
      <c r="AK589" s="360"/>
      <c r="AL589" s="360"/>
      <c r="AM589" s="966"/>
      <c r="AN589" s="303"/>
      <c r="AO589" s="304"/>
      <c r="AP589" s="966"/>
      <c r="AQ589" s="360"/>
      <c r="AR589" s="360"/>
      <c r="AS589" s="966"/>
      <c r="AT589" s="966"/>
      <c r="AU589" s="966"/>
      <c r="AV589" s="305"/>
      <c r="AW589" s="305"/>
      <c r="AX589" s="306"/>
      <c r="AY589" s="306"/>
      <c r="AZ589" s="313"/>
      <c r="BA589" s="306"/>
      <c r="BB589" s="306"/>
      <c r="BC589" s="306"/>
      <c r="BD589" s="307"/>
      <c r="BE589" s="388"/>
      <c r="BF589" s="314"/>
      <c r="BG589" s="314"/>
      <c r="BH589" s="309"/>
      <c r="BI589" s="309"/>
      <c r="BJ589" s="4"/>
      <c r="BK589" s="3"/>
      <c r="BL589" s="3"/>
      <c r="BM589" s="6"/>
      <c r="BN589" s="6"/>
      <c r="BO589" s="6"/>
      <c r="BP589" s="6"/>
      <c r="BQ589" s="6"/>
      <c r="BR589" s="6"/>
      <c r="BS589" s="6"/>
    </row>
    <row r="590" spans="1:71" ht="15" customHeight="1">
      <c r="A590" s="268"/>
      <c r="B590" s="290"/>
      <c r="C590" s="291"/>
      <c r="D590" s="292"/>
      <c r="E590" s="312"/>
      <c r="F590" s="310"/>
      <c r="G590" s="295"/>
      <c r="H590" s="295"/>
      <c r="I590" s="346"/>
      <c r="J590" s="297"/>
      <c r="K590" s="298"/>
      <c r="L590" s="966"/>
      <c r="M590" s="360"/>
      <c r="N590" s="360"/>
      <c r="O590" s="966"/>
      <c r="P590" s="297"/>
      <c r="Q590" s="298"/>
      <c r="R590" s="966"/>
      <c r="S590" s="360"/>
      <c r="T590" s="360"/>
      <c r="U590" s="966"/>
      <c r="V590" s="297"/>
      <c r="W590" s="298"/>
      <c r="X590" s="966"/>
      <c r="Y590" s="360"/>
      <c r="Z590" s="360"/>
      <c r="AA590" s="966"/>
      <c r="AB590" s="297"/>
      <c r="AC590" s="298"/>
      <c r="AD590" s="966"/>
      <c r="AE590" s="360"/>
      <c r="AF590" s="360"/>
      <c r="AG590" s="966"/>
      <c r="AH590" s="301"/>
      <c r="AI590" s="302"/>
      <c r="AJ590" s="966"/>
      <c r="AK590" s="360"/>
      <c r="AL590" s="360"/>
      <c r="AM590" s="966"/>
      <c r="AN590" s="303"/>
      <c r="AO590" s="304"/>
      <c r="AP590" s="966"/>
      <c r="AQ590" s="360"/>
      <c r="AR590" s="360"/>
      <c r="AS590" s="966"/>
      <c r="AT590" s="966"/>
      <c r="AU590" s="966"/>
      <c r="AV590" s="305"/>
      <c r="AW590" s="305"/>
      <c r="AX590" s="306"/>
      <c r="AY590" s="306"/>
      <c r="AZ590" s="306"/>
      <c r="BA590" s="306"/>
      <c r="BB590" s="306"/>
      <c r="BC590" s="306"/>
      <c r="BD590" s="307"/>
      <c r="BE590" s="307"/>
      <c r="BF590" s="308"/>
      <c r="BG590" s="308"/>
      <c r="BH590" s="309"/>
      <c r="BI590" s="309"/>
      <c r="BJ590" s="4"/>
      <c r="BK590" s="3"/>
      <c r="BL590" s="3"/>
      <c r="BM590" s="6"/>
      <c r="BN590" s="6"/>
      <c r="BO590" s="6"/>
      <c r="BP590" s="6"/>
      <c r="BQ590" s="6"/>
      <c r="BR590" s="6"/>
      <c r="BS590" s="6"/>
    </row>
    <row r="591" spans="1:71" ht="15" customHeight="1">
      <c r="A591" s="268"/>
      <c r="B591" s="290"/>
      <c r="C591" s="291"/>
      <c r="D591" s="292"/>
      <c r="E591" s="312"/>
      <c r="F591" s="310"/>
      <c r="G591" s="295"/>
      <c r="H591" s="295"/>
      <c r="I591" s="346"/>
      <c r="J591" s="297"/>
      <c r="K591" s="298"/>
      <c r="L591" s="966"/>
      <c r="M591" s="360"/>
      <c r="N591" s="360"/>
      <c r="O591" s="966"/>
      <c r="P591" s="297"/>
      <c r="Q591" s="298"/>
      <c r="R591" s="966"/>
      <c r="S591" s="360"/>
      <c r="T591" s="360"/>
      <c r="U591" s="966"/>
      <c r="V591" s="297"/>
      <c r="W591" s="298"/>
      <c r="X591" s="966"/>
      <c r="Y591" s="360"/>
      <c r="Z591" s="360"/>
      <c r="AA591" s="966"/>
      <c r="AB591" s="297"/>
      <c r="AC591" s="298"/>
      <c r="AD591" s="966"/>
      <c r="AE591" s="360"/>
      <c r="AF591" s="360"/>
      <c r="AG591" s="966"/>
      <c r="AH591" s="301"/>
      <c r="AI591" s="302"/>
      <c r="AJ591" s="966"/>
      <c r="AK591" s="360"/>
      <c r="AL591" s="360"/>
      <c r="AM591" s="966"/>
      <c r="AN591" s="303"/>
      <c r="AO591" s="304"/>
      <c r="AP591" s="966"/>
      <c r="AQ591" s="360"/>
      <c r="AR591" s="360"/>
      <c r="AS591" s="966"/>
      <c r="AT591" s="966"/>
      <c r="AU591" s="966"/>
      <c r="AV591" s="305"/>
      <c r="AW591" s="305"/>
      <c r="AX591" s="306"/>
      <c r="AY591" s="306"/>
      <c r="AZ591" s="306"/>
      <c r="BA591" s="306"/>
      <c r="BB591" s="306"/>
      <c r="BC591" s="306"/>
      <c r="BD591" s="307"/>
      <c r="BE591" s="307"/>
      <c r="BF591" s="308"/>
      <c r="BG591" s="308"/>
      <c r="BH591" s="309"/>
      <c r="BI591" s="309"/>
      <c r="BJ591" s="4"/>
      <c r="BK591" s="3"/>
      <c r="BL591" s="3"/>
      <c r="BM591" s="6"/>
      <c r="BN591" s="6"/>
      <c r="BO591" s="6"/>
      <c r="BP591" s="6"/>
      <c r="BQ591" s="6"/>
      <c r="BR591" s="6"/>
      <c r="BS591" s="6"/>
    </row>
    <row r="592" spans="1:71" ht="15" customHeight="1">
      <c r="A592" s="268"/>
      <c r="B592" s="320"/>
      <c r="C592" s="321"/>
      <c r="D592" s="322"/>
      <c r="E592" s="390"/>
      <c r="F592" s="391"/>
      <c r="G592" s="454"/>
      <c r="H592" s="454"/>
      <c r="I592" s="347"/>
      <c r="J592" s="398"/>
      <c r="K592" s="399"/>
      <c r="L592" s="971"/>
      <c r="M592" s="371"/>
      <c r="N592" s="371"/>
      <c r="O592" s="971"/>
      <c r="P592" s="398"/>
      <c r="Q592" s="399"/>
      <c r="R592" s="971"/>
      <c r="S592" s="371"/>
      <c r="T592" s="371"/>
      <c r="U592" s="971"/>
      <c r="V592" s="398"/>
      <c r="W592" s="399"/>
      <c r="X592" s="971"/>
      <c r="Y592" s="371"/>
      <c r="Z592" s="371"/>
      <c r="AA592" s="971"/>
      <c r="AB592" s="398"/>
      <c r="AC592" s="399"/>
      <c r="AD592" s="971"/>
      <c r="AE592" s="371"/>
      <c r="AF592" s="371"/>
      <c r="AG592" s="971"/>
      <c r="AH592" s="400"/>
      <c r="AI592" s="401"/>
      <c r="AJ592" s="971"/>
      <c r="AK592" s="371"/>
      <c r="AL592" s="371"/>
      <c r="AM592" s="971"/>
      <c r="AN592" s="402"/>
      <c r="AO592" s="403"/>
      <c r="AP592" s="971"/>
      <c r="AQ592" s="371"/>
      <c r="AR592" s="371"/>
      <c r="AS592" s="971"/>
      <c r="AT592" s="971"/>
      <c r="AU592" s="971"/>
      <c r="AV592" s="334"/>
      <c r="AW592" s="334"/>
      <c r="AX592" s="335"/>
      <c r="AY592" s="335"/>
      <c r="AZ592" s="335"/>
      <c r="BA592" s="335"/>
      <c r="BB592" s="335"/>
      <c r="BC592" s="335"/>
      <c r="BD592" s="336"/>
      <c r="BE592" s="336"/>
      <c r="BF592" s="337"/>
      <c r="BG592" s="337"/>
      <c r="BH592" s="338"/>
      <c r="BI592" s="338"/>
      <c r="BJ592" s="4"/>
      <c r="BK592" s="3"/>
      <c r="BL592" s="3"/>
      <c r="BM592" s="6"/>
      <c r="BN592" s="6"/>
      <c r="BO592" s="6"/>
      <c r="BP592" s="6"/>
      <c r="BQ592" s="6"/>
      <c r="BR592" s="6"/>
      <c r="BS592" s="6"/>
    </row>
    <row r="593" spans="1:71" ht="16.5">
      <c r="A593" s="268">
        <f>I593-AT593</f>
        <v>0</v>
      </c>
      <c r="B593" s="219">
        <v>83</v>
      </c>
      <c r="C593" s="269" t="s">
        <v>697</v>
      </c>
      <c r="D593" s="538" t="s">
        <v>698</v>
      </c>
      <c r="E593" s="417" t="s">
        <v>106</v>
      </c>
      <c r="F593" s="589" t="s">
        <v>699</v>
      </c>
      <c r="G593" s="590">
        <v>2</v>
      </c>
      <c r="H593" s="273">
        <v>4</v>
      </c>
      <c r="I593" s="343">
        <v>12</v>
      </c>
      <c r="J593" s="275"/>
      <c r="K593" s="276"/>
      <c r="L593" s="1006">
        <f>SUM(J593:K599)</f>
        <v>0</v>
      </c>
      <c r="M593" s="351"/>
      <c r="N593" s="351"/>
      <c r="O593" s="1007">
        <f>N593+M593+M594+N594+M595+N595+M596+N596+M597+N597+M598+N598+M599+N599</f>
        <v>0</v>
      </c>
      <c r="P593" s="275"/>
      <c r="Q593" s="276"/>
      <c r="R593" s="1008">
        <f>P593+Q593+P594+Q594+P595+Q595+P596+Q596+P597+Q597+P598+Q598+P599+Q599</f>
        <v>0</v>
      </c>
      <c r="S593" s="351"/>
      <c r="T593" s="351"/>
      <c r="U593" s="1009">
        <f>T593+S593+S594+T594+S595+T595+S596+T596+S597+T597+S598+T598+S599+T599</f>
        <v>0</v>
      </c>
      <c r="V593" s="275"/>
      <c r="W593" s="276"/>
      <c r="X593" s="1010">
        <f>W593+V593+V594+W594+V595+W595+V596+W596+V597+W597+V598+W598+V599+W599</f>
        <v>0</v>
      </c>
      <c r="Y593" s="351"/>
      <c r="Z593" s="351"/>
      <c r="AA593" s="1011">
        <f>Z593+Y593+Y594+Z594+Y595+Z595+Y596+Z596+Y597+Z597+Y598+Z598+Y599+Z599</f>
        <v>0</v>
      </c>
      <c r="AB593" s="275"/>
      <c r="AC593" s="276"/>
      <c r="AD593" s="999">
        <f>AC593+AB593+AB594+AC594+AB595+AC595+AB596+AC596+AB597+AC597+AB598+AC598+AB599+AC599</f>
        <v>12</v>
      </c>
      <c r="AE593" s="351"/>
      <c r="AF593" s="351"/>
      <c r="AG593" s="1000">
        <f>AE593+AF593+AE594+AF594+AE595+AF595+AE596+AF596+AE597+AF597+AE598+AF598+AE599+AF599</f>
        <v>0</v>
      </c>
      <c r="AH593" s="279"/>
      <c r="AI593" s="280"/>
      <c r="AJ593" s="1001">
        <f>AI593+AH593+AH594+AI594+AH595+AI595+AH596+AH596+AI596+AH597+AI597+AH598+AI598+AH599+AI599</f>
        <v>0</v>
      </c>
      <c r="AK593" s="351"/>
      <c r="AL593" s="351"/>
      <c r="AM593" s="1002">
        <f>AL593+AK593+AK594+AL594+AK595+AL595+AK596+AL596+AK597+AL597+AK598+AL598+AK599+AL598+AL599</f>
        <v>0</v>
      </c>
      <c r="AN593" s="281"/>
      <c r="AO593" s="282"/>
      <c r="AP593" s="1003">
        <f>AN593+AO593+AN594+AO594+AN595+AO595+AN596+AO596+AN597++AO597+AN598+AO598+AN599+AO599</f>
        <v>0</v>
      </c>
      <c r="AQ593" s="351"/>
      <c r="AR593" s="351"/>
      <c r="AS593" s="1004">
        <f>AR593+AQ593+AQ594+AR594+AQ595+AR595+AQ596+AR596+AQ597+AR597+AQ598+AR598+AQ599+AR599</f>
        <v>0</v>
      </c>
      <c r="AT593" s="1005">
        <f>SUM(AU593:BF599)</f>
        <v>12</v>
      </c>
      <c r="AU593" s="974">
        <f>AS593+AP593+AM593+AJ593+AG593+AD593+AA593+X593+U593+R593+O593+L593</f>
        <v>12</v>
      </c>
      <c r="AV593" s="284"/>
      <c r="AW593" s="284"/>
      <c r="AX593" s="285"/>
      <c r="AY593" s="285"/>
      <c r="AZ593" s="285"/>
      <c r="BA593" s="285"/>
      <c r="BB593" s="285"/>
      <c r="BC593" s="285"/>
      <c r="BD593" s="287"/>
      <c r="BE593" s="287"/>
      <c r="BF593" s="288"/>
      <c r="BG593" s="288"/>
      <c r="BH593" s="289"/>
      <c r="BI593" s="289"/>
      <c r="BJ593" s="4"/>
      <c r="BK593" s="3"/>
      <c r="BL593" s="3"/>
      <c r="BM593" s="6"/>
      <c r="BN593" s="6"/>
      <c r="BO593" s="6"/>
      <c r="BP593" s="6"/>
      <c r="BQ593" s="6"/>
      <c r="BR593" s="6"/>
      <c r="BS593" s="6"/>
    </row>
    <row r="594" spans="1:71" ht="16.5">
      <c r="A594" s="268"/>
      <c r="B594" s="290"/>
      <c r="C594" s="291"/>
      <c r="D594" s="491"/>
      <c r="E594" s="591" t="s">
        <v>108</v>
      </c>
      <c r="F594" s="592" t="s">
        <v>189</v>
      </c>
      <c r="G594" s="593">
        <v>1</v>
      </c>
      <c r="H594" s="377">
        <v>4</v>
      </c>
      <c r="I594" s="346"/>
      <c r="J594" s="297"/>
      <c r="K594" s="298"/>
      <c r="L594" s="966"/>
      <c r="M594" s="360"/>
      <c r="N594" s="360"/>
      <c r="O594" s="966"/>
      <c r="P594" s="297"/>
      <c r="Q594" s="298"/>
      <c r="R594" s="966"/>
      <c r="S594" s="360"/>
      <c r="T594" s="360"/>
      <c r="U594" s="966"/>
      <c r="V594" s="297"/>
      <c r="W594" s="298"/>
      <c r="X594" s="966"/>
      <c r="Y594" s="360"/>
      <c r="Z594" s="360"/>
      <c r="AA594" s="966"/>
      <c r="AB594" s="297"/>
      <c r="AC594" s="298"/>
      <c r="AD594" s="966"/>
      <c r="AE594" s="360"/>
      <c r="AF594" s="360"/>
      <c r="AG594" s="966"/>
      <c r="AH594" s="301"/>
      <c r="AI594" s="302"/>
      <c r="AJ594" s="966"/>
      <c r="AK594" s="360"/>
      <c r="AL594" s="360"/>
      <c r="AM594" s="966"/>
      <c r="AN594" s="303"/>
      <c r="AO594" s="304"/>
      <c r="AP594" s="966"/>
      <c r="AQ594" s="360"/>
      <c r="AR594" s="360"/>
      <c r="AS594" s="966"/>
      <c r="AT594" s="966"/>
      <c r="AU594" s="966"/>
      <c r="AV594" s="305"/>
      <c r="AW594" s="305"/>
      <c r="AX594" s="306"/>
      <c r="AY594" s="306"/>
      <c r="AZ594" s="306"/>
      <c r="BA594" s="306"/>
      <c r="BB594" s="306"/>
      <c r="BC594" s="306"/>
      <c r="BD594" s="307"/>
      <c r="BE594" s="307"/>
      <c r="BF594" s="308"/>
      <c r="BG594" s="308"/>
      <c r="BH594" s="309"/>
      <c r="BI594" s="309"/>
      <c r="BJ594" s="4"/>
      <c r="BK594" s="3"/>
      <c r="BL594" s="3"/>
      <c r="BM594" s="6"/>
      <c r="BN594" s="6"/>
      <c r="BO594" s="6"/>
      <c r="BP594" s="6"/>
      <c r="BQ594" s="6"/>
      <c r="BR594" s="6"/>
      <c r="BS594" s="6"/>
    </row>
    <row r="595" spans="1:71" ht="21" customHeight="1">
      <c r="A595" s="268"/>
      <c r="B595" s="290"/>
      <c r="C595" s="291"/>
      <c r="D595" s="292"/>
      <c r="E595" s="312"/>
      <c r="F595" s="592"/>
      <c r="G595" s="593"/>
      <c r="H595" s="377"/>
      <c r="I595" s="346"/>
      <c r="J595" s="297"/>
      <c r="K595" s="298"/>
      <c r="L595" s="966"/>
      <c r="M595" s="360"/>
      <c r="N595" s="360"/>
      <c r="O595" s="966"/>
      <c r="P595" s="297"/>
      <c r="Q595" s="298"/>
      <c r="R595" s="966"/>
      <c r="S595" s="360"/>
      <c r="T595" s="360"/>
      <c r="U595" s="966"/>
      <c r="V595" s="297"/>
      <c r="W595" s="298"/>
      <c r="X595" s="966"/>
      <c r="Y595" s="360"/>
      <c r="Z595" s="360"/>
      <c r="AA595" s="966"/>
      <c r="AB595" s="297"/>
      <c r="AC595" s="298"/>
      <c r="AD595" s="966"/>
      <c r="AE595" s="360"/>
      <c r="AF595" s="360"/>
      <c r="AG595" s="966"/>
      <c r="AH595" s="301"/>
      <c r="AI595" s="302"/>
      <c r="AJ595" s="966"/>
      <c r="AK595" s="360"/>
      <c r="AL595" s="360"/>
      <c r="AM595" s="966"/>
      <c r="AN595" s="303"/>
      <c r="AO595" s="304"/>
      <c r="AP595" s="966"/>
      <c r="AQ595" s="360"/>
      <c r="AR595" s="360"/>
      <c r="AS595" s="966"/>
      <c r="AT595" s="966"/>
      <c r="AU595" s="966"/>
      <c r="AV595" s="409"/>
      <c r="AW595" s="305"/>
      <c r="AX595" s="306"/>
      <c r="AY595" s="306"/>
      <c r="AZ595" s="306"/>
      <c r="BA595" s="306"/>
      <c r="BB595" s="306"/>
      <c r="BC595" s="306"/>
      <c r="BD595" s="307"/>
      <c r="BE595" s="307"/>
      <c r="BF595" s="594"/>
      <c r="BG595" s="594"/>
      <c r="BH595" s="231"/>
      <c r="BI595" s="309"/>
      <c r="BJ595" s="4"/>
      <c r="BK595" s="3"/>
      <c r="BL595" s="3"/>
      <c r="BM595" s="6"/>
      <c r="BN595" s="6"/>
      <c r="BO595" s="6"/>
      <c r="BP595" s="6"/>
      <c r="BQ595" s="6"/>
      <c r="BR595" s="6"/>
      <c r="BS595" s="6"/>
    </row>
    <row r="596" spans="1:71" ht="15" customHeight="1">
      <c r="A596" s="231"/>
      <c r="B596" s="290"/>
      <c r="C596" s="231"/>
      <c r="D596" s="292"/>
      <c r="E596" s="312"/>
      <c r="F596" s="310"/>
      <c r="G596" s="295"/>
      <c r="H596" s="295"/>
      <c r="I596" s="346"/>
      <c r="J596" s="297"/>
      <c r="K596" s="298"/>
      <c r="L596" s="966"/>
      <c r="M596" s="360"/>
      <c r="N596" s="360"/>
      <c r="O596" s="966"/>
      <c r="P596" s="297"/>
      <c r="Q596" s="298"/>
      <c r="R596" s="966"/>
      <c r="S596" s="360"/>
      <c r="T596" s="360"/>
      <c r="U596" s="966"/>
      <c r="V596" s="297"/>
      <c r="W596" s="298"/>
      <c r="X596" s="966"/>
      <c r="Y596" s="360"/>
      <c r="Z596" s="360"/>
      <c r="AA596" s="966"/>
      <c r="AB596" s="387">
        <v>12</v>
      </c>
      <c r="AC596" s="408"/>
      <c r="AD596" s="966"/>
      <c r="AE596" s="360"/>
      <c r="AF596" s="360"/>
      <c r="AG596" s="966"/>
      <c r="AH596" s="301"/>
      <c r="AI596" s="302"/>
      <c r="AJ596" s="966"/>
      <c r="AK596" s="360"/>
      <c r="AL596" s="360"/>
      <c r="AM596" s="966"/>
      <c r="AN596" s="303"/>
      <c r="AO596" s="304"/>
      <c r="AP596" s="966"/>
      <c r="AQ596" s="367"/>
      <c r="AR596" s="367"/>
      <c r="AS596" s="966"/>
      <c r="AT596" s="966"/>
      <c r="AU596" s="966"/>
      <c r="AV596" s="305"/>
      <c r="AW596" s="305"/>
      <c r="AX596" s="306"/>
      <c r="AY596" s="306"/>
      <c r="AZ596" s="306"/>
      <c r="BA596" s="306"/>
      <c r="BB596" s="306"/>
      <c r="BC596" s="306"/>
      <c r="BD596" s="307"/>
      <c r="BE596" s="307"/>
      <c r="BF596" s="308"/>
      <c r="BG596" s="308"/>
      <c r="BH596" s="309"/>
      <c r="BI596" s="309"/>
      <c r="BJ596" s="4"/>
      <c r="BK596" s="3"/>
      <c r="BL596" s="3"/>
      <c r="BM596" s="6"/>
      <c r="BN596" s="6"/>
      <c r="BO596" s="6"/>
      <c r="BP596" s="6"/>
      <c r="BQ596" s="6"/>
      <c r="BR596" s="6"/>
      <c r="BS596" s="6"/>
    </row>
    <row r="597" spans="1:71" ht="15" customHeight="1">
      <c r="A597" s="268"/>
      <c r="B597" s="290"/>
      <c r="C597" s="291"/>
      <c r="D597" s="292"/>
      <c r="E597" s="318"/>
      <c r="F597" s="310"/>
      <c r="G597" s="295"/>
      <c r="H597" s="295"/>
      <c r="I597" s="346"/>
      <c r="J597" s="297"/>
      <c r="K597" s="298"/>
      <c r="L597" s="966"/>
      <c r="M597" s="360"/>
      <c r="N597" s="360"/>
      <c r="O597" s="966"/>
      <c r="P597" s="297"/>
      <c r="Q597" s="298"/>
      <c r="R597" s="966"/>
      <c r="S597" s="360"/>
      <c r="T597" s="360"/>
      <c r="U597" s="966"/>
      <c r="V597" s="297"/>
      <c r="W597" s="298"/>
      <c r="X597" s="966"/>
      <c r="Y597" s="360"/>
      <c r="Z597" s="360"/>
      <c r="AA597" s="966"/>
      <c r="AB597" s="297"/>
      <c r="AC597" s="298"/>
      <c r="AD597" s="966"/>
      <c r="AE597" s="360"/>
      <c r="AF597" s="360"/>
      <c r="AG597" s="966"/>
      <c r="AH597" s="301"/>
      <c r="AI597" s="302"/>
      <c r="AJ597" s="966"/>
      <c r="AK597" s="360"/>
      <c r="AL597" s="360"/>
      <c r="AM597" s="966"/>
      <c r="AN597" s="303"/>
      <c r="AO597" s="304"/>
      <c r="AP597" s="966"/>
      <c r="AQ597" s="360"/>
      <c r="AR597" s="360"/>
      <c r="AS597" s="966"/>
      <c r="AT597" s="966"/>
      <c r="AU597" s="966"/>
      <c r="AV597" s="305"/>
      <c r="AW597" s="305"/>
      <c r="AX597" s="306"/>
      <c r="AY597" s="306"/>
      <c r="AZ597" s="306"/>
      <c r="BA597" s="306"/>
      <c r="BB597" s="306"/>
      <c r="BC597" s="306"/>
      <c r="BD597" s="307"/>
      <c r="BE597" s="307"/>
      <c r="BF597" s="308"/>
      <c r="BG597" s="308"/>
      <c r="BH597" s="309"/>
      <c r="BI597" s="309"/>
      <c r="BJ597" s="4"/>
      <c r="BK597" s="3"/>
      <c r="BL597" s="3"/>
      <c r="BM597" s="6"/>
      <c r="BN597" s="6"/>
      <c r="BO597" s="6"/>
      <c r="BP597" s="6"/>
      <c r="BQ597" s="6"/>
      <c r="BR597" s="6"/>
      <c r="BS597" s="6"/>
    </row>
    <row r="598" spans="1:71" ht="15" customHeight="1">
      <c r="A598" s="268"/>
      <c r="B598" s="290"/>
      <c r="C598" s="291"/>
      <c r="D598" s="292"/>
      <c r="E598" s="318"/>
      <c r="F598" s="231"/>
      <c r="G598" s="317"/>
      <c r="H598" s="317"/>
      <c r="I598" s="346"/>
      <c r="J598" s="297"/>
      <c r="K598" s="298"/>
      <c r="L598" s="966"/>
      <c r="M598" s="360"/>
      <c r="N598" s="360"/>
      <c r="O598" s="966"/>
      <c r="P598" s="297"/>
      <c r="Q598" s="298"/>
      <c r="R598" s="966"/>
      <c r="S598" s="360"/>
      <c r="T598" s="360"/>
      <c r="U598" s="966"/>
      <c r="V598" s="297"/>
      <c r="W598" s="298"/>
      <c r="X598" s="966"/>
      <c r="Y598" s="360"/>
      <c r="Z598" s="360"/>
      <c r="AA598" s="966"/>
      <c r="AB598" s="297"/>
      <c r="AC598" s="298"/>
      <c r="AD598" s="966"/>
      <c r="AE598" s="360"/>
      <c r="AF598" s="360"/>
      <c r="AG598" s="966"/>
      <c r="AH598" s="301"/>
      <c r="AI598" s="302"/>
      <c r="AJ598" s="966"/>
      <c r="AK598" s="360"/>
      <c r="AL598" s="360"/>
      <c r="AM598" s="966"/>
      <c r="AN598" s="303"/>
      <c r="AO598" s="304"/>
      <c r="AP598" s="966"/>
      <c r="AQ598" s="360"/>
      <c r="AR598" s="360"/>
      <c r="AS598" s="966"/>
      <c r="AT598" s="966"/>
      <c r="AU598" s="966"/>
      <c r="AV598" s="305"/>
      <c r="AW598" s="305"/>
      <c r="AX598" s="306"/>
      <c r="AY598" s="306"/>
      <c r="AZ598" s="306"/>
      <c r="BA598" s="306"/>
      <c r="BB598" s="306"/>
      <c r="BC598" s="306"/>
      <c r="BD598" s="307"/>
      <c r="BE598" s="307"/>
      <c r="BF598" s="308"/>
      <c r="BG598" s="308"/>
      <c r="BH598" s="309"/>
      <c r="BI598" s="309"/>
      <c r="BJ598" s="4"/>
      <c r="BK598" s="3"/>
      <c r="BL598" s="3"/>
      <c r="BM598" s="6"/>
      <c r="BN598" s="6"/>
      <c r="BO598" s="6"/>
      <c r="BP598" s="6"/>
      <c r="BQ598" s="6"/>
      <c r="BR598" s="6"/>
      <c r="BS598" s="6"/>
    </row>
    <row r="599" spans="1:71" ht="15" customHeight="1">
      <c r="A599" s="268"/>
      <c r="B599" s="320"/>
      <c r="C599" s="321"/>
      <c r="D599" s="322"/>
      <c r="E599" s="323"/>
      <c r="F599" s="324"/>
      <c r="G599" s="368"/>
      <c r="H599" s="368"/>
      <c r="I599" s="347"/>
      <c r="J599" s="398"/>
      <c r="K599" s="399"/>
      <c r="L599" s="971"/>
      <c r="M599" s="371"/>
      <c r="N599" s="371"/>
      <c r="O599" s="971"/>
      <c r="P599" s="398"/>
      <c r="Q599" s="399"/>
      <c r="R599" s="971"/>
      <c r="S599" s="371"/>
      <c r="T599" s="371"/>
      <c r="U599" s="971"/>
      <c r="V599" s="398"/>
      <c r="W599" s="399"/>
      <c r="X599" s="971"/>
      <c r="Y599" s="371"/>
      <c r="Z599" s="371"/>
      <c r="AA599" s="971"/>
      <c r="AB599" s="398"/>
      <c r="AC599" s="399"/>
      <c r="AD599" s="971"/>
      <c r="AE599" s="371"/>
      <c r="AF599" s="371"/>
      <c r="AG599" s="971"/>
      <c r="AH599" s="400"/>
      <c r="AI599" s="401"/>
      <c r="AJ599" s="971"/>
      <c r="AK599" s="371"/>
      <c r="AL599" s="371"/>
      <c r="AM599" s="971"/>
      <c r="AN599" s="402"/>
      <c r="AO599" s="403"/>
      <c r="AP599" s="971"/>
      <c r="AQ599" s="371"/>
      <c r="AR599" s="371"/>
      <c r="AS599" s="971"/>
      <c r="AT599" s="971"/>
      <c r="AU599" s="971"/>
      <c r="AV599" s="334"/>
      <c r="AW599" s="334"/>
      <c r="AX599" s="335"/>
      <c r="AY599" s="335"/>
      <c r="AZ599" s="335"/>
      <c r="BA599" s="335"/>
      <c r="BB599" s="335"/>
      <c r="BC599" s="335"/>
      <c r="BD599" s="336"/>
      <c r="BE599" s="336"/>
      <c r="BF599" s="337"/>
      <c r="BG599" s="337"/>
      <c r="BH599" s="338"/>
      <c r="BI599" s="338"/>
      <c r="BJ599" s="4"/>
      <c r="BK599" s="3"/>
      <c r="BL599" s="3"/>
      <c r="BM599" s="6"/>
      <c r="BN599" s="6"/>
      <c r="BO599" s="6"/>
      <c r="BP599" s="6"/>
      <c r="BQ599" s="6"/>
      <c r="BR599" s="6"/>
      <c r="BS599" s="6"/>
    </row>
    <row r="600" spans="1:71" ht="15" customHeight="1">
      <c r="A600" s="268">
        <f>I600-AT600</f>
        <v>0</v>
      </c>
      <c r="B600" s="219">
        <v>84</v>
      </c>
      <c r="C600" s="269" t="s">
        <v>700</v>
      </c>
      <c r="D600" s="270" t="s">
        <v>701</v>
      </c>
      <c r="E600" s="271" t="s">
        <v>190</v>
      </c>
      <c r="F600" s="272" t="s">
        <v>539</v>
      </c>
      <c r="G600" s="273">
        <v>2</v>
      </c>
      <c r="H600" s="273">
        <v>5</v>
      </c>
      <c r="I600" s="274">
        <v>10</v>
      </c>
      <c r="J600" s="275"/>
      <c r="K600" s="276"/>
      <c r="L600" s="1006">
        <f>SUM(J600:K606)</f>
        <v>0</v>
      </c>
      <c r="M600" s="351"/>
      <c r="N600" s="351"/>
      <c r="O600" s="1007">
        <f>N600+M600+M601+N601+M602+N602+M603+N603+M604+N604+M605+N605+M606+N606</f>
        <v>0</v>
      </c>
      <c r="P600" s="275"/>
      <c r="Q600" s="276"/>
      <c r="R600" s="1008">
        <f>P600+Q600+P601+Q601+P602+Q602+P603+Q603+P604+Q604+P605+Q605+P606+Q606</f>
        <v>0</v>
      </c>
      <c r="S600" s="351"/>
      <c r="T600" s="351"/>
      <c r="U600" s="1009">
        <f>T600+S600+S601+T601+S602+T602+S603+T603+S604+T604+S605+T605+S606+T606</f>
        <v>10</v>
      </c>
      <c r="V600" s="275"/>
      <c r="W600" s="276"/>
      <c r="X600" s="1010">
        <f>W600+V600+V601+W601+V602+W602+V603+W603+V604+W604+V605+W605+V606+W606</f>
        <v>0</v>
      </c>
      <c r="Y600" s="351"/>
      <c r="Z600" s="351"/>
      <c r="AA600" s="1011">
        <f>Z600+Y600+Y601+Z601+Y602+Z602+Y603+Z603+Y604+Z604+Y605+Z605+Y606+Z606</f>
        <v>0</v>
      </c>
      <c r="AB600" s="275"/>
      <c r="AC600" s="276"/>
      <c r="AD600" s="999">
        <f>AC600+AB600+AB601+AC601+AB602+AC602+AB603+AC603+AB604+AC604+AB605+AC605+AB606+AC606</f>
        <v>0</v>
      </c>
      <c r="AE600" s="351"/>
      <c r="AF600" s="351"/>
      <c r="AG600" s="1000">
        <f>AE600+AF600+AE601+AF601+AE602+AF602+AE603+AF603+AE604+AF604+AE605+AF605+AE606+AF606</f>
        <v>0</v>
      </c>
      <c r="AH600" s="279"/>
      <c r="AI600" s="280"/>
      <c r="AJ600" s="1001">
        <f>AI600+AH600+AH601+AI601+AH602+AI602+AH603+AH603+AI603+AH604+AI604+AH605+AI605+AH606+AI606</f>
        <v>0</v>
      </c>
      <c r="AK600" s="351"/>
      <c r="AL600" s="351"/>
      <c r="AM600" s="1002">
        <f>AL600+AK600+AK601+AL601+AK602+AL602+AK603+AL603+AK604+AL604+AK605+AL605+AK606+AL605+AL606</f>
        <v>0</v>
      </c>
      <c r="AN600" s="281"/>
      <c r="AO600" s="282"/>
      <c r="AP600" s="1003">
        <f>AN600+AO600+AN601+AO601+AN602+AO602+AN603+AO603+AN604++AO604+AN605+AO605+AN606+AO606</f>
        <v>0</v>
      </c>
      <c r="AQ600" s="351"/>
      <c r="AR600" s="351"/>
      <c r="AS600" s="1004">
        <f>AR600+AQ600+AQ601+AR601+AQ602+AR602+AQ603+AR603+AQ604+AR604+AQ605+AR605+AQ606+AR606</f>
        <v>0</v>
      </c>
      <c r="AT600" s="1005">
        <f>SUM(AU600:BF606)</f>
        <v>10</v>
      </c>
      <c r="AU600" s="974">
        <f>AS600+AP600+AM600+AJ600+AG600+AD600+AA600+X600+U600+R600+O600+L600</f>
        <v>10</v>
      </c>
      <c r="AV600" s="284"/>
      <c r="AW600" s="284"/>
      <c r="AX600" s="285"/>
      <c r="AY600" s="285"/>
      <c r="AZ600" s="286"/>
      <c r="BA600" s="285"/>
      <c r="BB600" s="285"/>
      <c r="BC600" s="285"/>
      <c r="BD600" s="287"/>
      <c r="BE600" s="287"/>
      <c r="BF600" s="288"/>
      <c r="BG600" s="288"/>
      <c r="BH600" s="344"/>
      <c r="BI600" s="289"/>
      <c r="BJ600" s="4"/>
      <c r="BK600" s="3"/>
      <c r="BL600" s="3"/>
      <c r="BM600" s="6"/>
      <c r="BN600" s="6"/>
      <c r="BO600" s="6"/>
      <c r="BP600" s="6"/>
      <c r="BQ600" s="6"/>
      <c r="BR600" s="6"/>
      <c r="BS600" s="6"/>
    </row>
    <row r="601" spans="1:71" ht="15" customHeight="1">
      <c r="A601" s="268"/>
      <c r="B601" s="290"/>
      <c r="C601" s="291"/>
      <c r="D601" s="292"/>
      <c r="E601" s="312"/>
      <c r="F601" s="310"/>
      <c r="G601" s="295"/>
      <c r="H601" s="295"/>
      <c r="I601" s="311"/>
      <c r="J601" s="297"/>
      <c r="K601" s="298"/>
      <c r="L601" s="966"/>
      <c r="M601" s="360"/>
      <c r="N601" s="360"/>
      <c r="O601" s="966"/>
      <c r="P601" s="297"/>
      <c r="Q601" s="298"/>
      <c r="R601" s="966"/>
      <c r="S601" s="360"/>
      <c r="T601" s="360"/>
      <c r="U601" s="966"/>
      <c r="V601" s="297"/>
      <c r="W601" s="298"/>
      <c r="X601" s="966"/>
      <c r="Y601" s="360"/>
      <c r="Z601" s="360"/>
      <c r="AA601" s="966"/>
      <c r="AB601" s="297"/>
      <c r="AC601" s="298"/>
      <c r="AD601" s="966"/>
      <c r="AE601" s="360"/>
      <c r="AF601" s="360"/>
      <c r="AG601" s="966"/>
      <c r="AH601" s="301"/>
      <c r="AI601" s="302"/>
      <c r="AJ601" s="966"/>
      <c r="AK601" s="360"/>
      <c r="AL601" s="360"/>
      <c r="AM601" s="966"/>
      <c r="AN601" s="303"/>
      <c r="AO601" s="304"/>
      <c r="AP601" s="966"/>
      <c r="AQ601" s="360"/>
      <c r="AR601" s="360"/>
      <c r="AS601" s="966"/>
      <c r="AT601" s="966"/>
      <c r="AU601" s="966"/>
      <c r="AV601" s="305"/>
      <c r="AW601" s="305"/>
      <c r="AX601" s="306"/>
      <c r="AY601" s="306"/>
      <c r="AZ601" s="313"/>
      <c r="BA601" s="306"/>
      <c r="BB601" s="306"/>
      <c r="BC601" s="306"/>
      <c r="BD601" s="307"/>
      <c r="BE601" s="307"/>
      <c r="BF601" s="308"/>
      <c r="BG601" s="308"/>
      <c r="BH601" s="309"/>
      <c r="BI601" s="309"/>
      <c r="BJ601" s="4"/>
      <c r="BK601" s="3"/>
      <c r="BL601" s="3"/>
      <c r="BM601" s="6"/>
      <c r="BN601" s="6"/>
      <c r="BO601" s="6"/>
      <c r="BP601" s="6"/>
      <c r="BQ601" s="6"/>
      <c r="BR601" s="6"/>
      <c r="BS601" s="6"/>
    </row>
    <row r="602" spans="1:71" ht="15" customHeight="1">
      <c r="A602" s="268"/>
      <c r="B602" s="290"/>
      <c r="C602" s="291"/>
      <c r="D602" s="292"/>
      <c r="E602" s="318"/>
      <c r="F602" s="319"/>
      <c r="G602" s="317"/>
      <c r="H602" s="317"/>
      <c r="I602" s="311"/>
      <c r="J602" s="297"/>
      <c r="K602" s="298"/>
      <c r="L602" s="966"/>
      <c r="M602" s="360"/>
      <c r="N602" s="360"/>
      <c r="O602" s="966"/>
      <c r="P602" s="297"/>
      <c r="Q602" s="298"/>
      <c r="R602" s="966"/>
      <c r="S602" s="360"/>
      <c r="T602" s="360"/>
      <c r="U602" s="966"/>
      <c r="V602" s="297"/>
      <c r="W602" s="298"/>
      <c r="X602" s="966"/>
      <c r="Y602" s="360"/>
      <c r="Z602" s="360"/>
      <c r="AA602" s="966"/>
      <c r="AB602" s="297"/>
      <c r="AC602" s="298"/>
      <c r="AD602" s="966"/>
      <c r="AE602" s="360"/>
      <c r="AF602" s="360"/>
      <c r="AG602" s="966"/>
      <c r="AH602" s="301"/>
      <c r="AI602" s="302"/>
      <c r="AJ602" s="966"/>
      <c r="AK602" s="360"/>
      <c r="AL602" s="360"/>
      <c r="AM602" s="966"/>
      <c r="AN602" s="303"/>
      <c r="AO602" s="304"/>
      <c r="AP602" s="966"/>
      <c r="AQ602" s="360"/>
      <c r="AR602" s="360"/>
      <c r="AS602" s="966"/>
      <c r="AT602" s="966"/>
      <c r="AU602" s="966"/>
      <c r="AV602" s="305"/>
      <c r="AW602" s="305"/>
      <c r="AX602" s="306"/>
      <c r="AY602" s="306"/>
      <c r="AZ602" s="306"/>
      <c r="BA602" s="306"/>
      <c r="BB602" s="306"/>
      <c r="BC602" s="306"/>
      <c r="BD602" s="307"/>
      <c r="BE602" s="307"/>
      <c r="BF602" s="308"/>
      <c r="BG602" s="308"/>
      <c r="BH602" s="309"/>
      <c r="BI602" s="309"/>
      <c r="BJ602" s="4"/>
      <c r="BK602" s="3"/>
      <c r="BL602" s="3"/>
      <c r="BM602" s="6"/>
      <c r="BN602" s="6"/>
      <c r="BO602" s="6"/>
      <c r="BP602" s="6"/>
      <c r="BQ602" s="6"/>
      <c r="BR602" s="6"/>
      <c r="BS602" s="6"/>
    </row>
    <row r="603" spans="1:71" ht="15" customHeight="1">
      <c r="A603" s="231"/>
      <c r="B603" s="290"/>
      <c r="C603" s="231"/>
      <c r="D603" s="292"/>
      <c r="E603" s="318"/>
      <c r="F603" s="319"/>
      <c r="G603" s="317"/>
      <c r="H603" s="317"/>
      <c r="I603" s="311"/>
      <c r="J603" s="297"/>
      <c r="K603" s="298"/>
      <c r="L603" s="966"/>
      <c r="M603" s="360"/>
      <c r="N603" s="360"/>
      <c r="O603" s="966"/>
      <c r="P603" s="297"/>
      <c r="Q603" s="298"/>
      <c r="R603" s="966"/>
      <c r="S603" s="367">
        <v>10</v>
      </c>
      <c r="T603" s="360"/>
      <c r="U603" s="966"/>
      <c r="V603" s="297"/>
      <c r="W603" s="298"/>
      <c r="X603" s="966"/>
      <c r="Y603" s="360"/>
      <c r="Z603" s="360"/>
      <c r="AA603" s="966"/>
      <c r="AB603" s="297"/>
      <c r="AC603" s="298"/>
      <c r="AD603" s="966"/>
      <c r="AE603" s="360"/>
      <c r="AF603" s="360"/>
      <c r="AG603" s="966"/>
      <c r="AH603" s="301"/>
      <c r="AI603" s="302"/>
      <c r="AJ603" s="966"/>
      <c r="AK603" s="360"/>
      <c r="AL603" s="360"/>
      <c r="AM603" s="966"/>
      <c r="AN603" s="303"/>
      <c r="AO603" s="304"/>
      <c r="AP603" s="966"/>
      <c r="AQ603" s="360"/>
      <c r="AR603" s="360"/>
      <c r="AS603" s="966"/>
      <c r="AT603" s="966"/>
      <c r="AU603" s="966"/>
      <c r="AV603" s="305"/>
      <c r="AW603" s="305"/>
      <c r="AX603" s="306"/>
      <c r="AY603" s="306"/>
      <c r="AZ603" s="313"/>
      <c r="BA603" s="306"/>
      <c r="BB603" s="306"/>
      <c r="BC603" s="306"/>
      <c r="BD603" s="307"/>
      <c r="BE603" s="307"/>
      <c r="BF603" s="308"/>
      <c r="BG603" s="308"/>
      <c r="BH603" s="309"/>
      <c r="BI603" s="309"/>
      <c r="BJ603" s="4"/>
      <c r="BK603" s="3"/>
      <c r="BL603" s="3"/>
      <c r="BM603" s="6"/>
      <c r="BN603" s="6"/>
      <c r="BO603" s="6"/>
      <c r="BP603" s="6"/>
      <c r="BQ603" s="6"/>
      <c r="BR603" s="6"/>
      <c r="BS603" s="6"/>
    </row>
    <row r="604" spans="1:71" ht="15" customHeight="1">
      <c r="A604" s="268"/>
      <c r="B604" s="290"/>
      <c r="C604" s="291"/>
      <c r="D604" s="292"/>
      <c r="E604" s="318"/>
      <c r="F604" s="319"/>
      <c r="G604" s="317"/>
      <c r="H604" s="317"/>
      <c r="I604" s="311"/>
      <c r="J604" s="297"/>
      <c r="K604" s="298"/>
      <c r="L604" s="966"/>
      <c r="M604" s="360"/>
      <c r="N604" s="360"/>
      <c r="O604" s="966"/>
      <c r="P604" s="297"/>
      <c r="Q604" s="298"/>
      <c r="R604" s="966"/>
      <c r="S604" s="360"/>
      <c r="T604" s="360"/>
      <c r="U604" s="966"/>
      <c r="V604" s="297"/>
      <c r="W604" s="298"/>
      <c r="X604" s="966"/>
      <c r="Y604" s="360"/>
      <c r="Z604" s="360"/>
      <c r="AA604" s="966"/>
      <c r="AB604" s="297"/>
      <c r="AC604" s="298"/>
      <c r="AD604" s="966"/>
      <c r="AE604" s="360"/>
      <c r="AF604" s="360"/>
      <c r="AG604" s="966"/>
      <c r="AH604" s="301"/>
      <c r="AI604" s="302"/>
      <c r="AJ604" s="966"/>
      <c r="AK604" s="360"/>
      <c r="AL604" s="360"/>
      <c r="AM604" s="966"/>
      <c r="AN604" s="303"/>
      <c r="AO604" s="304"/>
      <c r="AP604" s="966"/>
      <c r="AQ604" s="360"/>
      <c r="AR604" s="360"/>
      <c r="AS604" s="966"/>
      <c r="AT604" s="966"/>
      <c r="AU604" s="966"/>
      <c r="AV604" s="305"/>
      <c r="AW604" s="305"/>
      <c r="AX604" s="306"/>
      <c r="AY604" s="306"/>
      <c r="AZ604" s="306"/>
      <c r="BA604" s="306"/>
      <c r="BB604" s="306"/>
      <c r="BC604" s="306"/>
      <c r="BD604" s="307"/>
      <c r="BE604" s="307"/>
      <c r="BF604" s="308"/>
      <c r="BG604" s="308"/>
      <c r="BH604" s="309"/>
      <c r="BI604" s="309"/>
      <c r="BJ604" s="4"/>
      <c r="BK604" s="3"/>
      <c r="BL604" s="3"/>
      <c r="BM604" s="6"/>
      <c r="BN604" s="6"/>
      <c r="BO604" s="6"/>
      <c r="BP604" s="6"/>
      <c r="BQ604" s="6"/>
      <c r="BR604" s="6"/>
      <c r="BS604" s="6"/>
    </row>
    <row r="605" spans="1:71" ht="15" customHeight="1">
      <c r="A605" s="268"/>
      <c r="B605" s="290"/>
      <c r="C605" s="291"/>
      <c r="D605" s="292"/>
      <c r="E605" s="318"/>
      <c r="F605" s="319"/>
      <c r="G605" s="317"/>
      <c r="H605" s="317"/>
      <c r="I605" s="311"/>
      <c r="J605" s="297"/>
      <c r="K605" s="298"/>
      <c r="L605" s="966"/>
      <c r="M605" s="360"/>
      <c r="N605" s="360"/>
      <c r="O605" s="966"/>
      <c r="P605" s="297"/>
      <c r="Q605" s="298"/>
      <c r="R605" s="966"/>
      <c r="S605" s="360"/>
      <c r="T605" s="360"/>
      <c r="U605" s="966"/>
      <c r="V605" s="297"/>
      <c r="W605" s="298"/>
      <c r="X605" s="966"/>
      <c r="Y605" s="360"/>
      <c r="Z605" s="360"/>
      <c r="AA605" s="966"/>
      <c r="AB605" s="297"/>
      <c r="AC605" s="298"/>
      <c r="AD605" s="966"/>
      <c r="AE605" s="360"/>
      <c r="AF605" s="360"/>
      <c r="AG605" s="966"/>
      <c r="AH605" s="301"/>
      <c r="AI605" s="302"/>
      <c r="AJ605" s="966"/>
      <c r="AK605" s="360"/>
      <c r="AL605" s="360"/>
      <c r="AM605" s="966"/>
      <c r="AN605" s="303"/>
      <c r="AO605" s="304"/>
      <c r="AP605" s="966"/>
      <c r="AQ605" s="360"/>
      <c r="AR605" s="360"/>
      <c r="AS605" s="966"/>
      <c r="AT605" s="966"/>
      <c r="AU605" s="966"/>
      <c r="AV605" s="305"/>
      <c r="AW605" s="305"/>
      <c r="AX605" s="306"/>
      <c r="AY605" s="306"/>
      <c r="AZ605" s="306"/>
      <c r="BA605" s="306"/>
      <c r="BB605" s="306"/>
      <c r="BC605" s="306"/>
      <c r="BD605" s="307"/>
      <c r="BE605" s="307"/>
      <c r="BF605" s="308"/>
      <c r="BG605" s="308"/>
      <c r="BH605" s="309"/>
      <c r="BI605" s="309"/>
      <c r="BJ605" s="4"/>
      <c r="BK605" s="3"/>
      <c r="BL605" s="3"/>
      <c r="BM605" s="6"/>
      <c r="BN605" s="6"/>
      <c r="BO605" s="6"/>
      <c r="BP605" s="6"/>
      <c r="BQ605" s="6"/>
      <c r="BR605" s="6"/>
      <c r="BS605" s="6"/>
    </row>
    <row r="606" spans="1:71" ht="15" customHeight="1">
      <c r="A606" s="268"/>
      <c r="B606" s="320"/>
      <c r="C606" s="321"/>
      <c r="D606" s="322"/>
      <c r="E606" s="323"/>
      <c r="F606" s="324"/>
      <c r="G606" s="317"/>
      <c r="H606" s="317"/>
      <c r="I606" s="326"/>
      <c r="J606" s="398"/>
      <c r="K606" s="399"/>
      <c r="L606" s="971"/>
      <c r="M606" s="371"/>
      <c r="N606" s="371"/>
      <c r="O606" s="971"/>
      <c r="P606" s="398"/>
      <c r="Q606" s="399"/>
      <c r="R606" s="971"/>
      <c r="S606" s="371"/>
      <c r="T606" s="371"/>
      <c r="U606" s="971"/>
      <c r="V606" s="398"/>
      <c r="W606" s="399"/>
      <c r="X606" s="971"/>
      <c r="Y606" s="371"/>
      <c r="Z606" s="371"/>
      <c r="AA606" s="971"/>
      <c r="AB606" s="398"/>
      <c r="AC606" s="399"/>
      <c r="AD606" s="971"/>
      <c r="AE606" s="371"/>
      <c r="AF606" s="371"/>
      <c r="AG606" s="971"/>
      <c r="AH606" s="400"/>
      <c r="AI606" s="401"/>
      <c r="AJ606" s="971"/>
      <c r="AK606" s="371"/>
      <c r="AL606" s="371"/>
      <c r="AM606" s="971"/>
      <c r="AN606" s="402"/>
      <c r="AO606" s="403"/>
      <c r="AP606" s="971"/>
      <c r="AQ606" s="371"/>
      <c r="AR606" s="371"/>
      <c r="AS606" s="971"/>
      <c r="AT606" s="971"/>
      <c r="AU606" s="971"/>
      <c r="AV606" s="334"/>
      <c r="AW606" s="334"/>
      <c r="AX606" s="335"/>
      <c r="AY606" s="335"/>
      <c r="AZ606" s="335"/>
      <c r="BA606" s="335"/>
      <c r="BB606" s="335"/>
      <c r="BC606" s="335"/>
      <c r="BD606" s="336"/>
      <c r="BE606" s="336"/>
      <c r="BF606" s="337"/>
      <c r="BG606" s="337"/>
      <c r="BH606" s="338"/>
      <c r="BI606" s="338"/>
      <c r="BJ606" s="4"/>
      <c r="BK606" s="3"/>
      <c r="BL606" s="3"/>
      <c r="BM606" s="6"/>
      <c r="BN606" s="6"/>
      <c r="BO606" s="6"/>
      <c r="BP606" s="6"/>
      <c r="BQ606" s="6"/>
      <c r="BR606" s="6"/>
      <c r="BS606" s="6"/>
    </row>
    <row r="607" spans="1:71" ht="15" customHeight="1">
      <c r="A607" s="268">
        <f>I607-AT607</f>
        <v>12</v>
      </c>
      <c r="B607" s="219">
        <v>85</v>
      </c>
      <c r="C607" s="269" t="s">
        <v>702</v>
      </c>
      <c r="D607" s="270" t="s">
        <v>703</v>
      </c>
      <c r="E607" s="271"/>
      <c r="F607" s="595"/>
      <c r="G607" s="273"/>
      <c r="H607" s="273"/>
      <c r="I607" s="430">
        <v>12</v>
      </c>
      <c r="J607" s="275"/>
      <c r="K607" s="276"/>
      <c r="L607" s="1006">
        <f>SUM(J607:K613)</f>
        <v>0</v>
      </c>
      <c r="M607" s="351"/>
      <c r="N607" s="351"/>
      <c r="O607" s="1007">
        <f>N607+M607+M608+N608+M609+N609+M610+N610+M611+N611+M612+N612+M613+N613</f>
        <v>0</v>
      </c>
      <c r="P607" s="275"/>
      <c r="Q607" s="276"/>
      <c r="R607" s="1008">
        <f>P607+Q607+P608+Q608+P609+Q609+P610+Q610+P611+Q611+P612+Q612+P613+Q613</f>
        <v>0</v>
      </c>
      <c r="S607" s="351"/>
      <c r="T607" s="351"/>
      <c r="U607" s="1009">
        <f>T607+S607+S608+T608+S609+T609+S610+T610+S611+T611+S612+T612+S613+T613</f>
        <v>0</v>
      </c>
      <c r="V607" s="275"/>
      <c r="W607" s="276"/>
      <c r="X607" s="1010">
        <f>W607+V607+V608+W608+V609+W609+V610+W610+V611+W611+V612+W612+V613+W613</f>
        <v>0</v>
      </c>
      <c r="Y607" s="351"/>
      <c r="Z607" s="351"/>
      <c r="AA607" s="1011">
        <f>Z607+Y607+Y608+Z608+Y609+Z609+Y610+Z610+Y611+Z611+Y612+Z612+Y613+Z613</f>
        <v>0</v>
      </c>
      <c r="AB607" s="275"/>
      <c r="AC607" s="276"/>
      <c r="AD607" s="999">
        <f>AC607+AB607+AB608+AC608+AB609+AC609+AB610+AC610+AB611+AC611+AB612+AC612+AB613+AC613</f>
        <v>0</v>
      </c>
      <c r="AE607" s="351"/>
      <c r="AF607" s="351"/>
      <c r="AG607" s="1000">
        <f>AE607+AF607+AE608+AF608+AE609+AF609+AE610+AF610+AE611+AF611+AE612+AF612+AE613+AF613</f>
        <v>0</v>
      </c>
      <c r="AH607" s="279"/>
      <c r="AI607" s="280"/>
      <c r="AJ607" s="1001">
        <f>AI607+AH607+AH608+AI608+AH609+AI609+AH610+AH610+AI610+AH611+AI611+AH612+AI612+AH613+AI613</f>
        <v>0</v>
      </c>
      <c r="AK607" s="351"/>
      <c r="AL607" s="351"/>
      <c r="AM607" s="1002">
        <f>AL607+AK607+AK608+AL608+AK609+AL609+AK610+AL610+AK611+AL611+AK612+AL612+AK613+AL612+AL613</f>
        <v>0</v>
      </c>
      <c r="AN607" s="281"/>
      <c r="AO607" s="282"/>
      <c r="AP607" s="1003">
        <f>AN607+AO607+AN608+AO608+AN609+AO609+AN610+AO610+AN611++AO611+AN612+AO612+AN613+AO613</f>
        <v>0</v>
      </c>
      <c r="AQ607" s="351"/>
      <c r="AR607" s="351"/>
      <c r="AS607" s="1004">
        <f>AR607+AQ607+AQ608+AR608+AQ609+AR609+AQ610+AR610+AQ611+AR611+AQ612+AR612+AQ613+AR613</f>
        <v>0</v>
      </c>
      <c r="AT607" s="1005">
        <f>SUM(AU607:BF613)</f>
        <v>0</v>
      </c>
      <c r="AU607" s="974">
        <f>AS607+AP607+AM607+AJ607+AG607+AD607+AA607+X607+U607+R607+O607+L607</f>
        <v>0</v>
      </c>
      <c r="AV607" s="284"/>
      <c r="AW607" s="284"/>
      <c r="AX607" s="285"/>
      <c r="AY607" s="285"/>
      <c r="AZ607" s="285"/>
      <c r="BA607" s="285"/>
      <c r="BB607" s="285"/>
      <c r="BC607" s="285"/>
      <c r="BD607" s="287"/>
      <c r="BE607" s="406"/>
      <c r="BF607" s="407"/>
      <c r="BG607" s="407"/>
      <c r="BH607" s="289"/>
      <c r="BI607" s="289"/>
      <c r="BJ607" s="4"/>
      <c r="BK607" s="3"/>
      <c r="BL607" s="3"/>
      <c r="BM607" s="6"/>
      <c r="BN607" s="6"/>
      <c r="BO607" s="6"/>
      <c r="BP607" s="6"/>
      <c r="BQ607" s="6"/>
      <c r="BR607" s="6"/>
      <c r="BS607" s="6"/>
    </row>
    <row r="608" spans="1:71" ht="15" customHeight="1">
      <c r="A608" s="268"/>
      <c r="B608" s="290"/>
      <c r="C608" s="291"/>
      <c r="D608" s="292"/>
      <c r="E608" s="531"/>
      <c r="F608" s="575"/>
      <c r="G608" s="295"/>
      <c r="H608" s="295"/>
      <c r="I608" s="311"/>
      <c r="J608" s="297"/>
      <c r="K608" s="298"/>
      <c r="L608" s="966"/>
      <c r="M608" s="360"/>
      <c r="N608" s="360"/>
      <c r="O608" s="966"/>
      <c r="P608" s="297"/>
      <c r="Q608" s="298"/>
      <c r="R608" s="966"/>
      <c r="S608" s="360"/>
      <c r="T608" s="360"/>
      <c r="U608" s="966"/>
      <c r="V608" s="297"/>
      <c r="W608" s="298"/>
      <c r="X608" s="966"/>
      <c r="Y608" s="360"/>
      <c r="Z608" s="360"/>
      <c r="AA608" s="966"/>
      <c r="AB608" s="297"/>
      <c r="AC608" s="298"/>
      <c r="AD608" s="966"/>
      <c r="AE608" s="360"/>
      <c r="AF608" s="360"/>
      <c r="AG608" s="966"/>
      <c r="AH608" s="301"/>
      <c r="AI608" s="302"/>
      <c r="AJ608" s="966"/>
      <c r="AK608" s="360"/>
      <c r="AL608" s="360"/>
      <c r="AM608" s="966"/>
      <c r="AN608" s="303"/>
      <c r="AO608" s="304"/>
      <c r="AP608" s="966"/>
      <c r="AQ608" s="360"/>
      <c r="AR608" s="360"/>
      <c r="AS608" s="966"/>
      <c r="AT608" s="966"/>
      <c r="AU608" s="966"/>
      <c r="AV608" s="305"/>
      <c r="AW608" s="305"/>
      <c r="AX608" s="306"/>
      <c r="AY608" s="306"/>
      <c r="AZ608" s="306"/>
      <c r="BA608" s="306"/>
      <c r="BB608" s="306"/>
      <c r="BC608" s="306"/>
      <c r="BD608" s="307"/>
      <c r="BE608" s="307"/>
      <c r="BF608" s="452"/>
      <c r="BG608" s="452"/>
      <c r="BH608" s="309"/>
      <c r="BI608" s="309"/>
      <c r="BJ608" s="4"/>
      <c r="BK608" s="3"/>
      <c r="BL608" s="3"/>
      <c r="BM608" s="6"/>
      <c r="BN608" s="6"/>
      <c r="BO608" s="6"/>
      <c r="BP608" s="6"/>
      <c r="BQ608" s="6"/>
      <c r="BR608" s="6"/>
      <c r="BS608" s="6"/>
    </row>
    <row r="609" spans="1:71" ht="15" customHeight="1">
      <c r="A609" s="268"/>
      <c r="B609" s="290"/>
      <c r="C609" s="291"/>
      <c r="D609" s="292"/>
      <c r="E609" s="318"/>
      <c r="F609" s="596" t="s">
        <v>704</v>
      </c>
      <c r="G609" s="317"/>
      <c r="H609" s="317"/>
      <c r="I609" s="311"/>
      <c r="J609" s="297"/>
      <c r="K609" s="298"/>
      <c r="L609" s="966"/>
      <c r="M609" s="360"/>
      <c r="N609" s="360"/>
      <c r="O609" s="966"/>
      <c r="P609" s="297"/>
      <c r="Q609" s="298"/>
      <c r="R609" s="966"/>
      <c r="S609" s="360"/>
      <c r="T609" s="360"/>
      <c r="U609" s="966"/>
      <c r="V609" s="297"/>
      <c r="W609" s="298"/>
      <c r="X609" s="966"/>
      <c r="Y609" s="360"/>
      <c r="Z609" s="360"/>
      <c r="AA609" s="966"/>
      <c r="AB609" s="297"/>
      <c r="AC609" s="298"/>
      <c r="AD609" s="966"/>
      <c r="AE609" s="360"/>
      <c r="AF609" s="360"/>
      <c r="AG609" s="966"/>
      <c r="AH609" s="301"/>
      <c r="AI609" s="302"/>
      <c r="AJ609" s="966"/>
      <c r="AK609" s="360"/>
      <c r="AL609" s="360"/>
      <c r="AM609" s="966"/>
      <c r="AN609" s="303"/>
      <c r="AO609" s="304"/>
      <c r="AP609" s="966"/>
      <c r="AQ609" s="360"/>
      <c r="AR609" s="360"/>
      <c r="AS609" s="966"/>
      <c r="AT609" s="966"/>
      <c r="AU609" s="966"/>
      <c r="AV609" s="305"/>
      <c r="AW609" s="305"/>
      <c r="AX609" s="306"/>
      <c r="AY609" s="306"/>
      <c r="AZ609" s="306"/>
      <c r="BA609" s="306"/>
      <c r="BB609" s="306"/>
      <c r="BC609" s="306"/>
      <c r="BD609" s="307"/>
      <c r="BE609" s="307"/>
      <c r="BF609" s="477"/>
      <c r="BG609" s="477"/>
      <c r="BH609" s="309"/>
      <c r="BI609" s="309"/>
      <c r="BJ609" s="4"/>
      <c r="BK609" s="3"/>
      <c r="BL609" s="3"/>
      <c r="BM609" s="6"/>
      <c r="BN609" s="6"/>
      <c r="BO609" s="6"/>
      <c r="BP609" s="6"/>
      <c r="BQ609" s="6"/>
      <c r="BR609" s="6"/>
      <c r="BS609" s="6"/>
    </row>
    <row r="610" spans="1:71" ht="15" customHeight="1">
      <c r="A610" s="231"/>
      <c r="B610" s="290"/>
      <c r="C610" s="231"/>
      <c r="D610" s="292"/>
      <c r="E610" s="318"/>
      <c r="F610" s="319"/>
      <c r="G610" s="317"/>
      <c r="H610" s="317"/>
      <c r="I610" s="311"/>
      <c r="J610" s="297"/>
      <c r="K610" s="298"/>
      <c r="L610" s="966"/>
      <c r="M610" s="360"/>
      <c r="N610" s="360"/>
      <c r="O610" s="966"/>
      <c r="P610" s="297"/>
      <c r="Q610" s="298"/>
      <c r="R610" s="966"/>
      <c r="S610" s="360"/>
      <c r="T610" s="360"/>
      <c r="U610" s="966"/>
      <c r="V610" s="297"/>
      <c r="W610" s="298"/>
      <c r="X610" s="966"/>
      <c r="Y610" s="360"/>
      <c r="Z610" s="360"/>
      <c r="AA610" s="966"/>
      <c r="AB610" s="297"/>
      <c r="AC610" s="298"/>
      <c r="AD610" s="966"/>
      <c r="AE610" s="360"/>
      <c r="AF610" s="360"/>
      <c r="AG610" s="966"/>
      <c r="AH610" s="301"/>
      <c r="AI610" s="302"/>
      <c r="AJ610" s="966"/>
      <c r="AK610" s="360"/>
      <c r="AL610" s="360"/>
      <c r="AM610" s="966"/>
      <c r="AN610" s="303"/>
      <c r="AO610" s="304"/>
      <c r="AP610" s="966"/>
      <c r="AQ610" s="360"/>
      <c r="AR610" s="360"/>
      <c r="AS610" s="966"/>
      <c r="AT610" s="966"/>
      <c r="AU610" s="966"/>
      <c r="AV610" s="305"/>
      <c r="AW610" s="305"/>
      <c r="AX610" s="306"/>
      <c r="AY610" s="306"/>
      <c r="AZ610" s="306"/>
      <c r="BA610" s="306"/>
      <c r="BB610" s="306"/>
      <c r="BC610" s="306"/>
      <c r="BD610" s="307"/>
      <c r="BE610" s="388"/>
      <c r="BF610" s="459"/>
      <c r="BG610" s="459"/>
      <c r="BH610" s="1042"/>
      <c r="BI610" s="309"/>
      <c r="BJ610" s="4"/>
      <c r="BK610" s="3"/>
      <c r="BL610" s="3"/>
      <c r="BM610" s="6"/>
      <c r="BN610" s="6"/>
      <c r="BO610" s="6"/>
      <c r="BP610" s="6"/>
      <c r="BQ610" s="6"/>
      <c r="BR610" s="6"/>
      <c r="BS610" s="6"/>
    </row>
    <row r="611" spans="1:71" ht="15" customHeight="1">
      <c r="A611" s="268"/>
      <c r="B611" s="290"/>
      <c r="C611" s="291"/>
      <c r="D611" s="292"/>
      <c r="E611" s="318"/>
      <c r="F611" s="319"/>
      <c r="G611" s="317"/>
      <c r="H611" s="317"/>
      <c r="I611" s="311"/>
      <c r="J611" s="297"/>
      <c r="K611" s="298"/>
      <c r="L611" s="966"/>
      <c r="M611" s="360"/>
      <c r="N611" s="360"/>
      <c r="O611" s="966"/>
      <c r="P611" s="297"/>
      <c r="Q611" s="298"/>
      <c r="R611" s="966"/>
      <c r="S611" s="360"/>
      <c r="T611" s="360"/>
      <c r="U611" s="966"/>
      <c r="V611" s="297"/>
      <c r="W611" s="298"/>
      <c r="X611" s="966"/>
      <c r="Y611" s="360"/>
      <c r="Z611" s="360"/>
      <c r="AA611" s="966"/>
      <c r="AB611" s="297"/>
      <c r="AC611" s="298"/>
      <c r="AD611" s="966"/>
      <c r="AE611" s="360"/>
      <c r="AF611" s="360"/>
      <c r="AG611" s="966"/>
      <c r="AH611" s="301"/>
      <c r="AI611" s="302"/>
      <c r="AJ611" s="966"/>
      <c r="AK611" s="360"/>
      <c r="AL611" s="360"/>
      <c r="AM611" s="966"/>
      <c r="AN611" s="303"/>
      <c r="AO611" s="304"/>
      <c r="AP611" s="966"/>
      <c r="AQ611" s="360"/>
      <c r="AR611" s="360"/>
      <c r="AS611" s="966"/>
      <c r="AT611" s="966"/>
      <c r="AU611" s="966"/>
      <c r="AV611" s="305"/>
      <c r="AW611" s="305"/>
      <c r="AX611" s="306"/>
      <c r="AY611" s="306"/>
      <c r="AZ611" s="306"/>
      <c r="BA611" s="306"/>
      <c r="BB611" s="306"/>
      <c r="BC611" s="306"/>
      <c r="BD611" s="307"/>
      <c r="BE611" s="307"/>
      <c r="BF611" s="597"/>
      <c r="BG611" s="597"/>
      <c r="BH611" s="1043"/>
      <c r="BI611" s="309"/>
      <c r="BJ611" s="4"/>
      <c r="BK611" s="3"/>
      <c r="BL611" s="3"/>
      <c r="BM611" s="6"/>
      <c r="BN611" s="6"/>
      <c r="BO611" s="6"/>
      <c r="BP611" s="6"/>
      <c r="BQ611" s="6"/>
      <c r="BR611" s="6"/>
      <c r="BS611" s="6"/>
    </row>
    <row r="612" spans="1:71" ht="15" customHeight="1">
      <c r="A612" s="268"/>
      <c r="B612" s="290"/>
      <c r="C612" s="291"/>
      <c r="D612" s="292"/>
      <c r="E612" s="318"/>
      <c r="F612" s="319"/>
      <c r="G612" s="317"/>
      <c r="H612" s="317"/>
      <c r="I612" s="311"/>
      <c r="J612" s="297"/>
      <c r="K612" s="298"/>
      <c r="L612" s="966"/>
      <c r="M612" s="360"/>
      <c r="N612" s="360"/>
      <c r="O612" s="966"/>
      <c r="P612" s="297"/>
      <c r="Q612" s="298"/>
      <c r="R612" s="966"/>
      <c r="S612" s="360"/>
      <c r="T612" s="360"/>
      <c r="U612" s="966"/>
      <c r="V612" s="297"/>
      <c r="W612" s="298"/>
      <c r="X612" s="966"/>
      <c r="Y612" s="360"/>
      <c r="Z612" s="360"/>
      <c r="AA612" s="966"/>
      <c r="AB612" s="297"/>
      <c r="AC612" s="298"/>
      <c r="AD612" s="966"/>
      <c r="AE612" s="360"/>
      <c r="AF612" s="360"/>
      <c r="AG612" s="966"/>
      <c r="AH612" s="301"/>
      <c r="AI612" s="302"/>
      <c r="AJ612" s="966"/>
      <c r="AK612" s="360"/>
      <c r="AL612" s="360"/>
      <c r="AM612" s="966"/>
      <c r="AN612" s="303"/>
      <c r="AO612" s="304"/>
      <c r="AP612" s="966"/>
      <c r="AQ612" s="360"/>
      <c r="AR612" s="360"/>
      <c r="AS612" s="966"/>
      <c r="AT612" s="966"/>
      <c r="AU612" s="966"/>
      <c r="AV612" s="305"/>
      <c r="AW612" s="305"/>
      <c r="AX612" s="306"/>
      <c r="AY612" s="306"/>
      <c r="AZ612" s="306"/>
      <c r="BA612" s="306"/>
      <c r="BB612" s="306"/>
      <c r="BC612" s="306"/>
      <c r="BD612" s="307"/>
      <c r="BE612" s="307"/>
      <c r="BF612" s="308"/>
      <c r="BG612" s="308"/>
      <c r="BH612" s="309"/>
      <c r="BI612" s="309"/>
      <c r="BJ612" s="4"/>
      <c r="BK612" s="3"/>
      <c r="BL612" s="3"/>
      <c r="BM612" s="6"/>
      <c r="BN612" s="6"/>
      <c r="BO612" s="6"/>
      <c r="BP612" s="6"/>
      <c r="BQ612" s="6"/>
      <c r="BR612" s="6"/>
      <c r="BS612" s="6"/>
    </row>
    <row r="613" spans="1:71" ht="15" customHeight="1">
      <c r="A613" s="268"/>
      <c r="B613" s="320"/>
      <c r="C613" s="321"/>
      <c r="D613" s="322"/>
      <c r="E613" s="323"/>
      <c r="F613" s="324"/>
      <c r="G613" s="317"/>
      <c r="H613" s="317"/>
      <c r="I613" s="326"/>
      <c r="J613" s="398"/>
      <c r="K613" s="399"/>
      <c r="L613" s="971"/>
      <c r="M613" s="371"/>
      <c r="N613" s="371"/>
      <c r="O613" s="971"/>
      <c r="P613" s="398"/>
      <c r="Q613" s="399"/>
      <c r="R613" s="971"/>
      <c r="S613" s="371"/>
      <c r="T613" s="371"/>
      <c r="U613" s="971"/>
      <c r="V613" s="398"/>
      <c r="W613" s="399"/>
      <c r="X613" s="971"/>
      <c r="Y613" s="371"/>
      <c r="Z613" s="371"/>
      <c r="AA613" s="971"/>
      <c r="AB613" s="398"/>
      <c r="AC613" s="399"/>
      <c r="AD613" s="971"/>
      <c r="AE613" s="371"/>
      <c r="AF613" s="371"/>
      <c r="AG613" s="971"/>
      <c r="AH613" s="400"/>
      <c r="AI613" s="401"/>
      <c r="AJ613" s="971"/>
      <c r="AK613" s="371"/>
      <c r="AL613" s="371"/>
      <c r="AM613" s="971"/>
      <c r="AN613" s="402"/>
      <c r="AO613" s="403"/>
      <c r="AP613" s="971"/>
      <c r="AQ613" s="371"/>
      <c r="AR613" s="371"/>
      <c r="AS613" s="971"/>
      <c r="AT613" s="971"/>
      <c r="AU613" s="971"/>
      <c r="AV613" s="334"/>
      <c r="AW613" s="334"/>
      <c r="AX613" s="335"/>
      <c r="AY613" s="335"/>
      <c r="AZ613" s="335"/>
      <c r="BA613" s="335"/>
      <c r="BB613" s="335"/>
      <c r="BC613" s="335"/>
      <c r="BD613" s="336"/>
      <c r="BE613" s="336"/>
      <c r="BF613" s="337"/>
      <c r="BG613" s="337"/>
      <c r="BH613" s="338"/>
      <c r="BI613" s="338"/>
      <c r="BJ613" s="4"/>
      <c r="BK613" s="3"/>
      <c r="BL613" s="3"/>
      <c r="BM613" s="6"/>
      <c r="BN613" s="6"/>
      <c r="BO613" s="6"/>
      <c r="BP613" s="6"/>
      <c r="BQ613" s="6"/>
      <c r="BR613" s="6"/>
      <c r="BS613" s="6"/>
    </row>
    <row r="614" spans="1:71" ht="15" customHeight="1">
      <c r="A614" s="268">
        <f>I614-AT614</f>
        <v>-16</v>
      </c>
      <c r="B614" s="219">
        <v>85</v>
      </c>
      <c r="C614" s="269" t="s">
        <v>705</v>
      </c>
      <c r="D614" s="270" t="s">
        <v>706</v>
      </c>
      <c r="E614" s="271" t="s">
        <v>401</v>
      </c>
      <c r="F614" s="272" t="s">
        <v>529</v>
      </c>
      <c r="G614" s="273">
        <v>2</v>
      </c>
      <c r="H614" s="273">
        <v>4</v>
      </c>
      <c r="I614" s="274">
        <v>24</v>
      </c>
      <c r="J614" s="275"/>
      <c r="K614" s="276"/>
      <c r="L614" s="1006">
        <f>SUM(J614:K620)</f>
        <v>0</v>
      </c>
      <c r="M614" s="351"/>
      <c r="N614" s="351"/>
      <c r="O614" s="1007">
        <f>N614+M614+M615+N615+M616+N616+M617+N617+M618+N618+M619+N619+M620+N620</f>
        <v>0</v>
      </c>
      <c r="P614" s="275"/>
      <c r="Q614" s="276"/>
      <c r="R614" s="1008">
        <f>P614+Q614+P615+Q615+P616+Q616+P617+Q617+P618+Q618+P619+Q619+P620+Q620</f>
        <v>0</v>
      </c>
      <c r="S614" s="351"/>
      <c r="T614" s="351"/>
      <c r="U614" s="1009">
        <f>T614+S614+S615+T615+S616+T616+S617+T617+S618+T618+S619+T619+S620+T620</f>
        <v>0</v>
      </c>
      <c r="V614" s="275"/>
      <c r="W614" s="276"/>
      <c r="X614" s="1010">
        <f>W614+V614+V615+W615+V616+W616+V617+W617+V618+W618+V619+W619+V620+W620</f>
        <v>16</v>
      </c>
      <c r="Y614" s="351"/>
      <c r="Z614" s="351"/>
      <c r="AA614" s="1011">
        <f>Z614+Y614+Y615+Z615+Y616+Z616+Y617+Z617+Y618+Z618+Y619+Z619+Y620+Z620</f>
        <v>0</v>
      </c>
      <c r="AB614" s="275"/>
      <c r="AC614" s="276"/>
      <c r="AD614" s="999">
        <f>AC614+AB614+AB615+AC615+AB616+AC616+AB617+AC617+AB618+AC618+AB619+AC619+AB620+AC620</f>
        <v>0</v>
      </c>
      <c r="AE614" s="351"/>
      <c r="AF614" s="351"/>
      <c r="AG614" s="1000">
        <f>AE614+AF614+AE615+AF615+AE616+AF616+AE617+AF617+AE618+AF618+AE619+AF619+AE620+AF620</f>
        <v>24</v>
      </c>
      <c r="AH614" s="279"/>
      <c r="AI614" s="280"/>
      <c r="AJ614" s="1001">
        <f>AI614+AH614+AH615+AI615+AH616+AI616+AH617+AH617+AI617+AH618+AI618+AH619+AI619+AH620+AI620</f>
        <v>0</v>
      </c>
      <c r="AK614" s="351"/>
      <c r="AL614" s="351"/>
      <c r="AM614" s="1002">
        <f>AL614+AK614+AK615+AL615+AK616+AL616+AK617+AL617+AK618+AL618+AK619+AL619+AK620+AL619+AL620</f>
        <v>0</v>
      </c>
      <c r="AN614" s="281"/>
      <c r="AO614" s="282"/>
      <c r="AP614" s="1003">
        <f>AN614+AO614+AN615+AO615+AN616+AO616+AN617+AO617+AN618++AO618+AN619+AO619+AN620+AO620</f>
        <v>0</v>
      </c>
      <c r="AQ614" s="351"/>
      <c r="AR614" s="351"/>
      <c r="AS614" s="1004">
        <f>AR614+AQ614+AQ615+AR615+AQ616+AR616+AQ617+AR617+AQ618+AR618+AQ619+AR619+AQ620+AR620</f>
        <v>0</v>
      </c>
      <c r="AT614" s="1005">
        <f>SUM(AU614:BF620)</f>
        <v>40</v>
      </c>
      <c r="AU614" s="974">
        <f>AS614+AP614+AM614+AJ614+AG614+AD614+AA614+X614+U614+R614+O614+L614</f>
        <v>40</v>
      </c>
      <c r="AV614" s="284"/>
      <c r="AW614" s="284"/>
      <c r="AX614" s="285"/>
      <c r="AY614" s="285"/>
      <c r="AZ614" s="285"/>
      <c r="BA614" s="285"/>
      <c r="BB614" s="285"/>
      <c r="BC614" s="285"/>
      <c r="BD614" s="287"/>
      <c r="BE614" s="287"/>
      <c r="BF614" s="288"/>
      <c r="BG614" s="288"/>
      <c r="BH614" s="289"/>
      <c r="BI614" s="289"/>
      <c r="BJ614" s="4"/>
      <c r="BK614" s="3"/>
      <c r="BL614" s="3"/>
      <c r="BM614" s="6"/>
      <c r="BN614" s="6"/>
      <c r="BO614" s="6"/>
      <c r="BP614" s="6"/>
      <c r="BQ614" s="6"/>
      <c r="BR614" s="6"/>
      <c r="BS614" s="6"/>
    </row>
    <row r="615" spans="1:71" ht="15" customHeight="1">
      <c r="A615" s="310"/>
      <c r="B615" s="290"/>
      <c r="C615" s="291"/>
      <c r="D615" s="292"/>
      <c r="E615" s="312" t="s">
        <v>401</v>
      </c>
      <c r="F615" s="310" t="s">
        <v>511</v>
      </c>
      <c r="G615" s="295">
        <v>2</v>
      </c>
      <c r="H615" s="295">
        <v>4</v>
      </c>
      <c r="I615" s="311"/>
      <c r="J615" s="297"/>
      <c r="K615" s="298"/>
      <c r="L615" s="966"/>
      <c r="M615" s="360"/>
      <c r="N615" s="360"/>
      <c r="O615" s="966"/>
      <c r="P615" s="297"/>
      <c r="Q615" s="298"/>
      <c r="R615" s="966"/>
      <c r="S615" s="360"/>
      <c r="T615" s="360"/>
      <c r="U615" s="966"/>
      <c r="V615" s="297"/>
      <c r="W615" s="298"/>
      <c r="X615" s="966"/>
      <c r="Y615" s="360"/>
      <c r="Z615" s="360"/>
      <c r="AA615" s="966"/>
      <c r="AB615" s="297"/>
      <c r="AC615" s="298"/>
      <c r="AD615" s="966"/>
      <c r="AE615" s="360"/>
      <c r="AF615" s="360"/>
      <c r="AG615" s="966"/>
      <c r="AH615" s="301"/>
      <c r="AI615" s="302"/>
      <c r="AJ615" s="966"/>
      <c r="AK615" s="360"/>
      <c r="AL615" s="360"/>
      <c r="AM615" s="966"/>
      <c r="AN615" s="303"/>
      <c r="AO615" s="304"/>
      <c r="AP615" s="966"/>
      <c r="AQ615" s="360"/>
      <c r="AR615" s="360"/>
      <c r="AS615" s="966"/>
      <c r="AT615" s="966"/>
      <c r="AU615" s="966"/>
      <c r="AV615" s="305"/>
      <c r="AW615" s="305"/>
      <c r="AX615" s="306"/>
      <c r="AY615" s="306"/>
      <c r="AZ615" s="306"/>
      <c r="BA615" s="306"/>
      <c r="BB615" s="306"/>
      <c r="BC615" s="306"/>
      <c r="BD615" s="307"/>
      <c r="BE615" s="307"/>
      <c r="BF615" s="308"/>
      <c r="BG615" s="308"/>
      <c r="BH615" s="309"/>
      <c r="BI615" s="309"/>
      <c r="BJ615" s="4"/>
      <c r="BK615" s="3"/>
      <c r="BL615" s="3"/>
      <c r="BM615" s="6"/>
      <c r="BN615" s="6"/>
      <c r="BO615" s="6"/>
      <c r="BP615" s="6"/>
      <c r="BQ615" s="6"/>
      <c r="BR615" s="6"/>
      <c r="BS615" s="6"/>
    </row>
    <row r="616" spans="1:71" ht="15" customHeight="1">
      <c r="A616" s="268"/>
      <c r="B616" s="290"/>
      <c r="C616" s="291"/>
      <c r="D616" s="292"/>
      <c r="E616" s="312" t="s">
        <v>461</v>
      </c>
      <c r="F616" s="310" t="s">
        <v>707</v>
      </c>
      <c r="G616" s="295">
        <v>2</v>
      </c>
      <c r="H616" s="295">
        <v>4</v>
      </c>
      <c r="I616" s="311"/>
      <c r="J616" s="297"/>
      <c r="K616" s="298"/>
      <c r="L616" s="966"/>
      <c r="M616" s="360"/>
      <c r="N616" s="360"/>
      <c r="O616" s="966"/>
      <c r="P616" s="297"/>
      <c r="Q616" s="298"/>
      <c r="R616" s="966"/>
      <c r="S616" s="360"/>
      <c r="T616" s="360"/>
      <c r="U616" s="966"/>
      <c r="V616" s="297"/>
      <c r="W616" s="408"/>
      <c r="X616" s="966"/>
      <c r="Y616" s="360"/>
      <c r="Z616" s="360"/>
      <c r="AA616" s="966"/>
      <c r="AB616" s="297"/>
      <c r="AC616" s="298"/>
      <c r="AD616" s="966"/>
      <c r="AE616" s="360"/>
      <c r="AF616" s="360"/>
      <c r="AG616" s="966"/>
      <c r="AH616" s="301"/>
      <c r="AI616" s="302"/>
      <c r="AJ616" s="966"/>
      <c r="AK616" s="360"/>
      <c r="AL616" s="360"/>
      <c r="AM616" s="966"/>
      <c r="AN616" s="303"/>
      <c r="AO616" s="304"/>
      <c r="AP616" s="966"/>
      <c r="AQ616" s="360"/>
      <c r="AR616" s="360"/>
      <c r="AS616" s="966"/>
      <c r="AT616" s="966"/>
      <c r="AU616" s="966"/>
      <c r="AV616" s="305"/>
      <c r="AW616" s="305"/>
      <c r="AX616" s="306"/>
      <c r="AY616" s="306"/>
      <c r="AZ616" s="306"/>
      <c r="BA616" s="306"/>
      <c r="BB616" s="306"/>
      <c r="BC616" s="306"/>
      <c r="BD616" s="307"/>
      <c r="BE616" s="307"/>
      <c r="BF616" s="308"/>
      <c r="BG616" s="308"/>
      <c r="BH616" s="309"/>
      <c r="BI616" s="309"/>
      <c r="BJ616" s="4"/>
      <c r="BK616" s="3"/>
      <c r="BL616" s="3"/>
      <c r="BM616" s="6"/>
      <c r="BN616" s="6"/>
      <c r="BO616" s="6"/>
      <c r="BP616" s="6"/>
      <c r="BQ616" s="6"/>
      <c r="BR616" s="6"/>
      <c r="BS616" s="6"/>
    </row>
    <row r="617" spans="1:71" ht="15" customHeight="1">
      <c r="A617" s="231"/>
      <c r="B617" s="290"/>
      <c r="C617" s="231"/>
      <c r="D617" s="292"/>
      <c r="E617" s="312" t="s">
        <v>77</v>
      </c>
      <c r="F617" s="442" t="s">
        <v>386</v>
      </c>
      <c r="G617" s="295">
        <v>2</v>
      </c>
      <c r="H617" s="295">
        <v>4</v>
      </c>
      <c r="I617" s="311"/>
      <c r="J617" s="297"/>
      <c r="K617" s="298"/>
      <c r="L617" s="966"/>
      <c r="M617" s="360"/>
      <c r="N617" s="360"/>
      <c r="O617" s="966"/>
      <c r="P617" s="297"/>
      <c r="Q617" s="298"/>
      <c r="R617" s="966"/>
      <c r="S617" s="360"/>
      <c r="T617" s="360"/>
      <c r="U617" s="966"/>
      <c r="V617" s="387">
        <v>8</v>
      </c>
      <c r="W617" s="298"/>
      <c r="X617" s="966"/>
      <c r="Y617" s="360"/>
      <c r="Z617" s="360"/>
      <c r="AA617" s="966"/>
      <c r="AB617" s="297"/>
      <c r="AC617" s="298"/>
      <c r="AD617" s="966"/>
      <c r="AE617" s="367">
        <v>16</v>
      </c>
      <c r="AF617" s="367">
        <v>8</v>
      </c>
      <c r="AG617" s="966"/>
      <c r="AH617" s="301"/>
      <c r="AI617" s="302"/>
      <c r="AJ617" s="966"/>
      <c r="AK617" s="360"/>
      <c r="AL617" s="360"/>
      <c r="AM617" s="966"/>
      <c r="AN617" s="303"/>
      <c r="AO617" s="304"/>
      <c r="AP617" s="966"/>
      <c r="AQ617" s="360"/>
      <c r="AR617" s="360"/>
      <c r="AS617" s="966"/>
      <c r="AT617" s="966"/>
      <c r="AU617" s="966"/>
      <c r="AV617" s="409"/>
      <c r="AW617" s="305"/>
      <c r="AX617" s="306"/>
      <c r="AY617" s="313"/>
      <c r="AZ617" s="313"/>
      <c r="BA617" s="306"/>
      <c r="BB617" s="306"/>
      <c r="BC617" s="306"/>
      <c r="BD617" s="307"/>
      <c r="BE617" s="307"/>
      <c r="BF617" s="308"/>
      <c r="BG617" s="308"/>
      <c r="BH617" s="309"/>
      <c r="BI617" s="309"/>
      <c r="BJ617" s="4"/>
      <c r="BK617" s="3"/>
      <c r="BL617" s="3"/>
      <c r="BM617" s="6"/>
      <c r="BN617" s="6"/>
      <c r="BO617" s="6"/>
      <c r="BP617" s="6"/>
      <c r="BQ617" s="6"/>
      <c r="BR617" s="6"/>
      <c r="BS617" s="6"/>
    </row>
    <row r="618" spans="1:71" ht="15" customHeight="1">
      <c r="A618" s="268"/>
      <c r="B618" s="290"/>
      <c r="C618" s="291"/>
      <c r="D618" s="292"/>
      <c r="E618" s="312" t="s">
        <v>708</v>
      </c>
      <c r="F618" s="310" t="s">
        <v>469</v>
      </c>
      <c r="G618" s="295"/>
      <c r="H618" s="295"/>
      <c r="I618" s="311"/>
      <c r="J618" s="297"/>
      <c r="K618" s="298"/>
      <c r="L618" s="966"/>
      <c r="M618" s="360"/>
      <c r="N618" s="360"/>
      <c r="O618" s="966"/>
      <c r="P618" s="297"/>
      <c r="Q618" s="298"/>
      <c r="R618" s="966"/>
      <c r="S618" s="360"/>
      <c r="T618" s="360"/>
      <c r="U618" s="966"/>
      <c r="V618" s="387">
        <v>0</v>
      </c>
      <c r="W618" s="408">
        <v>8</v>
      </c>
      <c r="X618" s="966"/>
      <c r="Y618" s="360"/>
      <c r="Z618" s="360"/>
      <c r="AA618" s="966"/>
      <c r="AB618" s="297"/>
      <c r="AC618" s="298"/>
      <c r="AD618" s="966"/>
      <c r="AE618" s="360"/>
      <c r="AF618" s="360"/>
      <c r="AG618" s="966"/>
      <c r="AH618" s="301"/>
      <c r="AI618" s="302"/>
      <c r="AJ618" s="966"/>
      <c r="AK618" s="360"/>
      <c r="AL618" s="360"/>
      <c r="AM618" s="966"/>
      <c r="AN618" s="303"/>
      <c r="AO618" s="304"/>
      <c r="AP618" s="966"/>
      <c r="AQ618" s="360"/>
      <c r="AR618" s="360"/>
      <c r="AS618" s="966"/>
      <c r="AT618" s="966"/>
      <c r="AU618" s="966"/>
      <c r="AV618" s="305"/>
      <c r="AW618" s="305"/>
      <c r="AX618" s="306"/>
      <c r="AY618" s="306"/>
      <c r="AZ618" s="306"/>
      <c r="BA618" s="306"/>
      <c r="BB618" s="306"/>
      <c r="BC618" s="306"/>
      <c r="BD618" s="307"/>
      <c r="BE618" s="307"/>
      <c r="BF618" s="308"/>
      <c r="BG618" s="308"/>
      <c r="BH618" s="309"/>
      <c r="BI618" s="309"/>
      <c r="BJ618" s="4"/>
      <c r="BK618" s="3"/>
      <c r="BL618" s="3"/>
      <c r="BM618" s="6"/>
      <c r="BN618" s="6"/>
      <c r="BO618" s="6"/>
      <c r="BP618" s="6"/>
      <c r="BQ618" s="6"/>
      <c r="BR618" s="6"/>
      <c r="BS618" s="6"/>
    </row>
    <row r="619" spans="1:71" ht="15" customHeight="1">
      <c r="A619" s="268"/>
      <c r="B619" s="290"/>
      <c r="C619" s="291"/>
      <c r="D619" s="292"/>
      <c r="E619" s="318"/>
      <c r="F619" s="319"/>
      <c r="G619" s="317"/>
      <c r="H619" s="317"/>
      <c r="I619" s="311"/>
      <c r="J619" s="297"/>
      <c r="K619" s="298"/>
      <c r="L619" s="966"/>
      <c r="M619" s="360"/>
      <c r="N619" s="360"/>
      <c r="O619" s="966"/>
      <c r="P619" s="297"/>
      <c r="Q619" s="298"/>
      <c r="R619" s="966"/>
      <c r="S619" s="360"/>
      <c r="T619" s="360"/>
      <c r="U619" s="966"/>
      <c r="V619" s="297"/>
      <c r="W619" s="298"/>
      <c r="X619" s="966"/>
      <c r="Y619" s="360"/>
      <c r="Z619" s="360"/>
      <c r="AA619" s="966"/>
      <c r="AB619" s="297"/>
      <c r="AC619" s="298"/>
      <c r="AD619" s="966"/>
      <c r="AE619" s="360"/>
      <c r="AF619" s="360"/>
      <c r="AG619" s="966"/>
      <c r="AH619" s="301"/>
      <c r="AI619" s="302"/>
      <c r="AJ619" s="966"/>
      <c r="AK619" s="360"/>
      <c r="AL619" s="360"/>
      <c r="AM619" s="966"/>
      <c r="AN619" s="303"/>
      <c r="AO619" s="304"/>
      <c r="AP619" s="966"/>
      <c r="AQ619" s="360"/>
      <c r="AR619" s="360"/>
      <c r="AS619" s="966"/>
      <c r="AT619" s="966"/>
      <c r="AU619" s="966"/>
      <c r="AV619" s="305"/>
      <c r="AW619" s="305"/>
      <c r="AX619" s="306"/>
      <c r="AY619" s="306"/>
      <c r="AZ619" s="306"/>
      <c r="BA619" s="306"/>
      <c r="BB619" s="306"/>
      <c r="BC619" s="306"/>
      <c r="BD619" s="307"/>
      <c r="BE619" s="307"/>
      <c r="BF619" s="308"/>
      <c r="BG619" s="308"/>
      <c r="BH619" s="309"/>
      <c r="BI619" s="309"/>
      <c r="BJ619" s="4"/>
      <c r="BK619" s="3"/>
      <c r="BL619" s="3"/>
      <c r="BM619" s="6"/>
      <c r="BN619" s="6"/>
      <c r="BO619" s="6"/>
      <c r="BP619" s="6"/>
      <c r="BQ619" s="6"/>
      <c r="BR619" s="6"/>
      <c r="BS619" s="6"/>
    </row>
    <row r="620" spans="1:71" ht="15" customHeight="1">
      <c r="A620" s="268"/>
      <c r="B620" s="320"/>
      <c r="C620" s="321"/>
      <c r="D620" s="322"/>
      <c r="E620" s="323"/>
      <c r="F620" s="324"/>
      <c r="G620" s="368"/>
      <c r="H620" s="368"/>
      <c r="I620" s="326"/>
      <c r="J620" s="398"/>
      <c r="K620" s="399"/>
      <c r="L620" s="971"/>
      <c r="M620" s="371"/>
      <c r="N620" s="371"/>
      <c r="O620" s="971"/>
      <c r="P620" s="398"/>
      <c r="Q620" s="399"/>
      <c r="R620" s="971"/>
      <c r="S620" s="371"/>
      <c r="T620" s="371"/>
      <c r="U620" s="971"/>
      <c r="V620" s="398"/>
      <c r="W620" s="399"/>
      <c r="X620" s="971"/>
      <c r="Y620" s="371"/>
      <c r="Z620" s="371"/>
      <c r="AA620" s="971"/>
      <c r="AB620" s="398"/>
      <c r="AC620" s="399"/>
      <c r="AD620" s="971"/>
      <c r="AE620" s="371"/>
      <c r="AF620" s="371"/>
      <c r="AG620" s="971"/>
      <c r="AH620" s="400"/>
      <c r="AI620" s="401"/>
      <c r="AJ620" s="971"/>
      <c r="AK620" s="371"/>
      <c r="AL620" s="371"/>
      <c r="AM620" s="971"/>
      <c r="AN620" s="402"/>
      <c r="AO620" s="403"/>
      <c r="AP620" s="971"/>
      <c r="AQ620" s="371"/>
      <c r="AR620" s="371"/>
      <c r="AS620" s="971"/>
      <c r="AT620" s="971"/>
      <c r="AU620" s="971"/>
      <c r="AV620" s="334"/>
      <c r="AW620" s="334"/>
      <c r="AX620" s="335"/>
      <c r="AY620" s="335"/>
      <c r="AZ620" s="335"/>
      <c r="BA620" s="335"/>
      <c r="BB620" s="335"/>
      <c r="BC620" s="335"/>
      <c r="BD620" s="336"/>
      <c r="BE620" s="336"/>
      <c r="BF620" s="337"/>
      <c r="BG620" s="337"/>
      <c r="BH620" s="338"/>
      <c r="BI620" s="338"/>
      <c r="BJ620" s="4"/>
      <c r="BK620" s="3"/>
      <c r="BL620" s="3"/>
      <c r="BM620" s="6"/>
      <c r="BN620" s="6"/>
      <c r="BO620" s="6"/>
      <c r="BP620" s="6"/>
      <c r="BQ620" s="6"/>
      <c r="BR620" s="6"/>
      <c r="BS620" s="6"/>
    </row>
    <row r="621" spans="1:71" ht="15" customHeight="1">
      <c r="A621" s="268">
        <f>I621-AT621</f>
        <v>-2</v>
      </c>
      <c r="B621" s="219">
        <v>86</v>
      </c>
      <c r="C621" s="269" t="s">
        <v>709</v>
      </c>
      <c r="D621" s="270" t="s">
        <v>710</v>
      </c>
      <c r="E621" s="312" t="s">
        <v>110</v>
      </c>
      <c r="F621" s="310" t="s">
        <v>385</v>
      </c>
      <c r="G621" s="377">
        <v>1</v>
      </c>
      <c r="H621" s="377">
        <v>4</v>
      </c>
      <c r="I621" s="274">
        <v>22</v>
      </c>
      <c r="J621" s="275"/>
      <c r="K621" s="276"/>
      <c r="L621" s="1006">
        <f>SUM(J621:K627)</f>
        <v>0</v>
      </c>
      <c r="M621" s="351"/>
      <c r="N621" s="351"/>
      <c r="O621" s="1007">
        <f>N621+M621+M622+N622+M623+N623+M624+N624+M625+N625+M626+N626+M627+N627</f>
        <v>0</v>
      </c>
      <c r="P621" s="275"/>
      <c r="Q621" s="276"/>
      <c r="R621" s="1008">
        <f>P621+Q621+P622+Q622+P623+Q623+P624+Q624+P625+Q625+P626+Q626+P627+Q627</f>
        <v>8</v>
      </c>
      <c r="S621" s="351"/>
      <c r="T621" s="351"/>
      <c r="U621" s="1009">
        <f>T621+S621+S622+T622+S623+T623+S624+T624+S625+T625+S626+T626+S627+T627</f>
        <v>0</v>
      </c>
      <c r="V621" s="275"/>
      <c r="W621" s="276"/>
      <c r="X621" s="1010">
        <f>W621+V621+V622+W622+V623+W623+V624+W624+V625+W625+V626+W626+V627+W627</f>
        <v>0</v>
      </c>
      <c r="Y621" s="380">
        <v>4</v>
      </c>
      <c r="Z621" s="351"/>
      <c r="AA621" s="1011">
        <f>Z621+Y621+Y622+Z622+Y623+Z623+Y624+Z624+Y625+Z625+Y626+Z626+Y627+Z627</f>
        <v>12</v>
      </c>
      <c r="AB621" s="275"/>
      <c r="AC621" s="276"/>
      <c r="AD621" s="999">
        <f>AC621+AB621+AB622+AC622+AB623+AC623+AB624+AC624+AB625+AC625+AB626+AC626+AB627+AC627</f>
        <v>0</v>
      </c>
      <c r="AE621" s="351"/>
      <c r="AF621" s="351"/>
      <c r="AG621" s="1000">
        <f>AE621+AF621+AE622+AF622+AE623+AF623+AE624+AF624+AE625+AF625+AE626+AF626+AE627+AF627</f>
        <v>0</v>
      </c>
      <c r="AH621" s="279"/>
      <c r="AI621" s="280"/>
      <c r="AJ621" s="1001">
        <f>AI621+AH621+AH622+AI622+AH623+AI623+AH624+AH624+AI624+AH625+AI625+AH626+AI626+AH627+AI627</f>
        <v>0</v>
      </c>
      <c r="AK621" s="351"/>
      <c r="AL621" s="351"/>
      <c r="AM621" s="1002">
        <f>AL621+AK621+AK622+AL622+AK623+AL623+AK624+AL624+AK625+AL625+AK626+AL626+AK627+AL626+AL627</f>
        <v>0</v>
      </c>
      <c r="AN621" s="281"/>
      <c r="AO621" s="282"/>
      <c r="AP621" s="1003">
        <f>AN621+AO621+AN622+AO622+AN623+AO623+AN624+AO624+AN625++AO625+AN626+AO626+AN627+AO627</f>
        <v>4</v>
      </c>
      <c r="AQ621" s="351"/>
      <c r="AR621" s="351"/>
      <c r="AS621" s="1004">
        <f>AR621+AQ621+AQ622+AR622+AQ623+AR623+AQ624+AR624+AQ625+AR625+AQ626+AR626+AQ627+AR627</f>
        <v>0</v>
      </c>
      <c r="AT621" s="1005">
        <f>SUM(AU621:BF627)</f>
        <v>24</v>
      </c>
      <c r="AU621" s="974">
        <f>AS621+AP621+AM621+AJ621+AG621+AD621+AA621+X621+U621+R621+O621+L621</f>
        <v>24</v>
      </c>
      <c r="AV621" s="284"/>
      <c r="AW621" s="284"/>
      <c r="AX621" s="285"/>
      <c r="AY621" s="285"/>
      <c r="AZ621" s="285"/>
      <c r="BA621" s="285"/>
      <c r="BB621" s="285"/>
      <c r="BC621" s="285"/>
      <c r="BD621" s="287"/>
      <c r="BE621" s="287"/>
      <c r="BF621" s="288"/>
      <c r="BG621" s="288"/>
      <c r="BH621" s="289"/>
      <c r="BI621" s="289"/>
      <c r="BJ621" s="4"/>
      <c r="BK621" s="3"/>
      <c r="BL621" s="3"/>
      <c r="BM621" s="6"/>
      <c r="BN621" s="6"/>
      <c r="BO621" s="6"/>
      <c r="BP621" s="6"/>
      <c r="BQ621" s="6"/>
      <c r="BR621" s="6"/>
      <c r="BS621" s="6"/>
    </row>
    <row r="622" spans="1:71" ht="15" customHeight="1">
      <c r="A622" s="268"/>
      <c r="B622" s="290"/>
      <c r="C622" s="291"/>
      <c r="D622" s="292"/>
      <c r="E622" s="312" t="s">
        <v>412</v>
      </c>
      <c r="F622" s="310" t="s">
        <v>469</v>
      </c>
      <c r="G622" s="295">
        <v>2</v>
      </c>
      <c r="H622" s="295">
        <v>4</v>
      </c>
      <c r="I622" s="311"/>
      <c r="J622" s="297"/>
      <c r="K622" s="298"/>
      <c r="L622" s="966"/>
      <c r="M622" s="360"/>
      <c r="N622" s="360"/>
      <c r="O622" s="966"/>
      <c r="P622" s="387"/>
      <c r="Q622" s="298"/>
      <c r="R622" s="966"/>
      <c r="S622" s="360"/>
      <c r="T622" s="360"/>
      <c r="U622" s="966"/>
      <c r="V622" s="297"/>
      <c r="W622" s="298"/>
      <c r="X622" s="966"/>
      <c r="Y622" s="367"/>
      <c r="Z622" s="367">
        <v>8</v>
      </c>
      <c r="AA622" s="966"/>
      <c r="AB622" s="297"/>
      <c r="AC622" s="298"/>
      <c r="AD622" s="966"/>
      <c r="AE622" s="360"/>
      <c r="AF622" s="360"/>
      <c r="AG622" s="966"/>
      <c r="AH622" s="301"/>
      <c r="AI622" s="302"/>
      <c r="AJ622" s="966"/>
      <c r="AK622" s="360"/>
      <c r="AL622" s="360"/>
      <c r="AM622" s="966"/>
      <c r="AN622" s="303"/>
      <c r="AO622" s="304"/>
      <c r="AP622" s="966"/>
      <c r="AQ622" s="360"/>
      <c r="AR622" s="360"/>
      <c r="AS622" s="966"/>
      <c r="AT622" s="966"/>
      <c r="AU622" s="966"/>
      <c r="AV622" s="305"/>
      <c r="AW622" s="305"/>
      <c r="AX622" s="306"/>
      <c r="AY622" s="306"/>
      <c r="AZ622" s="306"/>
      <c r="BA622" s="306"/>
      <c r="BB622" s="306"/>
      <c r="BC622" s="306"/>
      <c r="BD622" s="307"/>
      <c r="BE622" s="307"/>
      <c r="BF622" s="308"/>
      <c r="BG622" s="308"/>
      <c r="BH622" s="309"/>
      <c r="BI622" s="309"/>
      <c r="BJ622" s="4"/>
      <c r="BK622" s="3"/>
      <c r="BL622" s="3"/>
      <c r="BM622" s="6"/>
      <c r="BN622" s="6"/>
      <c r="BO622" s="6"/>
      <c r="BP622" s="6"/>
      <c r="BQ622" s="6"/>
      <c r="BR622" s="6"/>
      <c r="BS622" s="6"/>
    </row>
    <row r="623" spans="1:71" ht="15" customHeight="1">
      <c r="A623" s="268"/>
      <c r="B623" s="290"/>
      <c r="C623" s="291"/>
      <c r="D623" s="292"/>
      <c r="E623" s="312" t="s">
        <v>72</v>
      </c>
      <c r="F623" s="310" t="s">
        <v>386</v>
      </c>
      <c r="G623" s="295">
        <v>1</v>
      </c>
      <c r="H623" s="295">
        <v>4</v>
      </c>
      <c r="I623" s="311"/>
      <c r="J623" s="297"/>
      <c r="K623" s="298"/>
      <c r="L623" s="966"/>
      <c r="M623" s="360"/>
      <c r="N623" s="360"/>
      <c r="O623" s="966"/>
      <c r="P623" s="387">
        <v>4</v>
      </c>
      <c r="Q623" s="408"/>
      <c r="R623" s="966"/>
      <c r="S623" s="360"/>
      <c r="T623" s="360"/>
      <c r="U623" s="966"/>
      <c r="V623" s="297"/>
      <c r="W623" s="298"/>
      <c r="X623" s="966"/>
      <c r="Y623" s="360"/>
      <c r="Z623" s="367"/>
      <c r="AA623" s="966"/>
      <c r="AB623" s="297"/>
      <c r="AC623" s="298"/>
      <c r="AD623" s="966"/>
      <c r="AE623" s="360"/>
      <c r="AF623" s="360"/>
      <c r="AG623" s="966"/>
      <c r="AH623" s="301"/>
      <c r="AI623" s="302"/>
      <c r="AJ623" s="966"/>
      <c r="AK623" s="360"/>
      <c r="AL623" s="360"/>
      <c r="AM623" s="966"/>
      <c r="AN623" s="303"/>
      <c r="AO623" s="304"/>
      <c r="AP623" s="966"/>
      <c r="AQ623" s="360"/>
      <c r="AR623" s="360"/>
      <c r="AS623" s="966"/>
      <c r="AT623" s="966"/>
      <c r="AU623" s="966"/>
      <c r="AV623" s="409"/>
      <c r="AW623" s="305"/>
      <c r="AX623" s="306"/>
      <c r="AY623" s="306"/>
      <c r="AZ623" s="306"/>
      <c r="BA623" s="306"/>
      <c r="BB623" s="306"/>
      <c r="BC623" s="306"/>
      <c r="BD623" s="307"/>
      <c r="BE623" s="307"/>
      <c r="BF623" s="314"/>
      <c r="BG623" s="308"/>
      <c r="BH623" s="309"/>
      <c r="BI623" s="309"/>
      <c r="BJ623" s="4"/>
      <c r="BK623" s="3"/>
      <c r="BL623" s="3"/>
      <c r="BM623" s="6"/>
      <c r="BN623" s="6"/>
      <c r="BO623" s="6"/>
      <c r="BP623" s="6"/>
      <c r="BQ623" s="6"/>
      <c r="BR623" s="6"/>
      <c r="BS623" s="6"/>
    </row>
    <row r="624" spans="1:71" ht="15" customHeight="1">
      <c r="A624" s="231"/>
      <c r="B624" s="290"/>
      <c r="C624" s="231"/>
      <c r="D624" s="292"/>
      <c r="E624" s="312" t="s">
        <v>642</v>
      </c>
      <c r="F624" s="310" t="s">
        <v>469</v>
      </c>
      <c r="G624" s="295">
        <v>1</v>
      </c>
      <c r="H624" s="295">
        <v>4</v>
      </c>
      <c r="I624" s="311"/>
      <c r="J624" s="297"/>
      <c r="K624" s="298"/>
      <c r="L624" s="966"/>
      <c r="M624" s="360"/>
      <c r="N624" s="360"/>
      <c r="O624" s="966"/>
      <c r="P624" s="387"/>
      <c r="Q624" s="408">
        <v>4</v>
      </c>
      <c r="R624" s="966"/>
      <c r="S624" s="360"/>
      <c r="T624" s="360"/>
      <c r="U624" s="966"/>
      <c r="V624" s="297"/>
      <c r="W624" s="298"/>
      <c r="X624" s="966"/>
      <c r="Y624" s="360"/>
      <c r="Z624" s="360"/>
      <c r="AA624" s="966"/>
      <c r="AB624" s="297"/>
      <c r="AC624" s="298"/>
      <c r="AD624" s="966"/>
      <c r="AE624" s="360"/>
      <c r="AF624" s="360"/>
      <c r="AG624" s="966"/>
      <c r="AH624" s="301"/>
      <c r="AI624" s="302"/>
      <c r="AJ624" s="966"/>
      <c r="AK624" s="360"/>
      <c r="AL624" s="360"/>
      <c r="AM624" s="966"/>
      <c r="AN624" s="422"/>
      <c r="AO624" s="439"/>
      <c r="AP624" s="966"/>
      <c r="AQ624" s="360"/>
      <c r="AR624" s="360"/>
      <c r="AS624" s="966"/>
      <c r="AT624" s="966"/>
      <c r="AU624" s="966"/>
      <c r="AV624" s="409"/>
      <c r="AW624" s="305"/>
      <c r="AX624" s="306"/>
      <c r="AY624" s="313"/>
      <c r="AZ624" s="313"/>
      <c r="BA624" s="306"/>
      <c r="BB624" s="306"/>
      <c r="BC624" s="306"/>
      <c r="BD624" s="307"/>
      <c r="BE624" s="307"/>
      <c r="BF624" s="314"/>
      <c r="BG624" s="314"/>
      <c r="BH624" s="309"/>
      <c r="BI624" s="309"/>
      <c r="BJ624" s="4"/>
      <c r="BK624" s="3"/>
      <c r="BL624" s="3"/>
      <c r="BM624" s="6"/>
      <c r="BN624" s="6"/>
      <c r="BO624" s="6"/>
      <c r="BP624" s="6"/>
      <c r="BQ624" s="6"/>
      <c r="BR624" s="6"/>
      <c r="BS624" s="6"/>
    </row>
    <row r="625" spans="1:71" ht="15" customHeight="1">
      <c r="A625" s="268"/>
      <c r="B625" s="290"/>
      <c r="C625" s="291"/>
      <c r="D625" s="292"/>
      <c r="E625" s="312" t="s">
        <v>180</v>
      </c>
      <c r="F625" s="101" t="s">
        <v>386</v>
      </c>
      <c r="G625" s="295">
        <v>1</v>
      </c>
      <c r="H625" s="295">
        <v>4</v>
      </c>
      <c r="I625" s="311"/>
      <c r="J625" s="297"/>
      <c r="K625" s="298"/>
      <c r="L625" s="966"/>
      <c r="M625" s="360"/>
      <c r="N625" s="360"/>
      <c r="O625" s="966"/>
      <c r="P625" s="387"/>
      <c r="Q625" s="298"/>
      <c r="R625" s="966"/>
      <c r="S625" s="360"/>
      <c r="T625" s="360"/>
      <c r="U625" s="966"/>
      <c r="V625" s="297"/>
      <c r="W625" s="298"/>
      <c r="X625" s="966"/>
      <c r="Y625" s="360"/>
      <c r="Z625" s="360"/>
      <c r="AA625" s="966"/>
      <c r="AB625" s="297"/>
      <c r="AC625" s="298"/>
      <c r="AD625" s="966"/>
      <c r="AE625" s="360"/>
      <c r="AF625" s="360"/>
      <c r="AG625" s="966"/>
      <c r="AH625" s="301"/>
      <c r="AI625" s="302"/>
      <c r="AJ625" s="966"/>
      <c r="AK625" s="360"/>
      <c r="AL625" s="360"/>
      <c r="AM625" s="966"/>
      <c r="AN625" s="422">
        <v>4</v>
      </c>
      <c r="AO625" s="304"/>
      <c r="AP625" s="966"/>
      <c r="AQ625" s="360"/>
      <c r="AR625" s="360"/>
      <c r="AS625" s="966"/>
      <c r="AT625" s="966"/>
      <c r="AU625" s="966"/>
      <c r="AV625" s="305"/>
      <c r="AW625" s="305"/>
      <c r="AX625" s="306"/>
      <c r="AY625" s="306"/>
      <c r="AZ625" s="306"/>
      <c r="BA625" s="306"/>
      <c r="BB625" s="306"/>
      <c r="BC625" s="306"/>
      <c r="BD625" s="307"/>
      <c r="BE625" s="307"/>
      <c r="BF625" s="308"/>
      <c r="BG625" s="308"/>
      <c r="BH625" s="309"/>
      <c r="BI625" s="309"/>
      <c r="BJ625" s="4"/>
      <c r="BK625" s="3"/>
      <c r="BL625" s="3"/>
      <c r="BM625" s="6"/>
      <c r="BN625" s="6"/>
      <c r="BO625" s="6"/>
      <c r="BP625" s="6"/>
      <c r="BQ625" s="6"/>
      <c r="BR625" s="6"/>
      <c r="BS625" s="6"/>
    </row>
    <row r="626" spans="1:71" ht="15" customHeight="1">
      <c r="A626" s="268"/>
      <c r="B626" s="290"/>
      <c r="C626" s="291"/>
      <c r="D626" s="292"/>
      <c r="E626" s="312"/>
      <c r="F626" s="310"/>
      <c r="G626" s="295"/>
      <c r="H626" s="295"/>
      <c r="I626" s="311"/>
      <c r="J626" s="297"/>
      <c r="K626" s="298"/>
      <c r="L626" s="966"/>
      <c r="M626" s="360"/>
      <c r="N626" s="360"/>
      <c r="O626" s="966"/>
      <c r="P626" s="297"/>
      <c r="Q626" s="298"/>
      <c r="R626" s="966"/>
      <c r="S626" s="360"/>
      <c r="T626" s="360"/>
      <c r="U626" s="966"/>
      <c r="V626" s="297"/>
      <c r="W626" s="298"/>
      <c r="X626" s="966"/>
      <c r="Y626" s="360"/>
      <c r="Z626" s="360"/>
      <c r="AA626" s="966"/>
      <c r="AB626" s="297"/>
      <c r="AC626" s="298"/>
      <c r="AD626" s="966"/>
      <c r="AE626" s="360"/>
      <c r="AF626" s="360"/>
      <c r="AG626" s="966"/>
      <c r="AH626" s="301"/>
      <c r="AI626" s="302"/>
      <c r="AJ626" s="966"/>
      <c r="AK626" s="360"/>
      <c r="AL626" s="360"/>
      <c r="AM626" s="966"/>
      <c r="AN626" s="422"/>
      <c r="AO626" s="304"/>
      <c r="AP626" s="966"/>
      <c r="AQ626" s="360"/>
      <c r="AR626" s="360"/>
      <c r="AS626" s="966"/>
      <c r="AT626" s="966"/>
      <c r="AU626" s="966"/>
      <c r="AV626" s="305"/>
      <c r="AW626" s="305"/>
      <c r="AX626" s="306"/>
      <c r="AY626" s="306"/>
      <c r="AZ626" s="306"/>
      <c r="BA626" s="306"/>
      <c r="BB626" s="306"/>
      <c r="BC626" s="306"/>
      <c r="BD626" s="307"/>
      <c r="BE626" s="307"/>
      <c r="BF626" s="308"/>
      <c r="BG626" s="308"/>
      <c r="BH626" s="309"/>
      <c r="BI626" s="309"/>
      <c r="BJ626" s="4"/>
      <c r="BK626" s="3"/>
      <c r="BL626" s="3"/>
      <c r="BM626" s="6"/>
      <c r="BN626" s="6"/>
      <c r="BO626" s="6"/>
      <c r="BP626" s="6"/>
      <c r="BQ626" s="6"/>
      <c r="BR626" s="6"/>
      <c r="BS626" s="6"/>
    </row>
    <row r="627" spans="1:71" ht="15" customHeight="1">
      <c r="A627" s="268"/>
      <c r="B627" s="290"/>
      <c r="C627" s="321"/>
      <c r="D627" s="292"/>
      <c r="E627" s="419"/>
      <c r="F627" s="420"/>
      <c r="G627" s="368"/>
      <c r="H627" s="368"/>
      <c r="I627" s="311"/>
      <c r="J627" s="297"/>
      <c r="K627" s="298"/>
      <c r="L627" s="971"/>
      <c r="M627" s="360"/>
      <c r="N627" s="360"/>
      <c r="O627" s="971"/>
      <c r="P627" s="297"/>
      <c r="Q627" s="298"/>
      <c r="R627" s="971"/>
      <c r="S627" s="360"/>
      <c r="T627" s="360"/>
      <c r="U627" s="971"/>
      <c r="V627" s="297"/>
      <c r="W627" s="298"/>
      <c r="X627" s="971"/>
      <c r="Y627" s="360"/>
      <c r="Z627" s="360"/>
      <c r="AA627" s="971"/>
      <c r="AB627" s="297"/>
      <c r="AC627" s="298"/>
      <c r="AD627" s="971"/>
      <c r="AE627" s="360"/>
      <c r="AF627" s="360"/>
      <c r="AG627" s="971"/>
      <c r="AH627" s="301"/>
      <c r="AI627" s="302"/>
      <c r="AJ627" s="971"/>
      <c r="AK627" s="360"/>
      <c r="AL627" s="360"/>
      <c r="AM627" s="971"/>
      <c r="AN627" s="303"/>
      <c r="AO627" s="304"/>
      <c r="AP627" s="971"/>
      <c r="AQ627" s="360"/>
      <c r="AR627" s="360"/>
      <c r="AS627" s="971"/>
      <c r="AT627" s="971"/>
      <c r="AU627" s="971"/>
      <c r="AV627" s="305"/>
      <c r="AW627" s="305"/>
      <c r="AX627" s="306"/>
      <c r="AY627" s="306"/>
      <c r="AZ627" s="306"/>
      <c r="BA627" s="306"/>
      <c r="BB627" s="306"/>
      <c r="BC627" s="306"/>
      <c r="BD627" s="307"/>
      <c r="BE627" s="307"/>
      <c r="BF627" s="308"/>
      <c r="BG627" s="308"/>
      <c r="BH627" s="309"/>
      <c r="BI627" s="309"/>
      <c r="BJ627" s="4"/>
      <c r="BK627" s="3"/>
      <c r="BL627" s="3"/>
      <c r="BM627" s="6"/>
      <c r="BN627" s="6"/>
      <c r="BO627" s="6"/>
      <c r="BP627" s="6"/>
      <c r="BQ627" s="6"/>
      <c r="BR627" s="6"/>
      <c r="BS627" s="6"/>
    </row>
    <row r="628" spans="1:71" ht="15" customHeight="1">
      <c r="A628" s="268">
        <f>I628-AT628</f>
        <v>0</v>
      </c>
      <c r="B628" s="219">
        <v>87</v>
      </c>
      <c r="C628" s="269" t="s">
        <v>711</v>
      </c>
      <c r="D628" s="270" t="s">
        <v>712</v>
      </c>
      <c r="E628" s="445" t="s">
        <v>106</v>
      </c>
      <c r="F628" s="294" t="s">
        <v>402</v>
      </c>
      <c r="G628" s="377">
        <v>1</v>
      </c>
      <c r="H628" s="377">
        <v>5</v>
      </c>
      <c r="I628" s="274">
        <v>10</v>
      </c>
      <c r="J628" s="275"/>
      <c r="K628" s="276"/>
      <c r="L628" s="1006">
        <f>SUM(J628:K634)</f>
        <v>0</v>
      </c>
      <c r="M628" s="351"/>
      <c r="N628" s="351"/>
      <c r="O628" s="1007">
        <f>N628+M628+M629+N629+M630+N630+M631+N631+M632+N632+M633+N633+M634+N634</f>
        <v>0</v>
      </c>
      <c r="P628" s="275"/>
      <c r="Q628" s="276"/>
      <c r="R628" s="1008">
        <f>P628+Q628+P629+Q629+P630+Q630+P631+Q631+P632+Q632+P633+Q633+P634+Q634</f>
        <v>0</v>
      </c>
      <c r="S628" s="351"/>
      <c r="T628" s="351"/>
      <c r="U628" s="1009">
        <f>T628+S628+S629+T629+S630+T630+S631+T631+S632+T632+S633+T633+S634+T634</f>
        <v>0</v>
      </c>
      <c r="V628" s="275"/>
      <c r="W628" s="276"/>
      <c r="X628" s="1010">
        <f>W628+V628+V629+W629+V630+W630+V631+W631+V632+W632+V633+W633+V634+W634</f>
        <v>0</v>
      </c>
      <c r="Y628" s="351"/>
      <c r="Z628" s="351"/>
      <c r="AA628" s="1011">
        <f>Z628+Y628+Y629+Z629+Y630+Z630+Y631+Z631+Y632+Z632+Y633+Z633+Y634+Z634</f>
        <v>0</v>
      </c>
      <c r="AB628" s="275"/>
      <c r="AC628" s="276"/>
      <c r="AD628" s="999">
        <f>AC628+AB628+AB629+AC629+AB630+AC630+AB631+AC631+AB632+AC632+AB633+AC633+AB634+AC634</f>
        <v>5</v>
      </c>
      <c r="AE628" s="351"/>
      <c r="AF628" s="351"/>
      <c r="AG628" s="1000">
        <f>AE628+AF628+AE629+AF629+AE630+AF630+AE631+AF631+AE632+AF632+AE633+AF633+AE634+AF634</f>
        <v>0</v>
      </c>
      <c r="AH628" s="279"/>
      <c r="AI628" s="280"/>
      <c r="AJ628" s="1001">
        <f>AI628+AH628+AH629+AI629+AH630+AI630+AH631+AH631+AI631+AH632+AI632+AH633+AI633+AH634+AI634</f>
        <v>0</v>
      </c>
      <c r="AK628" s="351"/>
      <c r="AL628" s="351"/>
      <c r="AM628" s="1002">
        <f>AL628+AK628+AK629+AL629+AK630+AL630+AK631+AL631+AK632+AL632+AK633+AL633+AK634+AL633+AL634</f>
        <v>0</v>
      </c>
      <c r="AN628" s="281"/>
      <c r="AO628" s="282"/>
      <c r="AP628" s="1003">
        <f>AN628+AO628+AN629+AO629+AN630+AO630+AN631+AO631+AN632++AO632+AN633+AO633+AN634+AO634</f>
        <v>0</v>
      </c>
      <c r="AQ628" s="351"/>
      <c r="AR628" s="351"/>
      <c r="AS628" s="1004">
        <f>AR628+AQ628+AQ629+AR629+AQ630+AR630+AQ631+AR631+AQ632+AR632+AQ633+AR633+AQ634+AR634</f>
        <v>5</v>
      </c>
      <c r="AT628" s="1005">
        <f>SUM(AU628:BF634)</f>
        <v>10</v>
      </c>
      <c r="AU628" s="974">
        <f>AS628+AP628+AM628+AJ628+AG628+AD628+AA628+X628+U628+R628+O628+L628</f>
        <v>10</v>
      </c>
      <c r="AV628" s="284"/>
      <c r="AW628" s="284"/>
      <c r="AX628" s="285"/>
      <c r="AY628" s="285"/>
      <c r="AZ628" s="285"/>
      <c r="BA628" s="285"/>
      <c r="BB628" s="285"/>
      <c r="BC628" s="285"/>
      <c r="BD628" s="287"/>
      <c r="BE628" s="287"/>
      <c r="BF628" s="288"/>
      <c r="BG628" s="288"/>
      <c r="BH628" s="418"/>
      <c r="BI628" s="289"/>
      <c r="BJ628" s="4"/>
      <c r="BK628" s="3"/>
      <c r="BL628" s="3"/>
      <c r="BM628" s="6"/>
      <c r="BN628" s="6"/>
      <c r="BO628" s="6"/>
      <c r="BP628" s="6"/>
      <c r="BQ628" s="6"/>
      <c r="BR628" s="6"/>
      <c r="BS628" s="6"/>
    </row>
    <row r="629" spans="1:71" ht="15" customHeight="1">
      <c r="A629" s="268"/>
      <c r="B629" s="290"/>
      <c r="C629" s="291"/>
      <c r="D629" s="292"/>
      <c r="E629" s="312" t="s">
        <v>162</v>
      </c>
      <c r="F629" s="310" t="s">
        <v>402</v>
      </c>
      <c r="G629" s="295">
        <v>1</v>
      </c>
      <c r="H629" s="295">
        <v>5</v>
      </c>
      <c r="I629" s="311"/>
      <c r="J629" s="297"/>
      <c r="K629" s="298"/>
      <c r="L629" s="966"/>
      <c r="M629" s="360"/>
      <c r="N629" s="360"/>
      <c r="O629" s="966"/>
      <c r="P629" s="297"/>
      <c r="Q629" s="298"/>
      <c r="R629" s="966"/>
      <c r="S629" s="360"/>
      <c r="T629" s="360"/>
      <c r="U629" s="966"/>
      <c r="V629" s="297"/>
      <c r="W629" s="298"/>
      <c r="X629" s="966"/>
      <c r="Y629" s="360"/>
      <c r="Z629" s="360"/>
      <c r="AA629" s="966"/>
      <c r="AB629" s="297"/>
      <c r="AC629" s="298"/>
      <c r="AD629" s="966"/>
      <c r="AE629" s="360"/>
      <c r="AF629" s="360"/>
      <c r="AG629" s="966"/>
      <c r="AH629" s="301"/>
      <c r="AI629" s="302"/>
      <c r="AJ629" s="966"/>
      <c r="AK629" s="360"/>
      <c r="AL629" s="360"/>
      <c r="AM629" s="966"/>
      <c r="AN629" s="303"/>
      <c r="AO629" s="304"/>
      <c r="AP629" s="966"/>
      <c r="AQ629" s="360"/>
      <c r="AR629" s="360"/>
      <c r="AS629" s="966"/>
      <c r="AT629" s="966"/>
      <c r="AU629" s="966"/>
      <c r="AV629" s="305"/>
      <c r="AW629" s="305"/>
      <c r="AX629" s="306"/>
      <c r="AY629" s="306"/>
      <c r="AZ629" s="306"/>
      <c r="BA629" s="306"/>
      <c r="BB629" s="306"/>
      <c r="BC629" s="306"/>
      <c r="BD629" s="307"/>
      <c r="BE629" s="307"/>
      <c r="BF629" s="308"/>
      <c r="BG629" s="308"/>
      <c r="BH629" s="309"/>
      <c r="BI629" s="309"/>
      <c r="BJ629" s="4"/>
      <c r="BK629" s="3"/>
      <c r="BL629" s="3"/>
      <c r="BM629" s="6"/>
      <c r="BN629" s="6"/>
      <c r="BO629" s="6"/>
      <c r="BP629" s="6"/>
      <c r="BQ629" s="6"/>
      <c r="BR629" s="6"/>
      <c r="BS629" s="6"/>
    </row>
    <row r="630" spans="1:71" ht="15" customHeight="1">
      <c r="A630" s="268"/>
      <c r="B630" s="290"/>
      <c r="C630" s="291"/>
      <c r="D630" s="292"/>
      <c r="E630" s="598"/>
      <c r="F630" s="599"/>
      <c r="G630" s="600"/>
      <c r="H630" s="600"/>
      <c r="I630" s="311"/>
      <c r="J630" s="297">
        <f>G630*H630</f>
        <v>0</v>
      </c>
      <c r="K630" s="298"/>
      <c r="L630" s="966"/>
      <c r="M630" s="360"/>
      <c r="N630" s="360"/>
      <c r="O630" s="966"/>
      <c r="P630" s="297"/>
      <c r="Q630" s="298"/>
      <c r="R630" s="966"/>
      <c r="S630" s="360"/>
      <c r="T630" s="360"/>
      <c r="U630" s="966"/>
      <c r="V630" s="297"/>
      <c r="W630" s="298"/>
      <c r="X630" s="966"/>
      <c r="Y630" s="360"/>
      <c r="Z630" s="360"/>
      <c r="AA630" s="966"/>
      <c r="AB630" s="297"/>
      <c r="AC630" s="298"/>
      <c r="AD630" s="966"/>
      <c r="AE630" s="360"/>
      <c r="AF630" s="360"/>
      <c r="AG630" s="966"/>
      <c r="AH630" s="301"/>
      <c r="AI630" s="302"/>
      <c r="AJ630" s="966"/>
      <c r="AK630" s="360"/>
      <c r="AL630" s="360"/>
      <c r="AM630" s="966"/>
      <c r="AN630" s="303"/>
      <c r="AO630" s="304"/>
      <c r="AP630" s="966"/>
      <c r="AQ630" s="360"/>
      <c r="AR630" s="360"/>
      <c r="AS630" s="966"/>
      <c r="AT630" s="966"/>
      <c r="AU630" s="966"/>
      <c r="AV630" s="305"/>
      <c r="AW630" s="305"/>
      <c r="AX630" s="306"/>
      <c r="AY630" s="306"/>
      <c r="AZ630" s="306"/>
      <c r="BA630" s="306"/>
      <c r="BB630" s="306"/>
      <c r="BC630" s="306"/>
      <c r="BD630" s="307"/>
      <c r="BE630" s="307"/>
      <c r="BF630" s="308"/>
      <c r="BG630" s="308"/>
      <c r="BH630" s="309"/>
      <c r="BI630" s="309"/>
      <c r="BJ630" s="4"/>
      <c r="BK630" s="3"/>
      <c r="BL630" s="3"/>
      <c r="BM630" s="6"/>
      <c r="BN630" s="6"/>
      <c r="BO630" s="6"/>
      <c r="BP630" s="6"/>
      <c r="BQ630" s="6"/>
      <c r="BR630" s="6"/>
      <c r="BS630" s="6"/>
    </row>
    <row r="631" spans="1:71" ht="15" customHeight="1">
      <c r="A631" s="231"/>
      <c r="B631" s="290"/>
      <c r="C631" s="231"/>
      <c r="D631" s="292"/>
      <c r="E631" s="318"/>
      <c r="F631" s="310"/>
      <c r="G631" s="295"/>
      <c r="H631" s="295"/>
      <c r="I631" s="311"/>
      <c r="J631" s="297"/>
      <c r="K631" s="298"/>
      <c r="L631" s="966"/>
      <c r="M631" s="360"/>
      <c r="N631" s="360"/>
      <c r="O631" s="966"/>
      <c r="P631" s="297"/>
      <c r="Q631" s="298"/>
      <c r="R631" s="966"/>
      <c r="S631" s="360"/>
      <c r="T631" s="360"/>
      <c r="U631" s="966"/>
      <c r="V631" s="297"/>
      <c r="W631" s="298"/>
      <c r="X631" s="966"/>
      <c r="Y631" s="360"/>
      <c r="Z631" s="360"/>
      <c r="AA631" s="966"/>
      <c r="AB631" s="387">
        <v>5</v>
      </c>
      <c r="AC631" s="298"/>
      <c r="AD631" s="966"/>
      <c r="AE631" s="360"/>
      <c r="AF631" s="360"/>
      <c r="AG631" s="966"/>
      <c r="AH631" s="421"/>
      <c r="AI631" s="302"/>
      <c r="AJ631" s="966"/>
      <c r="AK631" s="360"/>
      <c r="AL631" s="360"/>
      <c r="AM631" s="966"/>
      <c r="AN631" s="303"/>
      <c r="AO631" s="304"/>
      <c r="AP631" s="966"/>
      <c r="AQ631" s="367">
        <v>5</v>
      </c>
      <c r="AR631" s="360"/>
      <c r="AS631" s="966"/>
      <c r="AT631" s="966"/>
      <c r="AU631" s="966"/>
      <c r="AV631" s="409"/>
      <c r="AW631" s="305"/>
      <c r="AX631" s="306"/>
      <c r="AY631" s="306"/>
      <c r="AZ631" s="306"/>
      <c r="BA631" s="306"/>
      <c r="BB631" s="306"/>
      <c r="BC631" s="306"/>
      <c r="BD631" s="307"/>
      <c r="BE631" s="307"/>
      <c r="BF631" s="308"/>
      <c r="BG631" s="308"/>
      <c r="BH631" s="418"/>
      <c r="BI631" s="309"/>
      <c r="BJ631" s="4"/>
      <c r="BK631" s="3"/>
      <c r="BL631" s="3"/>
      <c r="BM631" s="6"/>
      <c r="BN631" s="6"/>
      <c r="BO631" s="6"/>
      <c r="BP631" s="6"/>
      <c r="BQ631" s="6"/>
      <c r="BR631" s="6"/>
      <c r="BS631" s="6"/>
    </row>
    <row r="632" spans="1:71" ht="15" customHeight="1">
      <c r="A632" s="268"/>
      <c r="B632" s="290"/>
      <c r="C632" s="291"/>
      <c r="D632" s="292"/>
      <c r="E632" s="318"/>
      <c r="F632" s="319"/>
      <c r="G632" s="317"/>
      <c r="H632" s="317"/>
      <c r="I632" s="311"/>
      <c r="J632" s="297"/>
      <c r="K632" s="298"/>
      <c r="L632" s="966"/>
      <c r="M632" s="360"/>
      <c r="N632" s="360"/>
      <c r="O632" s="966"/>
      <c r="P632" s="297"/>
      <c r="Q632" s="298"/>
      <c r="R632" s="966"/>
      <c r="S632" s="360"/>
      <c r="T632" s="360"/>
      <c r="U632" s="966"/>
      <c r="V632" s="297"/>
      <c r="W632" s="298"/>
      <c r="X632" s="966"/>
      <c r="Y632" s="360"/>
      <c r="Z632" s="360"/>
      <c r="AA632" s="966"/>
      <c r="AB632" s="297"/>
      <c r="AC632" s="298"/>
      <c r="AD632" s="966"/>
      <c r="AE632" s="360"/>
      <c r="AF632" s="360"/>
      <c r="AG632" s="966"/>
      <c r="AH632" s="301"/>
      <c r="AI632" s="302"/>
      <c r="AJ632" s="966"/>
      <c r="AK632" s="360"/>
      <c r="AL632" s="360"/>
      <c r="AM632" s="966"/>
      <c r="AN632" s="303"/>
      <c r="AO632" s="304"/>
      <c r="AP632" s="966"/>
      <c r="AQ632" s="360"/>
      <c r="AR632" s="360"/>
      <c r="AS632" s="966"/>
      <c r="AT632" s="966"/>
      <c r="AU632" s="966"/>
      <c r="AV632" s="305"/>
      <c r="AW632" s="305"/>
      <c r="AX632" s="306"/>
      <c r="AY632" s="306"/>
      <c r="AZ632" s="306"/>
      <c r="BA632" s="306"/>
      <c r="BB632" s="306"/>
      <c r="BC632" s="306"/>
      <c r="BD632" s="307"/>
      <c r="BE632" s="307"/>
      <c r="BF632" s="308"/>
      <c r="BG632" s="308"/>
      <c r="BH632" s="231"/>
      <c r="BI632" s="309"/>
      <c r="BJ632" s="4"/>
      <c r="BK632" s="3"/>
      <c r="BL632" s="3"/>
      <c r="BM632" s="6"/>
      <c r="BN632" s="6"/>
      <c r="BO632" s="6"/>
      <c r="BP632" s="6"/>
      <c r="BQ632" s="6"/>
      <c r="BR632" s="6"/>
      <c r="BS632" s="6"/>
    </row>
    <row r="633" spans="1:71" ht="15" customHeight="1">
      <c r="A633" s="268"/>
      <c r="B633" s="290"/>
      <c r="C633" s="291"/>
      <c r="D633" s="292"/>
      <c r="E633" s="318"/>
      <c r="F633" s="319"/>
      <c r="G633" s="317"/>
      <c r="H633" s="317"/>
      <c r="I633" s="311"/>
      <c r="J633" s="297"/>
      <c r="K633" s="298"/>
      <c r="L633" s="966"/>
      <c r="M633" s="360"/>
      <c r="N633" s="360"/>
      <c r="O633" s="966"/>
      <c r="P633" s="297"/>
      <c r="Q633" s="298"/>
      <c r="R633" s="966"/>
      <c r="S633" s="360"/>
      <c r="T633" s="360"/>
      <c r="U633" s="966"/>
      <c r="V633" s="297"/>
      <c r="W633" s="298"/>
      <c r="X633" s="966"/>
      <c r="Y633" s="360"/>
      <c r="Z633" s="360"/>
      <c r="AA633" s="966"/>
      <c r="AB633" s="297"/>
      <c r="AC633" s="298"/>
      <c r="AD633" s="966"/>
      <c r="AE633" s="360"/>
      <c r="AF633" s="360"/>
      <c r="AG633" s="966"/>
      <c r="AH633" s="301"/>
      <c r="AI633" s="302"/>
      <c r="AJ633" s="966"/>
      <c r="AK633" s="360"/>
      <c r="AL633" s="360"/>
      <c r="AM633" s="966"/>
      <c r="AN633" s="303"/>
      <c r="AO633" s="304"/>
      <c r="AP633" s="966"/>
      <c r="AQ633" s="360"/>
      <c r="AR633" s="360"/>
      <c r="AS633" s="966"/>
      <c r="AT633" s="966"/>
      <c r="AU633" s="966"/>
      <c r="AV633" s="305"/>
      <c r="AW633" s="305"/>
      <c r="AX633" s="306"/>
      <c r="AY633" s="306"/>
      <c r="AZ633" s="306"/>
      <c r="BA633" s="306"/>
      <c r="BB633" s="306"/>
      <c r="BC633" s="306"/>
      <c r="BD633" s="307"/>
      <c r="BE633" s="307"/>
      <c r="BF633" s="308"/>
      <c r="BG633" s="308"/>
      <c r="BH633" s="309"/>
      <c r="BI633" s="309"/>
      <c r="BJ633" s="4"/>
      <c r="BK633" s="3"/>
      <c r="BL633" s="3"/>
      <c r="BM633" s="6"/>
      <c r="BN633" s="6"/>
      <c r="BO633" s="6"/>
      <c r="BP633" s="6"/>
      <c r="BQ633" s="6"/>
      <c r="BR633" s="6"/>
      <c r="BS633" s="6"/>
    </row>
    <row r="634" spans="1:71" ht="15" customHeight="1">
      <c r="A634" s="268"/>
      <c r="B634" s="320"/>
      <c r="C634" s="321"/>
      <c r="D634" s="322"/>
      <c r="E634" s="323"/>
      <c r="F634" s="324"/>
      <c r="G634" s="317"/>
      <c r="H634" s="317"/>
      <c r="I634" s="326"/>
      <c r="J634" s="398"/>
      <c r="K634" s="399"/>
      <c r="L634" s="971"/>
      <c r="M634" s="371"/>
      <c r="N634" s="371"/>
      <c r="O634" s="971"/>
      <c r="P634" s="398"/>
      <c r="Q634" s="399"/>
      <c r="R634" s="971"/>
      <c r="S634" s="371"/>
      <c r="T634" s="371"/>
      <c r="U634" s="971"/>
      <c r="V634" s="398"/>
      <c r="W634" s="399"/>
      <c r="X634" s="971"/>
      <c r="Y634" s="371"/>
      <c r="Z634" s="371"/>
      <c r="AA634" s="971"/>
      <c r="AB634" s="398"/>
      <c r="AC634" s="399"/>
      <c r="AD634" s="971"/>
      <c r="AE634" s="371"/>
      <c r="AF634" s="371"/>
      <c r="AG634" s="971"/>
      <c r="AH634" s="400"/>
      <c r="AI634" s="401"/>
      <c r="AJ634" s="971"/>
      <c r="AK634" s="371"/>
      <c r="AL634" s="371"/>
      <c r="AM634" s="971"/>
      <c r="AN634" s="402"/>
      <c r="AO634" s="403"/>
      <c r="AP634" s="971"/>
      <c r="AQ634" s="371"/>
      <c r="AR634" s="371"/>
      <c r="AS634" s="971"/>
      <c r="AT634" s="971"/>
      <c r="AU634" s="971"/>
      <c r="AV634" s="334"/>
      <c r="AW634" s="334"/>
      <c r="AX634" s="335"/>
      <c r="AY634" s="335"/>
      <c r="AZ634" s="335"/>
      <c r="BA634" s="335"/>
      <c r="BB634" s="335"/>
      <c r="BC634" s="335"/>
      <c r="BD634" s="336"/>
      <c r="BE634" s="336"/>
      <c r="BF634" s="337"/>
      <c r="BG634" s="337"/>
      <c r="BH634" s="338"/>
      <c r="BI634" s="338"/>
      <c r="BJ634" s="4"/>
      <c r="BK634" s="3"/>
      <c r="BL634" s="3"/>
      <c r="BM634" s="6"/>
      <c r="BN634" s="6"/>
      <c r="BO634" s="6"/>
      <c r="BP634" s="6"/>
      <c r="BQ634" s="6"/>
      <c r="BR634" s="6"/>
      <c r="BS634" s="6"/>
    </row>
    <row r="635" spans="1:71" ht="15" customHeight="1">
      <c r="A635" s="268">
        <f>I635-AT635</f>
        <v>-2</v>
      </c>
      <c r="B635" s="219">
        <v>88</v>
      </c>
      <c r="C635" s="269" t="s">
        <v>713</v>
      </c>
      <c r="D635" s="270" t="s">
        <v>714</v>
      </c>
      <c r="E635" s="271"/>
      <c r="F635" s="272" t="s">
        <v>715</v>
      </c>
      <c r="G635" s="273">
        <v>3</v>
      </c>
      <c r="H635" s="273">
        <v>4</v>
      </c>
      <c r="I635" s="343">
        <v>16</v>
      </c>
      <c r="J635" s="275"/>
      <c r="K635" s="276"/>
      <c r="L635" s="1006">
        <f>SUM(J635:K641)</f>
        <v>0</v>
      </c>
      <c r="M635" s="380"/>
      <c r="N635" s="380">
        <v>18</v>
      </c>
      <c r="O635" s="1007">
        <f>N635+M635+M636+N636+M637+N637+M638+N638+M639+N639+M640+N640+M641+N641</f>
        <v>18</v>
      </c>
      <c r="P635" s="275"/>
      <c r="Q635" s="276"/>
      <c r="R635" s="1008">
        <f>P635+Q635+P636+Q636+P637+Q637+P638+Q638+P639+Q639+P640+Q640+P641+Q641</f>
        <v>0</v>
      </c>
      <c r="S635" s="380"/>
      <c r="T635" s="380"/>
      <c r="U635" s="1009">
        <f>T635+S635+S636+T636+S637+T637+S638+T638+S639+T639+S640+T640+S641+T641</f>
        <v>0</v>
      </c>
      <c r="V635" s="275"/>
      <c r="W635" s="276"/>
      <c r="X635" s="1010">
        <f>W635+V635+V636+W636+V637+W637+V638+W638+V639+W639+V640+W640+V641+W641</f>
        <v>0</v>
      </c>
      <c r="Y635" s="380"/>
      <c r="Z635" s="380"/>
      <c r="AA635" s="1011">
        <f>Z635+Y635+Y636+Z636+Y637+Z637+Y638+Z638+Y639+Z639+Y640+Z640+Y641+Z641</f>
        <v>0</v>
      </c>
      <c r="AB635" s="275"/>
      <c r="AC635" s="276"/>
      <c r="AD635" s="999">
        <f>AC635+AB635+AB636+AC636+AB637+AC637+AB638+AC638+AB639+AC639+AB640+AC640+AB641+AC641</f>
        <v>0</v>
      </c>
      <c r="AE635" s="380"/>
      <c r="AF635" s="380"/>
      <c r="AG635" s="1000">
        <f>AE635+AF635+AE636+AF636+AE637+AF637+AE638+AF638+AE639+AF639+AE640+AF640+AE641+AF641</f>
        <v>0</v>
      </c>
      <c r="AH635" s="279"/>
      <c r="AI635" s="280"/>
      <c r="AJ635" s="1001">
        <f>AI635+AH635+AH636+AI636+AH637+AI637+AH638+AH638+AI638+AH639+AI639+AH640+AI640+AH641+AI641</f>
        <v>0</v>
      </c>
      <c r="AK635" s="380"/>
      <c r="AL635" s="380"/>
      <c r="AM635" s="1002">
        <f>AL635+AK635+AK636+AL636+AK637+AL637+AK638+AL638+AK639+AL639+AK640+AL640+AK641+AL640+AL641</f>
        <v>0</v>
      </c>
      <c r="AN635" s="281"/>
      <c r="AO635" s="282"/>
      <c r="AP635" s="1003">
        <f>AN635+AO635+AN636+AO636+AN637+AO637+AN638+AO638+AN639++AO639+AN640+AO640+AN641+AO641</f>
        <v>0</v>
      </c>
      <c r="AQ635" s="380"/>
      <c r="AR635" s="380"/>
      <c r="AS635" s="1004">
        <f>AR635+AQ635+AQ636+AR636+AQ637+AR637+AQ638+AR638+AQ639+AR639+AQ640+AR640+AQ641+AR641</f>
        <v>0</v>
      </c>
      <c r="AT635" s="1005">
        <f>SUM(AU635:BF641)</f>
        <v>18</v>
      </c>
      <c r="AU635" s="974">
        <f>AS635+AP635+AM635+AJ635+AG635+AD635+AA635+X635+U635+R635+O635+L635</f>
        <v>18</v>
      </c>
      <c r="AV635" s="284"/>
      <c r="AW635" s="284"/>
      <c r="AX635" s="285"/>
      <c r="AY635" s="285"/>
      <c r="AZ635" s="285"/>
      <c r="BA635" s="285"/>
      <c r="BB635" s="285"/>
      <c r="BC635" s="285"/>
      <c r="BD635" s="287"/>
      <c r="BE635" s="287"/>
      <c r="BF635" s="288"/>
      <c r="BG635" s="288"/>
      <c r="BH635" s="289"/>
      <c r="BI635" s="289"/>
      <c r="BJ635" s="4"/>
      <c r="BK635" s="3"/>
      <c r="BL635" s="3"/>
      <c r="BM635" s="6"/>
      <c r="BN635" s="6"/>
      <c r="BO635" s="6"/>
      <c r="BP635" s="6"/>
      <c r="BQ635" s="6"/>
      <c r="BR635" s="6"/>
      <c r="BS635" s="6"/>
    </row>
    <row r="636" spans="1:71" ht="15" customHeight="1">
      <c r="A636" s="268"/>
      <c r="B636" s="290"/>
      <c r="C636" s="291"/>
      <c r="D636" s="292"/>
      <c r="E636" s="312"/>
      <c r="F636" s="310" t="s">
        <v>391</v>
      </c>
      <c r="G636" s="295">
        <v>2</v>
      </c>
      <c r="H636" s="295">
        <v>3</v>
      </c>
      <c r="I636" s="346"/>
      <c r="J636" s="297"/>
      <c r="K636" s="298"/>
      <c r="L636" s="966"/>
      <c r="M636" s="360"/>
      <c r="N636" s="360"/>
      <c r="O636" s="966"/>
      <c r="P636" s="297"/>
      <c r="Q636" s="298"/>
      <c r="R636" s="966"/>
      <c r="S636" s="360"/>
      <c r="T636" s="360"/>
      <c r="U636" s="966"/>
      <c r="V636" s="297"/>
      <c r="W636" s="298"/>
      <c r="X636" s="966"/>
      <c r="Y636" s="360"/>
      <c r="Z636" s="360"/>
      <c r="AA636" s="966"/>
      <c r="AB636" s="297"/>
      <c r="AC636" s="298"/>
      <c r="AD636" s="966"/>
      <c r="AE636" s="360"/>
      <c r="AF636" s="360"/>
      <c r="AG636" s="966"/>
      <c r="AH636" s="301"/>
      <c r="AI636" s="302"/>
      <c r="AJ636" s="966"/>
      <c r="AK636" s="360"/>
      <c r="AL636" s="360"/>
      <c r="AM636" s="966"/>
      <c r="AN636" s="303"/>
      <c r="AO636" s="304"/>
      <c r="AP636" s="966"/>
      <c r="AQ636" s="360"/>
      <c r="AR636" s="360"/>
      <c r="AS636" s="966"/>
      <c r="AT636" s="966"/>
      <c r="AU636" s="966"/>
      <c r="AV636" s="305"/>
      <c r="AW636" s="305"/>
      <c r="AX636" s="306"/>
      <c r="AY636" s="306"/>
      <c r="AZ636" s="306"/>
      <c r="BA636" s="306"/>
      <c r="BB636" s="306"/>
      <c r="BC636" s="306"/>
      <c r="BD636" s="307"/>
      <c r="BE636" s="307"/>
      <c r="BF636" s="308"/>
      <c r="BG636" s="308"/>
      <c r="BH636" s="309"/>
      <c r="BI636" s="309"/>
      <c r="BJ636" s="4"/>
      <c r="BK636" s="3"/>
      <c r="BL636" s="3"/>
      <c r="BM636" s="6"/>
      <c r="BN636" s="6"/>
      <c r="BO636" s="6"/>
      <c r="BP636" s="6"/>
      <c r="BQ636" s="6"/>
      <c r="BR636" s="6"/>
      <c r="BS636" s="6"/>
    </row>
    <row r="637" spans="1:71" ht="15" customHeight="1">
      <c r="A637" s="268"/>
      <c r="B637" s="290"/>
      <c r="C637" s="291"/>
      <c r="D637" s="292"/>
      <c r="E637" s="312"/>
      <c r="F637" s="310"/>
      <c r="G637" s="295"/>
      <c r="H637" s="295"/>
      <c r="I637" s="346"/>
      <c r="J637" s="297"/>
      <c r="K637" s="298"/>
      <c r="L637" s="966"/>
      <c r="M637" s="360"/>
      <c r="N637" s="360"/>
      <c r="O637" s="966"/>
      <c r="P637" s="297"/>
      <c r="Q637" s="298"/>
      <c r="R637" s="966"/>
      <c r="S637" s="360"/>
      <c r="T637" s="360"/>
      <c r="U637" s="966"/>
      <c r="V637" s="297"/>
      <c r="W637" s="298"/>
      <c r="X637" s="966"/>
      <c r="Y637" s="360"/>
      <c r="Z637" s="360"/>
      <c r="AA637" s="966"/>
      <c r="AB637" s="297"/>
      <c r="AC637" s="298"/>
      <c r="AD637" s="966"/>
      <c r="AE637" s="360"/>
      <c r="AF637" s="360"/>
      <c r="AG637" s="966"/>
      <c r="AH637" s="301"/>
      <c r="AI637" s="302"/>
      <c r="AJ637" s="966"/>
      <c r="AK637" s="360"/>
      <c r="AL637" s="360"/>
      <c r="AM637" s="966"/>
      <c r="AN637" s="303"/>
      <c r="AO637" s="304"/>
      <c r="AP637" s="966"/>
      <c r="AQ637" s="360"/>
      <c r="AR637" s="360"/>
      <c r="AS637" s="966"/>
      <c r="AT637" s="966"/>
      <c r="AU637" s="966"/>
      <c r="AV637" s="305"/>
      <c r="AW637" s="305"/>
      <c r="AX637" s="306"/>
      <c r="AY637" s="306"/>
      <c r="AZ637" s="306"/>
      <c r="BA637" s="306"/>
      <c r="BB637" s="306"/>
      <c r="BC637" s="306"/>
      <c r="BD637" s="307"/>
      <c r="BE637" s="307"/>
      <c r="BF637" s="308"/>
      <c r="BG637" s="308"/>
      <c r="BH637" s="309"/>
      <c r="BI637" s="309"/>
      <c r="BJ637" s="4"/>
      <c r="BK637" s="3"/>
      <c r="BL637" s="3"/>
      <c r="BM637" s="6"/>
      <c r="BN637" s="6"/>
      <c r="BO637" s="6"/>
      <c r="BP637" s="6"/>
      <c r="BQ637" s="6"/>
      <c r="BR637" s="6"/>
      <c r="BS637" s="6"/>
    </row>
    <row r="638" spans="1:71" ht="15" customHeight="1">
      <c r="A638" s="231"/>
      <c r="B638" s="290"/>
      <c r="C638" s="231"/>
      <c r="D638" s="292"/>
      <c r="E638" s="318"/>
      <c r="F638" s="319"/>
      <c r="G638" s="317"/>
      <c r="H638" s="317"/>
      <c r="I638" s="346"/>
      <c r="J638" s="297"/>
      <c r="K638" s="298"/>
      <c r="L638" s="966"/>
      <c r="M638" s="360"/>
      <c r="N638" s="360"/>
      <c r="O638" s="966"/>
      <c r="P638" s="297"/>
      <c r="Q638" s="298"/>
      <c r="R638" s="966"/>
      <c r="S638" s="360"/>
      <c r="T638" s="360"/>
      <c r="U638" s="966"/>
      <c r="V638" s="297"/>
      <c r="W638" s="298"/>
      <c r="X638" s="966"/>
      <c r="Y638" s="360"/>
      <c r="Z638" s="360"/>
      <c r="AA638" s="966"/>
      <c r="AB638" s="297"/>
      <c r="AC638" s="298"/>
      <c r="AD638" s="966"/>
      <c r="AE638" s="360"/>
      <c r="AF638" s="360"/>
      <c r="AG638" s="966"/>
      <c r="AH638" s="301"/>
      <c r="AI638" s="302"/>
      <c r="AJ638" s="966"/>
      <c r="AK638" s="360"/>
      <c r="AL638" s="360"/>
      <c r="AM638" s="966"/>
      <c r="AN638" s="303"/>
      <c r="AO638" s="304"/>
      <c r="AP638" s="966"/>
      <c r="AQ638" s="360"/>
      <c r="AR638" s="360"/>
      <c r="AS638" s="966"/>
      <c r="AT638" s="966"/>
      <c r="AU638" s="966"/>
      <c r="AV638" s="409"/>
      <c r="AW638" s="305"/>
      <c r="AX638" s="306"/>
      <c r="AY638" s="306"/>
      <c r="AZ638" s="306"/>
      <c r="BA638" s="306"/>
      <c r="BB638" s="306"/>
      <c r="BC638" s="306"/>
      <c r="BD638" s="307"/>
      <c r="BE638" s="307"/>
      <c r="BF638" s="308"/>
      <c r="BG638" s="308"/>
      <c r="BH638" s="418"/>
      <c r="BI638" s="309"/>
      <c r="BJ638" s="4"/>
      <c r="BK638" s="3"/>
      <c r="BL638" s="3"/>
      <c r="BM638" s="6"/>
      <c r="BN638" s="6"/>
      <c r="BO638" s="6"/>
      <c r="BP638" s="6"/>
      <c r="BQ638" s="6"/>
      <c r="BR638" s="6"/>
      <c r="BS638" s="6"/>
    </row>
    <row r="639" spans="1:71" ht="15" customHeight="1">
      <c r="A639" s="268"/>
      <c r="B639" s="290"/>
      <c r="C639" s="291"/>
      <c r="D639" s="292"/>
      <c r="E639" s="318"/>
      <c r="F639" s="319"/>
      <c r="G639" s="317"/>
      <c r="H639" s="317"/>
      <c r="I639" s="346"/>
      <c r="J639" s="297"/>
      <c r="K639" s="298"/>
      <c r="L639" s="966"/>
      <c r="M639" s="360"/>
      <c r="N639" s="360"/>
      <c r="O639" s="966"/>
      <c r="P639" s="297"/>
      <c r="Q639" s="298"/>
      <c r="R639" s="966"/>
      <c r="S639" s="360"/>
      <c r="T639" s="360"/>
      <c r="U639" s="966"/>
      <c r="V639" s="297"/>
      <c r="W639" s="298"/>
      <c r="X639" s="966"/>
      <c r="Y639" s="360"/>
      <c r="Z639" s="360"/>
      <c r="AA639" s="966"/>
      <c r="AB639" s="297"/>
      <c r="AC639" s="298"/>
      <c r="AD639" s="966"/>
      <c r="AE639" s="360"/>
      <c r="AF639" s="360"/>
      <c r="AG639" s="966"/>
      <c r="AH639" s="301"/>
      <c r="AI639" s="302"/>
      <c r="AJ639" s="966"/>
      <c r="AK639" s="360"/>
      <c r="AL639" s="360"/>
      <c r="AM639" s="966"/>
      <c r="AN639" s="303"/>
      <c r="AO639" s="304"/>
      <c r="AP639" s="966"/>
      <c r="AQ639" s="360"/>
      <c r="AR639" s="360"/>
      <c r="AS639" s="966"/>
      <c r="AT639" s="966"/>
      <c r="AU639" s="966"/>
      <c r="AV639" s="305"/>
      <c r="AW639" s="305"/>
      <c r="AX639" s="306"/>
      <c r="AY639" s="306"/>
      <c r="AZ639" s="306"/>
      <c r="BA639" s="306"/>
      <c r="BB639" s="306"/>
      <c r="BC639" s="306"/>
      <c r="BD639" s="307"/>
      <c r="BE639" s="307"/>
      <c r="BF639" s="314"/>
      <c r="BG639" s="308"/>
      <c r="BH639" s="309"/>
      <c r="BI639" s="309"/>
      <c r="BJ639" s="4"/>
      <c r="BK639" s="3"/>
      <c r="BL639" s="3"/>
      <c r="BM639" s="6"/>
      <c r="BN639" s="6"/>
      <c r="BO639" s="6"/>
      <c r="BP639" s="6"/>
      <c r="BQ639" s="6"/>
      <c r="BR639" s="6"/>
      <c r="BS639" s="6"/>
    </row>
    <row r="640" spans="1:71" ht="15" customHeight="1">
      <c r="A640" s="268"/>
      <c r="B640" s="290"/>
      <c r="C640" s="291"/>
      <c r="D640" s="292"/>
      <c r="E640" s="318"/>
      <c r="F640" s="319"/>
      <c r="G640" s="317"/>
      <c r="H640" s="317"/>
      <c r="I640" s="346"/>
      <c r="J640" s="297"/>
      <c r="K640" s="298"/>
      <c r="L640" s="966"/>
      <c r="M640" s="360"/>
      <c r="N640" s="360"/>
      <c r="O640" s="966"/>
      <c r="P640" s="297"/>
      <c r="Q640" s="298"/>
      <c r="R640" s="966"/>
      <c r="S640" s="360"/>
      <c r="T640" s="360"/>
      <c r="U640" s="966"/>
      <c r="V640" s="297"/>
      <c r="W640" s="298"/>
      <c r="X640" s="966"/>
      <c r="Y640" s="360"/>
      <c r="Z640" s="360"/>
      <c r="AA640" s="966"/>
      <c r="AB640" s="297"/>
      <c r="AC640" s="298"/>
      <c r="AD640" s="966"/>
      <c r="AE640" s="360"/>
      <c r="AF640" s="360"/>
      <c r="AG640" s="966"/>
      <c r="AH640" s="301"/>
      <c r="AI640" s="302"/>
      <c r="AJ640" s="966"/>
      <c r="AK640" s="360"/>
      <c r="AL640" s="360"/>
      <c r="AM640" s="966"/>
      <c r="AN640" s="303"/>
      <c r="AO640" s="304"/>
      <c r="AP640" s="966"/>
      <c r="AQ640" s="360"/>
      <c r="AR640" s="360"/>
      <c r="AS640" s="966"/>
      <c r="AT640" s="966"/>
      <c r="AU640" s="966"/>
      <c r="AV640" s="305"/>
      <c r="AW640" s="305"/>
      <c r="AX640" s="306"/>
      <c r="AY640" s="306"/>
      <c r="AZ640" s="306"/>
      <c r="BA640" s="306"/>
      <c r="BB640" s="306"/>
      <c r="BC640" s="306"/>
      <c r="BD640" s="307"/>
      <c r="BE640" s="307"/>
      <c r="BF640" s="308"/>
      <c r="BG640" s="308"/>
      <c r="BH640" s="309"/>
      <c r="BI640" s="309"/>
      <c r="BJ640" s="4"/>
      <c r="BK640" s="3"/>
      <c r="BL640" s="3"/>
      <c r="BM640" s="6"/>
      <c r="BN640" s="6"/>
      <c r="BO640" s="6"/>
      <c r="BP640" s="6"/>
      <c r="BQ640" s="6"/>
      <c r="BR640" s="6"/>
      <c r="BS640" s="6"/>
    </row>
    <row r="641" spans="1:71" ht="15" customHeight="1">
      <c r="A641" s="268"/>
      <c r="B641" s="320"/>
      <c r="C641" s="321"/>
      <c r="D641" s="322"/>
      <c r="E641" s="323"/>
      <c r="F641" s="324"/>
      <c r="G641" s="317"/>
      <c r="H641" s="317"/>
      <c r="I641" s="347"/>
      <c r="J641" s="398"/>
      <c r="K641" s="399"/>
      <c r="L641" s="971"/>
      <c r="M641" s="371"/>
      <c r="N641" s="371"/>
      <c r="O641" s="971"/>
      <c r="P641" s="398"/>
      <c r="Q641" s="399"/>
      <c r="R641" s="971"/>
      <c r="S641" s="371"/>
      <c r="T641" s="371"/>
      <c r="U641" s="971"/>
      <c r="V641" s="398"/>
      <c r="W641" s="399"/>
      <c r="X641" s="971"/>
      <c r="Y641" s="371"/>
      <c r="Z641" s="371"/>
      <c r="AA641" s="971"/>
      <c r="AB641" s="398"/>
      <c r="AC641" s="399"/>
      <c r="AD641" s="971"/>
      <c r="AE641" s="371"/>
      <c r="AF641" s="371"/>
      <c r="AG641" s="971"/>
      <c r="AH641" s="400"/>
      <c r="AI641" s="401"/>
      <c r="AJ641" s="971"/>
      <c r="AK641" s="371"/>
      <c r="AL641" s="371"/>
      <c r="AM641" s="971"/>
      <c r="AN641" s="402"/>
      <c r="AO641" s="403"/>
      <c r="AP641" s="971"/>
      <c r="AQ641" s="371"/>
      <c r="AR641" s="371"/>
      <c r="AS641" s="971"/>
      <c r="AT641" s="971"/>
      <c r="AU641" s="971"/>
      <c r="AV641" s="334"/>
      <c r="AW641" s="334"/>
      <c r="AX641" s="335"/>
      <c r="AY641" s="335"/>
      <c r="AZ641" s="335"/>
      <c r="BA641" s="335"/>
      <c r="BB641" s="335"/>
      <c r="BC641" s="335"/>
      <c r="BD641" s="336"/>
      <c r="BE641" s="336"/>
      <c r="BF641" s="337"/>
      <c r="BG641" s="337"/>
      <c r="BH641" s="338"/>
      <c r="BI641" s="338"/>
      <c r="BJ641" s="4"/>
      <c r="BK641" s="3"/>
      <c r="BL641" s="3"/>
      <c r="BM641" s="6"/>
      <c r="BN641" s="6"/>
      <c r="BO641" s="6"/>
      <c r="BP641" s="6"/>
      <c r="BQ641" s="6"/>
      <c r="BR641" s="6"/>
      <c r="BS641" s="6"/>
    </row>
    <row r="642" spans="1:71" ht="16.5">
      <c r="A642" s="268">
        <f>I642-AT642</f>
        <v>0</v>
      </c>
      <c r="B642" s="219">
        <v>89</v>
      </c>
      <c r="C642" s="269" t="s">
        <v>716</v>
      </c>
      <c r="D642" s="270" t="s">
        <v>717</v>
      </c>
      <c r="E642" s="271" t="s">
        <v>106</v>
      </c>
      <c r="F642" s="272" t="s">
        <v>718</v>
      </c>
      <c r="G642" s="273">
        <v>2</v>
      </c>
      <c r="H642" s="273">
        <v>4</v>
      </c>
      <c r="I642" s="343">
        <v>28</v>
      </c>
      <c r="J642" s="275"/>
      <c r="K642" s="276"/>
      <c r="L642" s="1006">
        <f>SUM(J642:K648)</f>
        <v>0</v>
      </c>
      <c r="M642" s="351"/>
      <c r="N642" s="351"/>
      <c r="O642" s="1007">
        <f>N642+M642+M643+N643+M644+N644+M645+N645+M646+N646+M647+N647+M648+N648</f>
        <v>0</v>
      </c>
      <c r="P642" s="275"/>
      <c r="Q642" s="276"/>
      <c r="R642" s="1008">
        <f>P642+Q642+P643+Q643+P644+Q644+P645+Q645+P646+Q646+P647+Q647+P648+Q648</f>
        <v>0</v>
      </c>
      <c r="S642" s="351"/>
      <c r="T642" s="351"/>
      <c r="U642" s="1009">
        <f>T642+S642+S643+T643+S644+T644+S645+T645+S646+T646+S647+T647+S648+T648</f>
        <v>10</v>
      </c>
      <c r="V642" s="275"/>
      <c r="W642" s="276"/>
      <c r="X642" s="1010">
        <f>W642+V642+V643+W643+V644+W644+V645+W645+V646+W646+V647+W647+V648+W648</f>
        <v>0</v>
      </c>
      <c r="Y642" s="351"/>
      <c r="Z642" s="351"/>
      <c r="AA642" s="1011">
        <f>Z642+Y642+Y643+Z643+Y644+Z644+Y645+Z645+Y646+Z646+Y647+Z647+Y648+Z648</f>
        <v>0</v>
      </c>
      <c r="AB642" s="275"/>
      <c r="AC642" s="276"/>
      <c r="AD642" s="999">
        <f>AC642+AB642+AB643+AC643+AB644+AC644+AB645+AC645+AB646+AC646+AB647+AC647+AB648+AC648</f>
        <v>12</v>
      </c>
      <c r="AE642" s="351"/>
      <c r="AF642" s="351"/>
      <c r="AG642" s="1000">
        <f>AE642+AF642+AE643+AF643+AE644+AF644+AE645+AF645+AE646+AF646+AE647+AF647+AE648+AF648</f>
        <v>0</v>
      </c>
      <c r="AH642" s="279"/>
      <c r="AI642" s="280"/>
      <c r="AJ642" s="1001">
        <f>AI642+AH642+AH643+AI643+AH644+AI644+AH645+AH645+AI645+AH646+AI646+AH647+AI647+AH648+AI648</f>
        <v>0</v>
      </c>
      <c r="AK642" s="351"/>
      <c r="AL642" s="351"/>
      <c r="AM642" s="1002">
        <f>AL642+AK642+AK643+AL643+AK644+AL644+AK645+AL645+AK646+AL646+AK647+AL647+AK648+AL647+AL648</f>
        <v>0</v>
      </c>
      <c r="AN642" s="281"/>
      <c r="AO642" s="282"/>
      <c r="AP642" s="1003"/>
      <c r="AQ642" s="351"/>
      <c r="AR642" s="351"/>
      <c r="AS642" s="1004">
        <f>AR642+AQ642+AQ643+AR643+AQ644+AR644+AQ645+AR645+AQ646+AR646+AQ647+AR647+AQ648+AR648</f>
        <v>2</v>
      </c>
      <c r="AT642" s="1005">
        <f>SUM(AU642:BF648)</f>
        <v>28</v>
      </c>
      <c r="AU642" s="974">
        <f>AS642+AP642+AM642+AJ642+AG642+AD642+AA642+X642+U642+R642+O642+L642</f>
        <v>24</v>
      </c>
      <c r="AV642" s="63"/>
      <c r="AW642" s="284"/>
      <c r="AX642" s="285"/>
      <c r="AY642" s="285"/>
      <c r="AZ642" s="285"/>
      <c r="BA642" s="285"/>
      <c r="BB642" s="285"/>
      <c r="BC642" s="285"/>
      <c r="BD642" s="287"/>
      <c r="BE642" s="287"/>
      <c r="BF642" s="288"/>
      <c r="BG642" s="288"/>
      <c r="BH642" s="418"/>
      <c r="BI642" s="289"/>
      <c r="BJ642" s="4"/>
      <c r="BK642" s="3"/>
      <c r="BL642" s="3"/>
      <c r="BM642" s="6"/>
      <c r="BN642" s="6"/>
      <c r="BO642" s="6"/>
      <c r="BP642" s="6"/>
      <c r="BQ642" s="6"/>
      <c r="BR642" s="6"/>
      <c r="BS642" s="6"/>
    </row>
    <row r="643" spans="1:71" ht="15" customHeight="1">
      <c r="A643" s="268"/>
      <c r="B643" s="290"/>
      <c r="C643" s="291"/>
      <c r="D643" s="292"/>
      <c r="E643" s="312" t="s">
        <v>106</v>
      </c>
      <c r="F643" s="310" t="s">
        <v>183</v>
      </c>
      <c r="G643" s="295">
        <v>2</v>
      </c>
      <c r="H643" s="295">
        <v>2</v>
      </c>
      <c r="I643" s="346"/>
      <c r="J643" s="297"/>
      <c r="K643" s="298"/>
      <c r="L643" s="966"/>
      <c r="M643" s="360"/>
      <c r="N643" s="360"/>
      <c r="O643" s="966"/>
      <c r="P643" s="297"/>
      <c r="Q643" s="298"/>
      <c r="R643" s="966"/>
      <c r="S643" s="360"/>
      <c r="T643" s="360"/>
      <c r="U643" s="966"/>
      <c r="V643" s="297"/>
      <c r="W643" s="298"/>
      <c r="X643" s="966"/>
      <c r="Y643" s="360"/>
      <c r="Z643" s="360"/>
      <c r="AA643" s="966"/>
      <c r="AB643" s="297"/>
      <c r="AC643" s="298"/>
      <c r="AD643" s="966"/>
      <c r="AE643" s="360"/>
      <c r="AF643" s="360"/>
      <c r="AG643" s="966"/>
      <c r="AH643" s="301"/>
      <c r="AI643" s="302"/>
      <c r="AJ643" s="966"/>
      <c r="AK643" s="360"/>
      <c r="AL643" s="360"/>
      <c r="AM643" s="966"/>
      <c r="AN643" s="303"/>
      <c r="AO643" s="304"/>
      <c r="AP643" s="966"/>
      <c r="AQ643" s="360"/>
      <c r="AR643" s="360"/>
      <c r="AS643" s="966"/>
      <c r="AT643" s="966"/>
      <c r="AU643" s="966"/>
      <c r="AV643" s="305"/>
      <c r="AW643" s="305"/>
      <c r="AX643" s="306"/>
      <c r="AY643" s="306"/>
      <c r="AZ643" s="306"/>
      <c r="BA643" s="306"/>
      <c r="BB643" s="306"/>
      <c r="BC643" s="306"/>
      <c r="BD643" s="307"/>
      <c r="BE643" s="307"/>
      <c r="BF643" s="308"/>
      <c r="BG643" s="308"/>
      <c r="BH643" s="309"/>
      <c r="BI643" s="309"/>
      <c r="BJ643" s="4"/>
      <c r="BK643" s="3"/>
      <c r="BL643" s="3"/>
      <c r="BM643" s="6"/>
      <c r="BN643" s="6"/>
      <c r="BO643" s="6"/>
      <c r="BP643" s="6"/>
      <c r="BQ643" s="6"/>
      <c r="BR643" s="6"/>
      <c r="BS643" s="6"/>
    </row>
    <row r="644" spans="1:71" ht="16.5">
      <c r="A644" s="268"/>
      <c r="B644" s="290"/>
      <c r="C644" s="291"/>
      <c r="D644" s="292"/>
      <c r="E644" s="312" t="s">
        <v>162</v>
      </c>
      <c r="F644" s="310" t="s">
        <v>183</v>
      </c>
      <c r="G644" s="295">
        <v>1</v>
      </c>
      <c r="H644" s="295">
        <v>2</v>
      </c>
      <c r="I644" s="346"/>
      <c r="J644" s="297"/>
      <c r="K644" s="298"/>
      <c r="L644" s="966"/>
      <c r="M644" s="360"/>
      <c r="N644" s="360"/>
      <c r="O644" s="966"/>
      <c r="P644" s="297"/>
      <c r="Q644" s="298"/>
      <c r="R644" s="966"/>
      <c r="S644" s="360"/>
      <c r="T644" s="360"/>
      <c r="U644" s="966"/>
      <c r="V644" s="297"/>
      <c r="W644" s="298"/>
      <c r="X644" s="966"/>
      <c r="Y644" s="360"/>
      <c r="Z644" s="360"/>
      <c r="AA644" s="966"/>
      <c r="AB644" s="297"/>
      <c r="AC644" s="298"/>
      <c r="AD644" s="966"/>
      <c r="AE644" s="360"/>
      <c r="AF644" s="360"/>
      <c r="AG644" s="966"/>
      <c r="AH644" s="301"/>
      <c r="AI644" s="302"/>
      <c r="AJ644" s="966"/>
      <c r="AK644" s="360"/>
      <c r="AL644" s="360"/>
      <c r="AM644" s="966"/>
      <c r="AN644" s="303"/>
      <c r="AO644" s="304"/>
      <c r="AP644" s="966"/>
      <c r="AQ644" s="360"/>
      <c r="AR644" s="360"/>
      <c r="AS644" s="966"/>
      <c r="AT644" s="966"/>
      <c r="AU644" s="966"/>
      <c r="AV644" s="305"/>
      <c r="AW644" s="305"/>
      <c r="AX644" s="306"/>
      <c r="AY644" s="306"/>
      <c r="AZ644" s="306"/>
      <c r="BA644" s="306"/>
      <c r="BB644" s="306"/>
      <c r="BC644" s="306"/>
      <c r="BD644" s="307"/>
      <c r="BE644" s="307"/>
      <c r="BF644" s="308"/>
      <c r="BG644" s="1044"/>
      <c r="BH644" s="309"/>
      <c r="BI644" s="309"/>
      <c r="BJ644" s="4"/>
      <c r="BK644" s="3"/>
      <c r="BL644" s="3"/>
      <c r="BM644" s="6"/>
      <c r="BN644" s="6"/>
      <c r="BO644" s="6"/>
      <c r="BP644" s="6"/>
      <c r="BQ644" s="6"/>
      <c r="BR644" s="6"/>
      <c r="BS644" s="6"/>
    </row>
    <row r="645" spans="1:71" ht="16.5">
      <c r="A645" s="268"/>
      <c r="B645" s="290"/>
      <c r="C645" s="291"/>
      <c r="D645" s="292"/>
      <c r="E645" s="312" t="s">
        <v>190</v>
      </c>
      <c r="F645" s="310" t="s">
        <v>719</v>
      </c>
      <c r="G645" s="295">
        <v>2</v>
      </c>
      <c r="H645" s="295">
        <v>5</v>
      </c>
      <c r="I645" s="346"/>
      <c r="J645" s="297"/>
      <c r="K645" s="298"/>
      <c r="L645" s="966"/>
      <c r="M645" s="360"/>
      <c r="N645" s="360"/>
      <c r="O645" s="966"/>
      <c r="P645" s="297"/>
      <c r="Q645" s="298"/>
      <c r="R645" s="966"/>
      <c r="S645" s="367">
        <v>10</v>
      </c>
      <c r="T645" s="360"/>
      <c r="U645" s="966"/>
      <c r="V645" s="297"/>
      <c r="W645" s="298"/>
      <c r="X645" s="966"/>
      <c r="Y645" s="360"/>
      <c r="Z645" s="360"/>
      <c r="AA645" s="966"/>
      <c r="AB645" s="387">
        <v>12</v>
      </c>
      <c r="AC645" s="408"/>
      <c r="AD645" s="966"/>
      <c r="AE645" s="360"/>
      <c r="AF645" s="360"/>
      <c r="AG645" s="966"/>
      <c r="AH645" s="301"/>
      <c r="AI645" s="302"/>
      <c r="AJ645" s="966"/>
      <c r="AK645" s="360"/>
      <c r="AL645" s="360"/>
      <c r="AM645" s="966"/>
      <c r="AN645" s="303"/>
      <c r="AO645" s="304"/>
      <c r="AP645" s="966"/>
      <c r="AQ645" s="367">
        <v>2</v>
      </c>
      <c r="AR645" s="367"/>
      <c r="AS645" s="966"/>
      <c r="AT645" s="966"/>
      <c r="AU645" s="966"/>
      <c r="AV645" s="409">
        <v>4</v>
      </c>
      <c r="AW645" s="305"/>
      <c r="AX645" s="306"/>
      <c r="AY645" s="313"/>
      <c r="AZ645" s="313"/>
      <c r="BA645" s="306"/>
      <c r="BB645" s="306"/>
      <c r="BC645" s="306"/>
      <c r="BD645" s="307"/>
      <c r="BE645" s="388"/>
      <c r="BF645" s="314"/>
      <c r="BG645" s="968"/>
      <c r="BH645" s="418"/>
      <c r="BI645" s="309"/>
      <c r="BJ645" s="4"/>
      <c r="BK645" s="3"/>
      <c r="BL645" s="3"/>
      <c r="BM645" s="6"/>
      <c r="BN645" s="6"/>
      <c r="BO645" s="6"/>
      <c r="BP645" s="6"/>
      <c r="BQ645" s="6"/>
      <c r="BR645" s="6"/>
      <c r="BS645" s="6"/>
    </row>
    <row r="646" spans="1:71" ht="15" customHeight="1">
      <c r="A646" s="231"/>
      <c r="B646" s="290"/>
      <c r="C646" s="231"/>
      <c r="D646" s="292"/>
      <c r="E646" s="318"/>
      <c r="G646" s="295"/>
      <c r="H646" s="295"/>
      <c r="I646" s="346"/>
      <c r="J646" s="297"/>
      <c r="K646" s="298"/>
      <c r="L646" s="966"/>
      <c r="M646" s="360"/>
      <c r="N646" s="360"/>
      <c r="O646" s="966"/>
      <c r="P646" s="297"/>
      <c r="Q646" s="298"/>
      <c r="R646" s="966"/>
      <c r="S646" s="360"/>
      <c r="T646" s="360"/>
      <c r="U646" s="966"/>
      <c r="V646" s="297"/>
      <c r="W646" s="298"/>
      <c r="X646" s="966"/>
      <c r="Y646" s="360"/>
      <c r="Z646" s="360"/>
      <c r="AA646" s="966"/>
      <c r="AB646" s="297"/>
      <c r="AC646" s="298"/>
      <c r="AD646" s="966"/>
      <c r="AE646" s="360"/>
      <c r="AF646" s="360"/>
      <c r="AG646" s="966"/>
      <c r="AH646" s="301"/>
      <c r="AI646" s="302"/>
      <c r="AJ646" s="966"/>
      <c r="AK646" s="360"/>
      <c r="AL646" s="360"/>
      <c r="AM646" s="966"/>
      <c r="AN646" s="303"/>
      <c r="AO646" s="439"/>
      <c r="AP646" s="966"/>
      <c r="AQ646" s="360"/>
      <c r="AR646" s="360"/>
      <c r="AS646" s="966"/>
      <c r="AT646" s="966"/>
      <c r="AU646" s="966"/>
      <c r="AV646" s="409"/>
      <c r="AW646" s="305"/>
      <c r="AX646" s="306"/>
      <c r="AY646" s="313"/>
      <c r="AZ646" s="313"/>
      <c r="BA646" s="306"/>
      <c r="BB646" s="306"/>
      <c r="BC646" s="306"/>
      <c r="BD646" s="307"/>
      <c r="BE646" s="307"/>
      <c r="BF646" s="308"/>
      <c r="BG646" s="308"/>
      <c r="BH646" s="231"/>
      <c r="BI646" s="309"/>
      <c r="BJ646" s="4"/>
      <c r="BK646" s="3"/>
      <c r="BL646" s="3"/>
      <c r="BM646" s="6"/>
      <c r="BN646" s="6"/>
      <c r="BO646" s="6"/>
      <c r="BP646" s="6"/>
      <c r="BQ646" s="6"/>
      <c r="BR646" s="6"/>
      <c r="BS646" s="6"/>
    </row>
    <row r="647" spans="1:71" ht="15" customHeight="1">
      <c r="A647" s="268"/>
      <c r="B647" s="290"/>
      <c r="C647" s="291"/>
      <c r="D647" s="292"/>
      <c r="E647" s="318"/>
      <c r="F647" s="310"/>
      <c r="G647" s="295"/>
      <c r="H647" s="295"/>
      <c r="I647" s="346"/>
      <c r="J647" s="297"/>
      <c r="K647" s="298"/>
      <c r="L647" s="966"/>
      <c r="M647" s="360"/>
      <c r="N647" s="360"/>
      <c r="O647" s="966"/>
      <c r="P647" s="297"/>
      <c r="Q647" s="298"/>
      <c r="R647" s="966"/>
      <c r="S647" s="360"/>
      <c r="T647" s="360"/>
      <c r="U647" s="966"/>
      <c r="V647" s="297"/>
      <c r="W647" s="298"/>
      <c r="X647" s="966"/>
      <c r="Y647" s="360"/>
      <c r="Z647" s="360"/>
      <c r="AA647" s="966"/>
      <c r="AB647" s="297"/>
      <c r="AC647" s="298"/>
      <c r="AD647" s="966"/>
      <c r="AE647" s="360"/>
      <c r="AF647" s="360"/>
      <c r="AG647" s="966"/>
      <c r="AH647" s="301"/>
      <c r="AI647" s="302"/>
      <c r="AJ647" s="966"/>
      <c r="AK647" s="360"/>
      <c r="AL647" s="360"/>
      <c r="AM647" s="966"/>
      <c r="AN647" s="303"/>
      <c r="AO647" s="304"/>
      <c r="AP647" s="966"/>
      <c r="AQ647" s="360"/>
      <c r="AR647" s="360"/>
      <c r="AS647" s="966"/>
      <c r="AT647" s="966"/>
      <c r="AU647" s="966"/>
      <c r="AV647" s="305"/>
      <c r="AW647" s="305"/>
      <c r="AX647" s="306"/>
      <c r="AY647" s="306"/>
      <c r="AZ647" s="306"/>
      <c r="BA647" s="306"/>
      <c r="BB647" s="306"/>
      <c r="BC647" s="306"/>
      <c r="BD647" s="307"/>
      <c r="BE647" s="307"/>
      <c r="BF647" s="308"/>
      <c r="BG647" s="308"/>
      <c r="BH647" s="309"/>
      <c r="BI647" s="309"/>
      <c r="BJ647" s="4"/>
      <c r="BK647" s="3"/>
      <c r="BL647" s="3"/>
      <c r="BM647" s="6"/>
      <c r="BN647" s="6"/>
      <c r="BO647" s="6"/>
      <c r="BP647" s="6"/>
      <c r="BQ647" s="6"/>
      <c r="BR647" s="6"/>
      <c r="BS647" s="6"/>
    </row>
    <row r="648" spans="1:71" ht="15" customHeight="1">
      <c r="A648" s="268"/>
      <c r="B648" s="290"/>
      <c r="C648" s="321"/>
      <c r="D648" s="292"/>
      <c r="E648" s="323"/>
      <c r="F648" s="420"/>
      <c r="G648" s="601"/>
      <c r="H648" s="601"/>
      <c r="I648" s="346"/>
      <c r="J648" s="297"/>
      <c r="K648" s="298"/>
      <c r="L648" s="971"/>
      <c r="M648" s="360"/>
      <c r="N648" s="360"/>
      <c r="O648" s="971"/>
      <c r="P648" s="297"/>
      <c r="Q648" s="298"/>
      <c r="R648" s="971"/>
      <c r="S648" s="360"/>
      <c r="T648" s="360"/>
      <c r="U648" s="971"/>
      <c r="V648" s="297"/>
      <c r="W648" s="298"/>
      <c r="X648" s="971"/>
      <c r="Y648" s="360"/>
      <c r="Z648" s="360"/>
      <c r="AA648" s="971"/>
      <c r="AB648" s="297"/>
      <c r="AC648" s="298"/>
      <c r="AD648" s="971"/>
      <c r="AE648" s="360"/>
      <c r="AF648" s="360"/>
      <c r="AG648" s="971"/>
      <c r="AH648" s="301"/>
      <c r="AI648" s="302"/>
      <c r="AJ648" s="971"/>
      <c r="AK648" s="360"/>
      <c r="AL648" s="360"/>
      <c r="AM648" s="971"/>
      <c r="AN648" s="303"/>
      <c r="AO648" s="304"/>
      <c r="AP648" s="971"/>
      <c r="AQ648" s="360"/>
      <c r="AR648" s="360"/>
      <c r="AS648" s="971"/>
      <c r="AT648" s="971"/>
      <c r="AU648" s="971"/>
      <c r="AV648" s="305"/>
      <c r="AW648" s="305"/>
      <c r="AX648" s="306"/>
      <c r="AY648" s="306"/>
      <c r="AZ648" s="306"/>
      <c r="BA648" s="306"/>
      <c r="BB648" s="306"/>
      <c r="BC648" s="306"/>
      <c r="BD648" s="307"/>
      <c r="BE648" s="307"/>
      <c r="BF648" s="308"/>
      <c r="BG648" s="308"/>
      <c r="BH648" s="309"/>
      <c r="BI648" s="309"/>
      <c r="BJ648" s="4"/>
      <c r="BK648" s="3"/>
      <c r="BL648" s="3"/>
      <c r="BM648" s="6"/>
      <c r="BN648" s="6"/>
      <c r="BO648" s="6"/>
      <c r="BP648" s="6"/>
      <c r="BQ648" s="6"/>
      <c r="BR648" s="6"/>
      <c r="BS648" s="6"/>
    </row>
    <row r="649" spans="1:71" ht="15" customHeight="1">
      <c r="A649" s="268">
        <f>I649-AT649</f>
        <v>-2</v>
      </c>
      <c r="B649" s="219">
        <v>90</v>
      </c>
      <c r="C649" s="269" t="s">
        <v>720</v>
      </c>
      <c r="D649" s="488" t="s">
        <v>721</v>
      </c>
      <c r="E649" s="271" t="s">
        <v>77</v>
      </c>
      <c r="F649" s="310" t="s">
        <v>722</v>
      </c>
      <c r="G649" s="273">
        <v>4</v>
      </c>
      <c r="H649" s="273">
        <v>3</v>
      </c>
      <c r="I649" s="274">
        <v>25</v>
      </c>
      <c r="J649" s="276"/>
      <c r="K649" s="276"/>
      <c r="L649" s="1033">
        <f>SUM(J649:K655)</f>
        <v>15</v>
      </c>
      <c r="M649" s="351"/>
      <c r="N649" s="351"/>
      <c r="O649" s="1007">
        <f>N649+M649+M650+N650+M651+N651+M652+N652+M653+N653+M654+N654+M655+N655</f>
        <v>0</v>
      </c>
      <c r="P649" s="276"/>
      <c r="Q649" s="276"/>
      <c r="R649" s="1008">
        <f>P649+Q649+P650+Q650+P651+Q651+P652+Q652+P653+Q653+P654+Q654+P655+Q655</f>
        <v>0</v>
      </c>
      <c r="S649" s="351"/>
      <c r="T649" s="351"/>
      <c r="U649" s="1009">
        <f>T649+S649+S650+T650+S651+T651+S652+T652+S653+T653+S654+T654+S655+T655</f>
        <v>0</v>
      </c>
      <c r="V649" s="496">
        <v>12</v>
      </c>
      <c r="W649" s="496"/>
      <c r="X649" s="1010">
        <f>W649+V649+V650+W650+V651+W651+V652+W652+V653+W653+V654+W654+V655+W655</f>
        <v>12</v>
      </c>
      <c r="Y649" s="351"/>
      <c r="Z649" s="351"/>
      <c r="AA649" s="1011">
        <f>Z649+Y649+Y650+Z650+Y651+Z651+Y652+Z652+Y653+Z653+Y654+Z654+Y655+Z655</f>
        <v>0</v>
      </c>
      <c r="AB649" s="276"/>
      <c r="AC649" s="276"/>
      <c r="AD649" s="999">
        <f>AC649+AB649+AB650+AC650+AB651+AC651+AB652+AC652+AB653+AC653+AB654+AC654+AB655+AC655</f>
        <v>0</v>
      </c>
      <c r="AE649" s="351"/>
      <c r="AF649" s="351"/>
      <c r="AG649" s="1000">
        <f>AE649+AF649+AE650+AF650+AE651+AF651+AE652+AF652+AE653+AF653+AE654+AF654+AE655+AF655</f>
        <v>0</v>
      </c>
      <c r="AH649" s="280"/>
      <c r="AI649" s="280"/>
      <c r="AJ649" s="1001">
        <f>AI649+AH649+AH650+AI650+AH651+AI651+AH652+AH652+AI652+AH653+AI653+AH654+AI654+AH655+AI655</f>
        <v>0</v>
      </c>
      <c r="AK649" s="351"/>
      <c r="AL649" s="351"/>
      <c r="AM649" s="1002">
        <f>AL649+AK649+AK650+AL650+AK651+AL651+AK652+AL652+AK653+AL653+AK654+AL654+AK655+AL654+AL655</f>
        <v>0</v>
      </c>
      <c r="AN649" s="282"/>
      <c r="AO649" s="282"/>
      <c r="AP649" s="1003">
        <f>AN649+AO649+AN650+AO650+AN651+AO651+AN652+AO652+AN653++AO653+AN654+AO654+AN655+AO655</f>
        <v>0</v>
      </c>
      <c r="AQ649" s="351"/>
      <c r="AR649" s="351"/>
      <c r="AS649" s="1004">
        <f>AR649+AQ649+AQ650+AR650+AQ651+AR651+AQ652+AR652+AQ653+AR653+AQ654+AR654+AQ655+AR655</f>
        <v>0</v>
      </c>
      <c r="AT649" s="1005">
        <f>SUM(AU649:BF655)</f>
        <v>27</v>
      </c>
      <c r="AU649" s="974">
        <f>AS649+AP649+AM649+AJ649+AG649+AD649+AA649+X649+U649+R649+O649+L649</f>
        <v>27</v>
      </c>
      <c r="AV649" s="63"/>
      <c r="AW649" s="63"/>
      <c r="AX649" s="285"/>
      <c r="AY649" s="286"/>
      <c r="AZ649" s="286"/>
      <c r="BA649" s="285"/>
      <c r="BB649" s="285"/>
      <c r="BC649" s="285"/>
      <c r="BD649" s="287"/>
      <c r="BE649" s="406"/>
      <c r="BF649" s="407"/>
      <c r="BG649" s="407"/>
      <c r="BH649" s="1035"/>
      <c r="BI649" s="289"/>
      <c r="BJ649" s="4"/>
      <c r="BK649" s="3"/>
      <c r="BL649" s="3"/>
      <c r="BM649" s="6"/>
      <c r="BN649" s="6"/>
      <c r="BO649" s="6"/>
      <c r="BP649" s="6"/>
      <c r="BQ649" s="6"/>
      <c r="BR649" s="6"/>
      <c r="BS649" s="6"/>
    </row>
    <row r="650" spans="1:71" ht="15" customHeight="1">
      <c r="A650" s="268"/>
      <c r="B650" s="602"/>
      <c r="C650" s="291"/>
      <c r="D650" s="603"/>
      <c r="E650" s="604" t="s">
        <v>370</v>
      </c>
      <c r="F650" s="605" t="s">
        <v>723</v>
      </c>
      <c r="G650" s="377">
        <v>3</v>
      </c>
      <c r="H650" s="377">
        <v>5</v>
      </c>
      <c r="I650" s="606"/>
      <c r="J650" s="379">
        <f>G650*H650</f>
        <v>15</v>
      </c>
      <c r="K650" s="379"/>
      <c r="L650" s="966"/>
      <c r="M650" s="516"/>
      <c r="N650" s="516"/>
      <c r="O650" s="966"/>
      <c r="P650" s="379"/>
      <c r="Q650" s="379"/>
      <c r="R650" s="966"/>
      <c r="S650" s="516"/>
      <c r="T650" s="516"/>
      <c r="U650" s="966"/>
      <c r="V650" s="607"/>
      <c r="W650" s="607"/>
      <c r="X650" s="966"/>
      <c r="Y650" s="516"/>
      <c r="Z650" s="516"/>
      <c r="AA650" s="966"/>
      <c r="AB650" s="379"/>
      <c r="AC650" s="379"/>
      <c r="AD650" s="966"/>
      <c r="AE650" s="516"/>
      <c r="AF650" s="516"/>
      <c r="AG650" s="966"/>
      <c r="AH650" s="383"/>
      <c r="AI650" s="383"/>
      <c r="AJ650" s="966"/>
      <c r="AK650" s="516"/>
      <c r="AL650" s="516"/>
      <c r="AM650" s="966"/>
      <c r="AN650" s="385"/>
      <c r="AO650" s="385"/>
      <c r="AP650" s="966"/>
      <c r="AQ650" s="516"/>
      <c r="AR650" s="516"/>
      <c r="AS650" s="966"/>
      <c r="AT650" s="966"/>
      <c r="AU650" s="966"/>
      <c r="AV650" s="409"/>
      <c r="AW650" s="409"/>
      <c r="AX650" s="608"/>
      <c r="AY650" s="609"/>
      <c r="AZ650" s="609"/>
      <c r="BA650" s="608"/>
      <c r="BB650" s="608"/>
      <c r="BC650" s="608"/>
      <c r="BD650" s="610"/>
      <c r="BE650" s="611"/>
      <c r="BF650" s="431"/>
      <c r="BG650" s="407"/>
      <c r="BH650" s="966"/>
      <c r="BI650" s="612"/>
      <c r="BJ650" s="4"/>
      <c r="BK650" s="3"/>
      <c r="BL650" s="3"/>
      <c r="BM650" s="6"/>
      <c r="BN650" s="6"/>
      <c r="BO650" s="6"/>
      <c r="BP650" s="6"/>
      <c r="BQ650" s="6"/>
      <c r="BR650" s="6"/>
      <c r="BS650" s="6"/>
    </row>
    <row r="651" spans="1:71" ht="15" customHeight="1">
      <c r="A651" s="268"/>
      <c r="B651" s="290"/>
      <c r="C651" s="291"/>
      <c r="D651" s="292"/>
      <c r="E651" s="271"/>
      <c r="F651" s="605"/>
      <c r="G651" s="497"/>
      <c r="H651" s="295"/>
      <c r="I651" s="311"/>
      <c r="J651" s="298"/>
      <c r="K651" s="298"/>
      <c r="L651" s="966"/>
      <c r="M651" s="360"/>
      <c r="N651" s="360"/>
      <c r="O651" s="966"/>
      <c r="P651" s="298"/>
      <c r="Q651" s="298"/>
      <c r="R651" s="966"/>
      <c r="S651" s="360"/>
      <c r="T651" s="360"/>
      <c r="U651" s="966"/>
      <c r="V651" s="298"/>
      <c r="W651" s="298"/>
      <c r="X651" s="966"/>
      <c r="Y651" s="360"/>
      <c r="Z651" s="360"/>
      <c r="AA651" s="966"/>
      <c r="AB651" s="298"/>
      <c r="AC651" s="298"/>
      <c r="AD651" s="966"/>
      <c r="AE651" s="360"/>
      <c r="AF651" s="360"/>
      <c r="AG651" s="966"/>
      <c r="AH651" s="302"/>
      <c r="AI651" s="302"/>
      <c r="AJ651" s="966"/>
      <c r="AK651" s="360"/>
      <c r="AL651" s="360"/>
      <c r="AM651" s="966"/>
      <c r="AN651" s="304"/>
      <c r="AO651" s="304"/>
      <c r="AP651" s="966"/>
      <c r="AQ651" s="360"/>
      <c r="AR651" s="360"/>
      <c r="AS651" s="966"/>
      <c r="AT651" s="966"/>
      <c r="AU651" s="966"/>
      <c r="AV651" s="305"/>
      <c r="AW651" s="305"/>
      <c r="AX651" s="306"/>
      <c r="AY651" s="306"/>
      <c r="AZ651" s="306"/>
      <c r="BA651" s="306"/>
      <c r="BB651" s="306"/>
      <c r="BC651" s="306"/>
      <c r="BD651" s="307"/>
      <c r="BE651" s="388"/>
      <c r="BF651" s="431"/>
      <c r="BG651" s="407"/>
      <c r="BH651" s="966"/>
      <c r="BI651" s="309"/>
      <c r="BJ651" s="4"/>
      <c r="BK651" s="3"/>
      <c r="BL651" s="3"/>
      <c r="BM651" s="6"/>
      <c r="BN651" s="6"/>
      <c r="BO651" s="6"/>
      <c r="BP651" s="6"/>
      <c r="BQ651" s="6"/>
      <c r="BR651" s="6"/>
      <c r="BS651" s="6"/>
    </row>
    <row r="652" spans="1:71" ht="15" customHeight="1">
      <c r="A652" s="268"/>
      <c r="B652" s="290"/>
      <c r="C652" s="291"/>
      <c r="D652" s="292"/>
      <c r="E652" s="271"/>
      <c r="F652" s="605"/>
      <c r="G652" s="497"/>
      <c r="H652" s="295"/>
      <c r="I652" s="311"/>
      <c r="J652" s="298"/>
      <c r="K652" s="298"/>
      <c r="L652" s="966"/>
      <c r="M652" s="360"/>
      <c r="N652" s="360"/>
      <c r="O652" s="966"/>
      <c r="P652" s="298"/>
      <c r="Q652" s="298"/>
      <c r="R652" s="966"/>
      <c r="S652" s="360"/>
      <c r="T652" s="360"/>
      <c r="U652" s="966"/>
      <c r="V652" s="298"/>
      <c r="W652" s="298"/>
      <c r="X652" s="966"/>
      <c r="Y652" s="360"/>
      <c r="Z652" s="360"/>
      <c r="AA652" s="966"/>
      <c r="AB652" s="298"/>
      <c r="AC652" s="298"/>
      <c r="AD652" s="966"/>
      <c r="AE652" s="360"/>
      <c r="AF652" s="360"/>
      <c r="AG652" s="966"/>
      <c r="AH652" s="302"/>
      <c r="AI652" s="302"/>
      <c r="AJ652" s="966"/>
      <c r="AK652" s="360"/>
      <c r="AL652" s="360"/>
      <c r="AM652" s="966"/>
      <c r="AN652" s="304"/>
      <c r="AO652" s="304"/>
      <c r="AP652" s="966"/>
      <c r="AQ652" s="360"/>
      <c r="AR652" s="360"/>
      <c r="AS652" s="966"/>
      <c r="AT652" s="966"/>
      <c r="AU652" s="966"/>
      <c r="AV652" s="305"/>
      <c r="AW652" s="305"/>
      <c r="AX652" s="306"/>
      <c r="AY652" s="313"/>
      <c r="AZ652" s="313"/>
      <c r="BA652" s="306"/>
      <c r="BB652" s="306"/>
      <c r="BC652" s="306"/>
      <c r="BD652" s="307"/>
      <c r="BE652" s="307"/>
      <c r="BF652" s="314"/>
      <c r="BG652" s="314"/>
      <c r="BH652" s="966"/>
      <c r="BI652" s="309"/>
      <c r="BJ652" s="4"/>
      <c r="BK652" s="3"/>
      <c r="BL652" s="3"/>
      <c r="BM652" s="6"/>
      <c r="BN652" s="6"/>
      <c r="BO652" s="6"/>
      <c r="BP652" s="6"/>
      <c r="BQ652" s="6"/>
      <c r="BR652" s="6"/>
      <c r="BS652" s="6"/>
    </row>
    <row r="653" spans="1:71" ht="15" customHeight="1">
      <c r="A653" s="231"/>
      <c r="B653" s="290"/>
      <c r="C653" s="231"/>
      <c r="D653" s="292"/>
      <c r="E653" s="271"/>
      <c r="F653" s="310"/>
      <c r="G653" s="497"/>
      <c r="H653" s="295"/>
      <c r="I653" s="311"/>
      <c r="J653" s="298"/>
      <c r="K653" s="298"/>
      <c r="L653" s="966"/>
      <c r="M653" s="360"/>
      <c r="N653" s="360"/>
      <c r="O653" s="966"/>
      <c r="P653" s="298"/>
      <c r="Q653" s="298"/>
      <c r="R653" s="966"/>
      <c r="S653" s="360"/>
      <c r="T653" s="360"/>
      <c r="U653" s="966"/>
      <c r="V653" s="298"/>
      <c r="W653" s="408"/>
      <c r="X653" s="966"/>
      <c r="Y653" s="360"/>
      <c r="Z653" s="360"/>
      <c r="AA653" s="966"/>
      <c r="AB653" s="298"/>
      <c r="AC653" s="298"/>
      <c r="AD653" s="966"/>
      <c r="AE653" s="360"/>
      <c r="AF653" s="367"/>
      <c r="AG653" s="966"/>
      <c r="AH653" s="302"/>
      <c r="AI653" s="302"/>
      <c r="AJ653" s="966"/>
      <c r="AK653" s="360"/>
      <c r="AL653" s="360"/>
      <c r="AM653" s="966"/>
      <c r="AN653" s="304"/>
      <c r="AO653" s="304"/>
      <c r="AP653" s="966"/>
      <c r="AQ653" s="360"/>
      <c r="AR653" s="360"/>
      <c r="AS653" s="966"/>
      <c r="AT653" s="966"/>
      <c r="AU653" s="966"/>
      <c r="AV653" s="305"/>
      <c r="AW653" s="305"/>
      <c r="AX653" s="306"/>
      <c r="AY653" s="306"/>
      <c r="AZ653" s="306"/>
      <c r="BA653" s="306"/>
      <c r="BB653" s="306"/>
      <c r="BC653" s="306"/>
      <c r="BD653" s="388"/>
      <c r="BE653" s="388"/>
      <c r="BF653" s="560"/>
      <c r="BG653" s="459"/>
      <c r="BH653" s="966"/>
      <c r="BI653" s="309"/>
      <c r="BJ653" s="4"/>
      <c r="BK653" s="3"/>
      <c r="BL653" s="3"/>
      <c r="BM653" s="6"/>
      <c r="BN653" s="6"/>
      <c r="BO653" s="6"/>
      <c r="BP653" s="6"/>
      <c r="BQ653" s="6"/>
      <c r="BR653" s="6"/>
      <c r="BS653" s="6"/>
    </row>
    <row r="654" spans="1:71" ht="15" customHeight="1">
      <c r="A654" s="268"/>
      <c r="B654" s="290"/>
      <c r="C654" s="291"/>
      <c r="D654" s="292"/>
      <c r="E654" s="271"/>
      <c r="F654" s="310"/>
      <c r="G654" s="295"/>
      <c r="H654" s="295"/>
      <c r="I654" s="311"/>
      <c r="J654" s="298"/>
      <c r="K654" s="298"/>
      <c r="L654" s="966"/>
      <c r="M654" s="360"/>
      <c r="N654" s="360"/>
      <c r="O654" s="966"/>
      <c r="P654" s="298"/>
      <c r="Q654" s="298"/>
      <c r="R654" s="966"/>
      <c r="S654" s="360"/>
      <c r="T654" s="360"/>
      <c r="U654" s="966"/>
      <c r="V654" s="298"/>
      <c r="W654" s="298"/>
      <c r="X654" s="966"/>
      <c r="Y654" s="360"/>
      <c r="Z654" s="360"/>
      <c r="AA654" s="966"/>
      <c r="AB654" s="298"/>
      <c r="AC654" s="298"/>
      <c r="AD654" s="966"/>
      <c r="AE654" s="360"/>
      <c r="AF654" s="360"/>
      <c r="AG654" s="966"/>
      <c r="AH654" s="302"/>
      <c r="AI654" s="302"/>
      <c r="AJ654" s="966"/>
      <c r="AK654" s="360"/>
      <c r="AL654" s="360"/>
      <c r="AM654" s="966"/>
      <c r="AN654" s="304"/>
      <c r="AO654" s="304"/>
      <c r="AP654" s="966"/>
      <c r="AQ654" s="360"/>
      <c r="AR654" s="360"/>
      <c r="AS654" s="966"/>
      <c r="AT654" s="966"/>
      <c r="AU654" s="966"/>
      <c r="AV654" s="305"/>
      <c r="AW654" s="305"/>
      <c r="AX654" s="306"/>
      <c r="AY654" s="306"/>
      <c r="AZ654" s="306"/>
      <c r="BA654" s="306"/>
      <c r="BB654" s="306"/>
      <c r="BC654" s="306"/>
      <c r="BD654" s="307"/>
      <c r="BE654" s="307"/>
      <c r="BF654" s="308"/>
      <c r="BG654" s="308"/>
      <c r="BH654" s="966"/>
      <c r="BI654" s="309"/>
      <c r="BJ654" s="4"/>
      <c r="BK654" s="3"/>
      <c r="BL654" s="3"/>
      <c r="BM654" s="6"/>
      <c r="BN654" s="6"/>
      <c r="BO654" s="6"/>
      <c r="BP654" s="6"/>
      <c r="BQ654" s="6"/>
      <c r="BR654" s="6"/>
      <c r="BS654" s="6"/>
    </row>
    <row r="655" spans="1:71" ht="15" customHeight="1">
      <c r="A655" s="268"/>
      <c r="B655" s="320"/>
      <c r="C655" s="321"/>
      <c r="D655" s="322"/>
      <c r="E655" s="271"/>
      <c r="F655" s="324"/>
      <c r="G655" s="317"/>
      <c r="H655" s="317"/>
      <c r="I655" s="326"/>
      <c r="J655" s="399"/>
      <c r="K655" s="399"/>
      <c r="L655" s="971"/>
      <c r="M655" s="371"/>
      <c r="N655" s="371"/>
      <c r="O655" s="971"/>
      <c r="P655" s="399"/>
      <c r="Q655" s="399"/>
      <c r="R655" s="971"/>
      <c r="S655" s="371"/>
      <c r="T655" s="371"/>
      <c r="U655" s="971"/>
      <c r="V655" s="399"/>
      <c r="W655" s="399"/>
      <c r="X655" s="971"/>
      <c r="Y655" s="371"/>
      <c r="Z655" s="371"/>
      <c r="AA655" s="971"/>
      <c r="AB655" s="399"/>
      <c r="AC655" s="399"/>
      <c r="AD655" s="971"/>
      <c r="AE655" s="371"/>
      <c r="AF655" s="371"/>
      <c r="AG655" s="971"/>
      <c r="AH655" s="401"/>
      <c r="AI655" s="401"/>
      <c r="AJ655" s="971"/>
      <c r="AK655" s="371"/>
      <c r="AL655" s="371"/>
      <c r="AM655" s="971"/>
      <c r="AN655" s="403"/>
      <c r="AO655" s="403"/>
      <c r="AP655" s="971"/>
      <c r="AQ655" s="371"/>
      <c r="AR655" s="371"/>
      <c r="AS655" s="971"/>
      <c r="AT655" s="971"/>
      <c r="AU655" s="971"/>
      <c r="AV655" s="334"/>
      <c r="AW655" s="334"/>
      <c r="AX655" s="335"/>
      <c r="AY655" s="335"/>
      <c r="AZ655" s="335"/>
      <c r="BA655" s="335"/>
      <c r="BB655" s="335"/>
      <c r="BC655" s="335"/>
      <c r="BD655" s="336"/>
      <c r="BE655" s="336"/>
      <c r="BF655" s="337"/>
      <c r="BG655" s="337"/>
      <c r="BH655" s="971"/>
      <c r="BI655" s="338"/>
      <c r="BJ655" s="4"/>
      <c r="BK655" s="3"/>
      <c r="BL655" s="3"/>
      <c r="BM655" s="6"/>
      <c r="BN655" s="6"/>
      <c r="BO655" s="6"/>
      <c r="BP655" s="6"/>
      <c r="BQ655" s="6"/>
      <c r="BR655" s="6"/>
      <c r="BS655" s="6"/>
    </row>
    <row r="656" spans="1:71" ht="15" customHeight="1">
      <c r="A656" s="268">
        <f>I656-AT656</f>
        <v>-14</v>
      </c>
      <c r="B656" s="219">
        <v>91</v>
      </c>
      <c r="C656" s="269" t="s">
        <v>724</v>
      </c>
      <c r="D656" s="270" t="s">
        <v>725</v>
      </c>
      <c r="E656" s="271" t="s">
        <v>180</v>
      </c>
      <c r="F656" s="440" t="s">
        <v>569</v>
      </c>
      <c r="G656" s="273">
        <v>5</v>
      </c>
      <c r="H656" s="273">
        <v>3</v>
      </c>
      <c r="I656" s="430">
        <v>15</v>
      </c>
      <c r="J656" s="275"/>
      <c r="K656" s="276"/>
      <c r="L656" s="1006">
        <f>SUM(J656:K662)</f>
        <v>0</v>
      </c>
      <c r="M656" s="351"/>
      <c r="N656" s="351"/>
      <c r="O656" s="1007">
        <f>N656+M656+M657+N657+M658+N658+M659+N659+M660+N660+M661+N661+M662+N662</f>
        <v>0</v>
      </c>
      <c r="P656" s="275"/>
      <c r="Q656" s="276"/>
      <c r="R656" s="1008">
        <f>P656+Q656+P657+Q657+P658+Q658+P659+Q659+P660+Q660+P661+Q661+P662+Q662</f>
        <v>0</v>
      </c>
      <c r="S656" s="351"/>
      <c r="T656" s="351"/>
      <c r="U656" s="1009">
        <f>T656+S656+S657+T657+S658+T658+S659+T659+S660+T660+S661+T661+S662+T662</f>
        <v>0</v>
      </c>
      <c r="V656" s="275"/>
      <c r="W656" s="276"/>
      <c r="X656" s="1010">
        <f>W656+V656+V657+W657+V658+W658+V659+W659+V660+W660+V661+W661+V662+W662</f>
        <v>0</v>
      </c>
      <c r="Y656" s="351"/>
      <c r="Z656" s="351"/>
      <c r="AA656" s="1011">
        <f>Z656+Y656+Y657+Z657+Y658+Z658+Y659+Z659+Y660+Z660+Y661+Z661+Y662+Z662</f>
        <v>0</v>
      </c>
      <c r="AB656" s="275"/>
      <c r="AC656" s="276"/>
      <c r="AD656" s="999">
        <f>AC656+AB656+AB657+AC657+AB658+AC658+AB659+AC659+AB660+AC660+AB661+AC661+AB662+AC662</f>
        <v>14</v>
      </c>
      <c r="AE656" s="351"/>
      <c r="AF656" s="351"/>
      <c r="AG656" s="1000">
        <f>AE656+AF656+AE657+AF657+AE658+AF658+AE659+AF659+AE660+AF660+AE661+AF661+AE662+AF662</f>
        <v>0</v>
      </c>
      <c r="AH656" s="279"/>
      <c r="AI656" s="280"/>
      <c r="AJ656" s="1001">
        <f>AI656+AH656+AH657+AI657+AH658+AI658+AH659+AH659+AI659+AH660+AI660+AH661+AI661+AH662+AI662</f>
        <v>0</v>
      </c>
      <c r="AK656" s="351"/>
      <c r="AL656" s="351"/>
      <c r="AM656" s="1002">
        <f>AL656+AK656+AK657+AL657+AK658+AL658+AK659+AL659+AK660+AL660+AK661+AL661+AK662+AL661+AL662</f>
        <v>0</v>
      </c>
      <c r="AN656" s="437">
        <v>15</v>
      </c>
      <c r="AO656" s="282"/>
      <c r="AP656" s="1003">
        <f>AN656+AO656+AN657+AO657+AN658+AO658+AN659+AO659+AN660++AO660+AN661+AO661+AN662+AO662</f>
        <v>15</v>
      </c>
      <c r="AQ656" s="351"/>
      <c r="AR656" s="351"/>
      <c r="AS656" s="1004">
        <f>AR656+AQ656+AQ657+AR657+AQ658+AR658+AQ659+AR659+AQ660+AR660+AQ661+AR661+AQ662+AR662</f>
        <v>0</v>
      </c>
      <c r="AT656" s="1005">
        <f>SUM(AU656:BF662)</f>
        <v>29</v>
      </c>
      <c r="AU656" s="974">
        <f>AS656+AP656+AM656+AJ656+AG656+AD656+AA656+X656+U656+R656+O656+L656</f>
        <v>29</v>
      </c>
      <c r="AV656" s="284"/>
      <c r="AW656" s="284"/>
      <c r="AX656" s="285"/>
      <c r="AY656" s="285"/>
      <c r="AZ656" s="285"/>
      <c r="BA656" s="285"/>
      <c r="BB656" s="285"/>
      <c r="BC656" s="285"/>
      <c r="BD656" s="287"/>
      <c r="BE656" s="287"/>
      <c r="BF656" s="288"/>
      <c r="BG656" s="288"/>
      <c r="BH656" s="289"/>
      <c r="BI656" s="289"/>
      <c r="BJ656" s="4"/>
      <c r="BK656" s="3"/>
      <c r="BL656" s="3"/>
      <c r="BM656" s="6"/>
      <c r="BN656" s="6"/>
      <c r="BO656" s="6"/>
      <c r="BP656" s="6"/>
      <c r="BQ656" s="6"/>
      <c r="BR656" s="6"/>
      <c r="BS656" s="6"/>
    </row>
    <row r="657" spans="1:71" ht="15" customHeight="1">
      <c r="A657" s="268"/>
      <c r="B657" s="290"/>
      <c r="C657" s="291"/>
      <c r="D657" s="292"/>
      <c r="E657" s="613" t="s">
        <v>106</v>
      </c>
      <c r="F657" s="555" t="s">
        <v>726</v>
      </c>
      <c r="G657" s="295">
        <v>2</v>
      </c>
      <c r="H657" s="295">
        <v>4</v>
      </c>
      <c r="I657" s="311"/>
      <c r="J657" s="297"/>
      <c r="K657" s="298"/>
      <c r="L657" s="966"/>
      <c r="M657" s="360"/>
      <c r="N657" s="360"/>
      <c r="O657" s="966"/>
      <c r="P657" s="297"/>
      <c r="Q657" s="298"/>
      <c r="R657" s="966"/>
      <c r="S657" s="360"/>
      <c r="T657" s="360"/>
      <c r="U657" s="966"/>
      <c r="V657" s="297"/>
      <c r="W657" s="298"/>
      <c r="X657" s="966"/>
      <c r="Y657" s="360"/>
      <c r="Z657" s="360"/>
      <c r="AA657" s="966"/>
      <c r="AB657" s="297"/>
      <c r="AC657" s="298"/>
      <c r="AD657" s="966"/>
      <c r="AE657" s="360"/>
      <c r="AF657" s="360"/>
      <c r="AG657" s="966"/>
      <c r="AH657" s="421"/>
      <c r="AI657" s="443"/>
      <c r="AJ657" s="966"/>
      <c r="AK657" s="360"/>
      <c r="AL657" s="360"/>
      <c r="AM657" s="966"/>
      <c r="AN657" s="422"/>
      <c r="AO657" s="304"/>
      <c r="AP657" s="966"/>
      <c r="AQ657" s="360"/>
      <c r="AR657" s="360"/>
      <c r="AS657" s="966"/>
      <c r="AT657" s="966"/>
      <c r="AU657" s="966"/>
      <c r="AV657" s="305"/>
      <c r="AW657" s="305"/>
      <c r="AX657" s="306"/>
      <c r="AY657" s="306"/>
      <c r="AZ657" s="306"/>
      <c r="BA657" s="306"/>
      <c r="BB657" s="306"/>
      <c r="BC657" s="306"/>
      <c r="BD657" s="307"/>
      <c r="BE657" s="307"/>
      <c r="BF657" s="308"/>
      <c r="BG657" s="308"/>
      <c r="BH657" s="309"/>
      <c r="BI657" s="309"/>
      <c r="BJ657" s="4"/>
      <c r="BK657" s="3"/>
      <c r="BL657" s="3"/>
      <c r="BM657" s="6"/>
      <c r="BN657" s="6"/>
      <c r="BO657" s="6"/>
      <c r="BP657" s="6"/>
      <c r="BQ657" s="6"/>
      <c r="BR657" s="6"/>
      <c r="BS657" s="6"/>
    </row>
    <row r="658" spans="1:71" ht="24" customHeight="1">
      <c r="A658" s="231"/>
      <c r="B658" s="290"/>
      <c r="C658" s="231"/>
      <c r="D658" s="292"/>
      <c r="E658" s="312" t="s">
        <v>108</v>
      </c>
      <c r="F658" s="310" t="s">
        <v>727</v>
      </c>
      <c r="G658" s="295">
        <v>1</v>
      </c>
      <c r="H658" s="295">
        <v>6</v>
      </c>
      <c r="I658" s="311"/>
      <c r="J658" s="297"/>
      <c r="K658" s="298"/>
      <c r="L658" s="966"/>
      <c r="M658" s="360"/>
      <c r="N658" s="360"/>
      <c r="O658" s="966"/>
      <c r="P658" s="297"/>
      <c r="Q658" s="298"/>
      <c r="R658" s="966"/>
      <c r="S658" s="360"/>
      <c r="T658" s="360"/>
      <c r="U658" s="966"/>
      <c r="V658" s="297"/>
      <c r="W658" s="298"/>
      <c r="X658" s="966"/>
      <c r="Y658" s="360"/>
      <c r="Z658" s="360"/>
      <c r="AA658" s="966"/>
      <c r="AB658" s="297"/>
      <c r="AC658" s="298"/>
      <c r="AD658" s="966"/>
      <c r="AE658" s="360"/>
      <c r="AF658" s="360"/>
      <c r="AG658" s="966"/>
      <c r="AH658" s="301"/>
      <c r="AI658" s="302"/>
      <c r="AJ658" s="966"/>
      <c r="AK658" s="360"/>
      <c r="AL658" s="360"/>
      <c r="AM658" s="966"/>
      <c r="AN658" s="303"/>
      <c r="AO658" s="304"/>
      <c r="AP658" s="966"/>
      <c r="AQ658" s="360"/>
      <c r="AR658" s="360"/>
      <c r="AS658" s="966"/>
      <c r="AT658" s="966"/>
      <c r="AU658" s="966"/>
      <c r="AV658" s="305"/>
      <c r="AW658" s="305"/>
      <c r="AX658" s="306"/>
      <c r="AY658" s="306"/>
      <c r="AZ658" s="306"/>
      <c r="BA658" s="306"/>
      <c r="BB658" s="306"/>
      <c r="BC658" s="306"/>
      <c r="BD658" s="307"/>
      <c r="BE658" s="307"/>
      <c r="BF658" s="308"/>
      <c r="BG658" s="308"/>
      <c r="BH658" s="309"/>
      <c r="BI658" s="309"/>
      <c r="BJ658" s="4"/>
      <c r="BK658" s="3"/>
      <c r="BL658" s="3"/>
      <c r="BM658" s="6"/>
      <c r="BN658" s="6"/>
      <c r="BO658" s="6"/>
      <c r="BP658" s="6"/>
      <c r="BQ658" s="6"/>
      <c r="BR658" s="6"/>
      <c r="BS658" s="6"/>
    </row>
    <row r="659" spans="1:71" ht="15" customHeight="1">
      <c r="A659" s="268"/>
      <c r="B659" s="290"/>
      <c r="C659" s="291"/>
      <c r="D659" s="292"/>
      <c r="E659" s="312"/>
      <c r="F659" s="310"/>
      <c r="G659" s="295"/>
      <c r="H659" s="295"/>
      <c r="I659" s="311"/>
      <c r="J659" s="297"/>
      <c r="K659" s="298"/>
      <c r="L659" s="966"/>
      <c r="M659" s="360"/>
      <c r="N659" s="360"/>
      <c r="O659" s="966"/>
      <c r="P659" s="297"/>
      <c r="Q659" s="298"/>
      <c r="R659" s="966"/>
      <c r="S659" s="360"/>
      <c r="T659" s="360"/>
      <c r="U659" s="966"/>
      <c r="V659" s="297"/>
      <c r="W659" s="298"/>
      <c r="X659" s="966"/>
      <c r="Y659" s="360"/>
      <c r="Z659" s="360"/>
      <c r="AA659" s="966"/>
      <c r="AB659" s="387">
        <v>14</v>
      </c>
      <c r="AC659" s="298"/>
      <c r="AD659" s="966"/>
      <c r="AE659" s="360"/>
      <c r="AF659" s="360"/>
      <c r="AG659" s="966"/>
      <c r="AH659" s="301"/>
      <c r="AI659" s="443"/>
      <c r="AJ659" s="966"/>
      <c r="AK659" s="360"/>
      <c r="AL659" s="360"/>
      <c r="AM659" s="966"/>
      <c r="AN659" s="422"/>
      <c r="AO659" s="304"/>
      <c r="AP659" s="966"/>
      <c r="AQ659" s="360"/>
      <c r="AR659" s="360"/>
      <c r="AS659" s="966"/>
      <c r="AT659" s="966"/>
      <c r="AU659" s="966"/>
      <c r="AV659" s="305"/>
      <c r="AW659" s="305"/>
      <c r="AX659" s="306"/>
      <c r="AY659" s="306"/>
      <c r="AZ659" s="313"/>
      <c r="BA659" s="306"/>
      <c r="BB659" s="306"/>
      <c r="BC659" s="306"/>
      <c r="BD659" s="307"/>
      <c r="BE659" s="388"/>
      <c r="BF659" s="314"/>
      <c r="BG659" s="314"/>
      <c r="BH659" s="309"/>
      <c r="BI659" s="309"/>
      <c r="BJ659" s="4"/>
      <c r="BK659" s="3"/>
      <c r="BL659" s="3"/>
      <c r="BM659" s="6"/>
      <c r="BN659" s="6"/>
      <c r="BO659" s="6"/>
      <c r="BP659" s="6"/>
      <c r="BQ659" s="6"/>
      <c r="BR659" s="6"/>
      <c r="BS659" s="6"/>
    </row>
    <row r="660" spans="1:71" ht="15" customHeight="1">
      <c r="A660" s="268"/>
      <c r="B660" s="290"/>
      <c r="C660" s="291"/>
      <c r="D660" s="292"/>
      <c r="E660" s="312"/>
      <c r="F660" s="310"/>
      <c r="G660" s="295"/>
      <c r="H660" s="295"/>
      <c r="I660" s="311"/>
      <c r="J660" s="297"/>
      <c r="K660" s="298"/>
      <c r="L660" s="966"/>
      <c r="M660" s="360"/>
      <c r="N660" s="360"/>
      <c r="O660" s="966"/>
      <c r="P660" s="297"/>
      <c r="Q660" s="298"/>
      <c r="R660" s="966"/>
      <c r="S660" s="360"/>
      <c r="T660" s="360"/>
      <c r="U660" s="966"/>
      <c r="V660" s="297"/>
      <c r="W660" s="298"/>
      <c r="X660" s="966"/>
      <c r="Y660" s="360"/>
      <c r="Z660" s="360"/>
      <c r="AA660" s="966"/>
      <c r="AB660" s="297"/>
      <c r="AC660" s="298"/>
      <c r="AD660" s="966"/>
      <c r="AE660" s="360"/>
      <c r="AF660" s="360"/>
      <c r="AG660" s="966"/>
      <c r="AH660" s="301"/>
      <c r="AI660" s="302"/>
      <c r="AJ660" s="966"/>
      <c r="AK660" s="360"/>
      <c r="AL660" s="360"/>
      <c r="AM660" s="966"/>
      <c r="AN660" s="303"/>
      <c r="AO660" s="304"/>
      <c r="AP660" s="966"/>
      <c r="AQ660" s="360"/>
      <c r="AR660" s="360"/>
      <c r="AS660" s="966"/>
      <c r="AT660" s="966"/>
      <c r="AU660" s="966"/>
      <c r="AV660" s="305"/>
      <c r="AW660" s="305"/>
      <c r="AX660" s="306"/>
      <c r="AY660" s="306"/>
      <c r="AZ660" s="306"/>
      <c r="BA660" s="306"/>
      <c r="BB660" s="306"/>
      <c r="BC660" s="306"/>
      <c r="BD660" s="307"/>
      <c r="BE660" s="307"/>
      <c r="BF660" s="308"/>
      <c r="BG660" s="308"/>
      <c r="BH660" s="309"/>
      <c r="BI660" s="309"/>
      <c r="BJ660" s="4"/>
      <c r="BK660" s="3"/>
      <c r="BL660" s="3"/>
      <c r="BM660" s="6"/>
      <c r="BN660" s="6"/>
      <c r="BO660" s="6"/>
      <c r="BP660" s="6"/>
      <c r="BQ660" s="6"/>
      <c r="BR660" s="6"/>
      <c r="BS660" s="6"/>
    </row>
    <row r="661" spans="1:71" ht="15" customHeight="1">
      <c r="A661" s="268"/>
      <c r="B661" s="290"/>
      <c r="C661" s="291"/>
      <c r="D661" s="292"/>
      <c r="E661" s="390"/>
      <c r="F661" s="391"/>
      <c r="G661" s="454"/>
      <c r="H661" s="454"/>
      <c r="I661" s="311"/>
      <c r="J661" s="297"/>
      <c r="K661" s="298"/>
      <c r="L661" s="966"/>
      <c r="M661" s="360"/>
      <c r="N661" s="360"/>
      <c r="O661" s="966"/>
      <c r="P661" s="297"/>
      <c r="Q661" s="298"/>
      <c r="R661" s="966"/>
      <c r="S661" s="360"/>
      <c r="T661" s="360"/>
      <c r="U661" s="966"/>
      <c r="V661" s="297"/>
      <c r="W661" s="298"/>
      <c r="X661" s="966"/>
      <c r="Y661" s="360"/>
      <c r="Z661" s="360"/>
      <c r="AA661" s="966"/>
      <c r="AB661" s="297"/>
      <c r="AC661" s="298"/>
      <c r="AD661" s="966"/>
      <c r="AE661" s="360"/>
      <c r="AF661" s="360"/>
      <c r="AG661" s="966"/>
      <c r="AH661" s="301"/>
      <c r="AI661" s="302"/>
      <c r="AJ661" s="966"/>
      <c r="AK661" s="360"/>
      <c r="AL661" s="360"/>
      <c r="AM661" s="966"/>
      <c r="AN661" s="303"/>
      <c r="AO661" s="304"/>
      <c r="AP661" s="966"/>
      <c r="AQ661" s="360"/>
      <c r="AR661" s="360"/>
      <c r="AS661" s="966"/>
      <c r="AT661" s="966"/>
      <c r="AU661" s="966"/>
      <c r="AV661" s="305"/>
      <c r="AW661" s="305"/>
      <c r="AX661" s="306"/>
      <c r="AY661" s="306"/>
      <c r="AZ661" s="306"/>
      <c r="BA661" s="306"/>
      <c r="BB661" s="306"/>
      <c r="BC661" s="306"/>
      <c r="BD661" s="307"/>
      <c r="BE661" s="307"/>
      <c r="BF661" s="308"/>
      <c r="BG661" s="308"/>
      <c r="BH661" s="309"/>
      <c r="BI661" s="397"/>
      <c r="BJ661" s="4"/>
      <c r="BK661" s="3"/>
      <c r="BL661" s="3"/>
      <c r="BM661" s="6"/>
      <c r="BN661" s="6"/>
      <c r="BO661" s="6"/>
      <c r="BP661" s="6"/>
      <c r="BQ661" s="6"/>
      <c r="BR661" s="6"/>
      <c r="BS661" s="6"/>
    </row>
    <row r="662" spans="1:71" ht="15" customHeight="1">
      <c r="A662" s="268"/>
      <c r="B662" s="320"/>
      <c r="C662" s="321"/>
      <c r="D662" s="322"/>
      <c r="E662" s="323"/>
      <c r="F662" s="324"/>
      <c r="G662" s="368"/>
      <c r="H662" s="368"/>
      <c r="I662" s="326"/>
      <c r="J662" s="398"/>
      <c r="K662" s="399"/>
      <c r="L662" s="971"/>
      <c r="M662" s="371"/>
      <c r="N662" s="371"/>
      <c r="O662" s="971"/>
      <c r="P662" s="398"/>
      <c r="Q662" s="399"/>
      <c r="R662" s="971"/>
      <c r="S662" s="371"/>
      <c r="T662" s="371"/>
      <c r="U662" s="971"/>
      <c r="V662" s="398"/>
      <c r="W662" s="399"/>
      <c r="X662" s="971"/>
      <c r="Y662" s="371"/>
      <c r="Z662" s="371"/>
      <c r="AA662" s="971"/>
      <c r="AB662" s="398"/>
      <c r="AC662" s="399"/>
      <c r="AD662" s="971"/>
      <c r="AE662" s="371"/>
      <c r="AF662" s="371"/>
      <c r="AG662" s="971"/>
      <c r="AH662" s="400"/>
      <c r="AI662" s="401"/>
      <c r="AJ662" s="971"/>
      <c r="AK662" s="371"/>
      <c r="AL662" s="371"/>
      <c r="AM662" s="971"/>
      <c r="AN662" s="402"/>
      <c r="AO662" s="403"/>
      <c r="AP662" s="971"/>
      <c r="AQ662" s="371"/>
      <c r="AR662" s="371"/>
      <c r="AS662" s="971"/>
      <c r="AT662" s="971"/>
      <c r="AU662" s="971"/>
      <c r="AV662" s="334"/>
      <c r="AW662" s="334"/>
      <c r="AX662" s="335"/>
      <c r="AY662" s="335"/>
      <c r="AZ662" s="335"/>
      <c r="BA662" s="335"/>
      <c r="BB662" s="335"/>
      <c r="BC662" s="335"/>
      <c r="BD662" s="336"/>
      <c r="BE662" s="336"/>
      <c r="BF662" s="337"/>
      <c r="BG662" s="337"/>
      <c r="BH662" s="338"/>
      <c r="BI662" s="338"/>
      <c r="BJ662" s="4"/>
      <c r="BK662" s="3"/>
      <c r="BL662" s="3"/>
      <c r="BM662" s="6"/>
      <c r="BN662" s="6"/>
      <c r="BO662" s="6"/>
      <c r="BP662" s="6"/>
      <c r="BQ662" s="6"/>
      <c r="BR662" s="6"/>
      <c r="BS662" s="6"/>
    </row>
    <row r="663" spans="1:71" ht="15" customHeight="1">
      <c r="A663" s="268">
        <f>I663-AT663</f>
        <v>-17</v>
      </c>
      <c r="B663" s="219">
        <v>92</v>
      </c>
      <c r="C663" s="291"/>
      <c r="D663" s="404" t="s">
        <v>728</v>
      </c>
      <c r="E663" s="271" t="s">
        <v>401</v>
      </c>
      <c r="F663" s="272" t="s">
        <v>547</v>
      </c>
      <c r="G663" s="273">
        <v>2</v>
      </c>
      <c r="H663" s="273">
        <v>5</v>
      </c>
      <c r="I663" s="343">
        <v>15</v>
      </c>
      <c r="J663" s="275"/>
      <c r="K663" s="276"/>
      <c r="L663" s="1006">
        <f>SUM(J663:K669)</f>
        <v>0</v>
      </c>
      <c r="M663" s="351"/>
      <c r="N663" s="351"/>
      <c r="O663" s="1007">
        <f>N663+M663+M664+N664+M665+N665+M666+N666+M667+N667+M668+N668+M669+N669</f>
        <v>0</v>
      </c>
      <c r="P663" s="275"/>
      <c r="Q663" s="276"/>
      <c r="R663" s="1008">
        <f>P663+Q663+P664+Q664+P665+Q665+P666+Q666+P667+Q667+P668+Q668+P669+Q669</f>
        <v>0</v>
      </c>
      <c r="S663" s="351"/>
      <c r="T663" s="351"/>
      <c r="U663" s="1009">
        <f>T663+S663+S664+T664+S665+T665+S666+T666+S667+T667+S668+T668+S669+T669</f>
        <v>0</v>
      </c>
      <c r="V663" s="275"/>
      <c r="W663" s="276"/>
      <c r="X663" s="1010">
        <f>W663+V663+V664+W664+V665+W665+V666+W666+V667+W667+V668+W668+V669+W669</f>
        <v>0</v>
      </c>
      <c r="Y663" s="351"/>
      <c r="Z663" s="351"/>
      <c r="AA663" s="1011">
        <f>Z663+Y663+Y664+Z664+Y665+Z665+Y666+Z666+Y667+Z667+Y668+Z668+Y669+Z669</f>
        <v>0</v>
      </c>
      <c r="AB663" s="275"/>
      <c r="AC663" s="276"/>
      <c r="AD663" s="999">
        <f>AC663+AB663+AB664+AC664+AB665+AC665+AB666+AC666+AB667+AC667+AB668+AC668+AB669+AC669</f>
        <v>0</v>
      </c>
      <c r="AE663" s="351"/>
      <c r="AF663" s="351"/>
      <c r="AG663" s="1000">
        <f>AE663+AF663+AE664+AF664+AE665+AF665+AE666+AF666+AE667+AF667+AE668+AF668+AE669+AF669</f>
        <v>32</v>
      </c>
      <c r="AH663" s="279"/>
      <c r="AI663" s="280"/>
      <c r="AJ663" s="1001">
        <f>AI663+AH663+AH664+AI664+AH665+AI665+AH666+AH666+AI666+AH667+AI667+AH668+AI668+AH669+AI669</f>
        <v>0</v>
      </c>
      <c r="AK663" s="351"/>
      <c r="AL663" s="351"/>
      <c r="AM663" s="1002">
        <f>AL663+AK663+AK664+AL664+AK665+AL665+AK666+AL666+AK667+AL667+AK668+AL668+AK669+AL668+AL669</f>
        <v>0</v>
      </c>
      <c r="AN663" s="281"/>
      <c r="AO663" s="282"/>
      <c r="AP663" s="1003">
        <f>AN663+AO663+AN664+AO664+AN665+AO665+AN666+AO666+AN667++AO667+AN668+AO668+AN669+AO669</f>
        <v>0</v>
      </c>
      <c r="AQ663" s="351"/>
      <c r="AR663" s="351"/>
      <c r="AS663" s="1004">
        <f>AR663+AQ663+AQ664+AR664+AQ665+AR665+AQ666+AR666+AQ667+AR667+AQ668+AR668+AQ669+AR669</f>
        <v>0</v>
      </c>
      <c r="AT663" s="1005">
        <f>SUM(AU663:BF669)</f>
        <v>32</v>
      </c>
      <c r="AU663" s="974">
        <f>AS663+AP663+AM663+AJ663+AG663+AD663+AA663+X663+U663+R663+O663+L663</f>
        <v>32</v>
      </c>
      <c r="AV663" s="284"/>
      <c r="AW663" s="284"/>
      <c r="AX663" s="285"/>
      <c r="AY663" s="285"/>
      <c r="AZ663" s="285"/>
      <c r="BA663" s="285"/>
      <c r="BB663" s="285"/>
      <c r="BC663" s="285"/>
      <c r="BD663" s="287"/>
      <c r="BE663" s="287"/>
      <c r="BF663" s="288"/>
      <c r="BG663" s="288"/>
      <c r="BH663" s="289"/>
      <c r="BI663" s="289"/>
      <c r="BJ663" s="4"/>
      <c r="BK663" s="3"/>
      <c r="BL663" s="3"/>
      <c r="BM663" s="6"/>
      <c r="BN663" s="6"/>
      <c r="BO663" s="6"/>
      <c r="BP663" s="6"/>
      <c r="BQ663" s="6"/>
      <c r="BR663" s="6"/>
      <c r="BS663" s="6"/>
    </row>
    <row r="664" spans="1:71" ht="19.5" customHeight="1">
      <c r="A664" s="268"/>
      <c r="B664" s="290"/>
      <c r="C664" s="291"/>
      <c r="D664" s="292"/>
      <c r="E664" s="613" t="s">
        <v>546</v>
      </c>
      <c r="F664" s="614" t="s">
        <v>479</v>
      </c>
      <c r="G664" s="295">
        <v>1</v>
      </c>
      <c r="H664" s="295">
        <v>6</v>
      </c>
      <c r="I664" s="346"/>
      <c r="J664" s="297"/>
      <c r="K664" s="298"/>
      <c r="L664" s="966"/>
      <c r="M664" s="360"/>
      <c r="N664" s="360"/>
      <c r="O664" s="966"/>
      <c r="P664" s="297"/>
      <c r="Q664" s="298"/>
      <c r="R664" s="966"/>
      <c r="S664" s="360"/>
      <c r="T664" s="360"/>
      <c r="U664" s="966"/>
      <c r="V664" s="297"/>
      <c r="W664" s="298"/>
      <c r="X664" s="966"/>
      <c r="Y664" s="360"/>
      <c r="Z664" s="360"/>
      <c r="AA664" s="966"/>
      <c r="AB664" s="297"/>
      <c r="AC664" s="298"/>
      <c r="AD664" s="966"/>
      <c r="AE664" s="360"/>
      <c r="AF664" s="360"/>
      <c r="AG664" s="966"/>
      <c r="AH664" s="301"/>
      <c r="AI664" s="302"/>
      <c r="AJ664" s="966"/>
      <c r="AK664" s="360"/>
      <c r="AL664" s="360"/>
      <c r="AM664" s="966"/>
      <c r="AN664" s="303"/>
      <c r="AO664" s="304"/>
      <c r="AP664" s="966"/>
      <c r="AQ664" s="360"/>
      <c r="AR664" s="360"/>
      <c r="AS664" s="966"/>
      <c r="AT664" s="966"/>
      <c r="AU664" s="966"/>
      <c r="AV664" s="305"/>
      <c r="AW664" s="305"/>
      <c r="AX664" s="306"/>
      <c r="AY664" s="306"/>
      <c r="AZ664" s="306"/>
      <c r="BA664" s="306"/>
      <c r="BB664" s="306"/>
      <c r="BC664" s="306"/>
      <c r="BD664" s="307"/>
      <c r="BE664" s="307"/>
      <c r="BF664" s="308"/>
      <c r="BG664" s="308"/>
      <c r="BH664" s="309"/>
      <c r="BI664" s="309"/>
      <c r="BJ664" s="4"/>
      <c r="BK664" s="3"/>
      <c r="BL664" s="3"/>
      <c r="BM664" s="6"/>
      <c r="BN664" s="6"/>
      <c r="BO664" s="6"/>
      <c r="BP664" s="6"/>
      <c r="BQ664" s="6"/>
      <c r="BR664" s="6"/>
      <c r="BS664" s="6"/>
    </row>
    <row r="665" spans="1:71" ht="15" customHeight="1">
      <c r="A665" s="231"/>
      <c r="B665" s="290"/>
      <c r="C665" s="231"/>
      <c r="D665" s="292"/>
      <c r="E665" s="312" t="s">
        <v>546</v>
      </c>
      <c r="F665" s="310" t="s">
        <v>479</v>
      </c>
      <c r="G665" s="295">
        <v>1</v>
      </c>
      <c r="H665" s="295">
        <v>6</v>
      </c>
      <c r="I665" s="346"/>
      <c r="J665" s="297"/>
      <c r="K665" s="298"/>
      <c r="L665" s="966"/>
      <c r="M665" s="360"/>
      <c r="N665" s="360"/>
      <c r="O665" s="966"/>
      <c r="P665" s="297"/>
      <c r="Q665" s="298"/>
      <c r="R665" s="966"/>
      <c r="S665" s="360"/>
      <c r="T665" s="360"/>
      <c r="U665" s="966"/>
      <c r="V665" s="297"/>
      <c r="W665" s="298"/>
      <c r="X665" s="966"/>
      <c r="Y665" s="360"/>
      <c r="Z665" s="360"/>
      <c r="AA665" s="966"/>
      <c r="AB665" s="297"/>
      <c r="AC665" s="298"/>
      <c r="AD665" s="966"/>
      <c r="AE665" s="360"/>
      <c r="AF665" s="360"/>
      <c r="AG665" s="966"/>
      <c r="AH665" s="301"/>
      <c r="AI665" s="302"/>
      <c r="AJ665" s="966"/>
      <c r="AK665" s="360"/>
      <c r="AL665" s="360"/>
      <c r="AM665" s="966"/>
      <c r="AN665" s="303"/>
      <c r="AO665" s="304"/>
      <c r="AP665" s="966"/>
      <c r="AQ665" s="360"/>
      <c r="AR665" s="360"/>
      <c r="AS665" s="966"/>
      <c r="AT665" s="966"/>
      <c r="AU665" s="966"/>
      <c r="AV665" s="305"/>
      <c r="AW665" s="305"/>
      <c r="AX665" s="306"/>
      <c r="AY665" s="306"/>
      <c r="AZ665" s="306"/>
      <c r="BA665" s="306"/>
      <c r="BB665" s="306"/>
      <c r="BC665" s="306"/>
      <c r="BD665" s="307"/>
      <c r="BE665" s="307"/>
      <c r="BF665" s="308"/>
      <c r="BG665" s="308"/>
      <c r="BH665" s="309"/>
      <c r="BI665" s="309"/>
      <c r="BJ665" s="4"/>
      <c r="BK665" s="3"/>
      <c r="BL665" s="3"/>
      <c r="BM665" s="6"/>
      <c r="BN665" s="6"/>
      <c r="BO665" s="6"/>
      <c r="BP665" s="6"/>
      <c r="BQ665" s="6"/>
      <c r="BR665" s="6"/>
      <c r="BS665" s="6"/>
    </row>
    <row r="666" spans="1:71" ht="15" customHeight="1">
      <c r="A666" s="268"/>
      <c r="B666" s="290"/>
      <c r="C666" s="291"/>
      <c r="D666" s="292"/>
      <c r="E666" s="312" t="s">
        <v>401</v>
      </c>
      <c r="F666" s="310" t="s">
        <v>729</v>
      </c>
      <c r="G666" s="295">
        <v>2</v>
      </c>
      <c r="H666" s="295">
        <v>5</v>
      </c>
      <c r="I666" s="346"/>
      <c r="J666" s="297"/>
      <c r="K666" s="298"/>
      <c r="L666" s="966"/>
      <c r="M666" s="360"/>
      <c r="N666" s="360"/>
      <c r="O666" s="966"/>
      <c r="P666" s="297"/>
      <c r="Q666" s="298"/>
      <c r="R666" s="966"/>
      <c r="S666" s="360"/>
      <c r="T666" s="360"/>
      <c r="U666" s="966"/>
      <c r="V666" s="297"/>
      <c r="W666" s="298"/>
      <c r="X666" s="966"/>
      <c r="Y666" s="360"/>
      <c r="Z666" s="360"/>
      <c r="AA666" s="966"/>
      <c r="AB666" s="297"/>
      <c r="AC666" s="298"/>
      <c r="AD666" s="966"/>
      <c r="AE666" s="367">
        <v>32</v>
      </c>
      <c r="AF666" s="367">
        <v>0</v>
      </c>
      <c r="AG666" s="966"/>
      <c r="AH666" s="301"/>
      <c r="AI666" s="302"/>
      <c r="AJ666" s="966"/>
      <c r="AK666" s="360"/>
      <c r="AL666" s="360"/>
      <c r="AM666" s="966"/>
      <c r="AN666" s="303"/>
      <c r="AO666" s="304"/>
      <c r="AP666" s="966"/>
      <c r="AQ666" s="360"/>
      <c r="AR666" s="360"/>
      <c r="AS666" s="966"/>
      <c r="AT666" s="966"/>
      <c r="AU666" s="966"/>
      <c r="AV666" s="305"/>
      <c r="AW666" s="305"/>
      <c r="AX666" s="306"/>
      <c r="AY666" s="313"/>
      <c r="AZ666" s="313"/>
      <c r="BA666" s="306"/>
      <c r="BB666" s="306"/>
      <c r="BC666" s="306"/>
      <c r="BD666" s="307"/>
      <c r="BE666" s="307"/>
      <c r="BF666" s="314"/>
      <c r="BG666" s="314"/>
      <c r="BH666" s="418"/>
      <c r="BI666" s="309"/>
      <c r="BJ666" s="4"/>
      <c r="BK666" s="3"/>
      <c r="BL666" s="3"/>
      <c r="BM666" s="6"/>
      <c r="BN666" s="6"/>
      <c r="BO666" s="6"/>
      <c r="BP666" s="6"/>
      <c r="BQ666" s="6"/>
      <c r="BR666" s="6"/>
      <c r="BS666" s="6"/>
    </row>
    <row r="667" spans="1:71" ht="15" customHeight="1">
      <c r="A667" s="268"/>
      <c r="B667" s="290"/>
      <c r="C667" s="291"/>
      <c r="D667" s="292"/>
      <c r="E667" s="312"/>
      <c r="F667" s="310"/>
      <c r="G667" s="295"/>
      <c r="H667" s="295"/>
      <c r="I667" s="346"/>
      <c r="J667" s="297"/>
      <c r="K667" s="298"/>
      <c r="L667" s="966"/>
      <c r="M667" s="360"/>
      <c r="N667" s="360"/>
      <c r="O667" s="966"/>
      <c r="P667" s="297"/>
      <c r="Q667" s="298"/>
      <c r="R667" s="966"/>
      <c r="S667" s="360"/>
      <c r="T667" s="360"/>
      <c r="U667" s="966"/>
      <c r="V667" s="297"/>
      <c r="W667" s="298"/>
      <c r="X667" s="966"/>
      <c r="Y667" s="360"/>
      <c r="Z667" s="360"/>
      <c r="AA667" s="966"/>
      <c r="AB667" s="297"/>
      <c r="AC667" s="298"/>
      <c r="AD667" s="966"/>
      <c r="AE667" s="360"/>
      <c r="AF667" s="360"/>
      <c r="AG667" s="966"/>
      <c r="AH667" s="301"/>
      <c r="AI667" s="302"/>
      <c r="AJ667" s="966"/>
      <c r="AK667" s="360"/>
      <c r="AL667" s="360"/>
      <c r="AM667" s="966"/>
      <c r="AN667" s="303"/>
      <c r="AO667" s="304"/>
      <c r="AP667" s="966"/>
      <c r="AQ667" s="360"/>
      <c r="AR667" s="360"/>
      <c r="AS667" s="966"/>
      <c r="AT667" s="966"/>
      <c r="AU667" s="966"/>
      <c r="AV667" s="305"/>
      <c r="AW667" s="305"/>
      <c r="AX667" s="306"/>
      <c r="AY667" s="306"/>
      <c r="AZ667" s="306"/>
      <c r="BA667" s="306"/>
      <c r="BB667" s="306"/>
      <c r="BC667" s="306"/>
      <c r="BD667" s="307"/>
      <c r="BE667" s="307"/>
      <c r="BF667" s="308"/>
      <c r="BG667" s="308"/>
      <c r="BH667" s="309"/>
      <c r="BI667" s="309"/>
      <c r="BJ667" s="4"/>
      <c r="BK667" s="3"/>
      <c r="BL667" s="3"/>
      <c r="BM667" s="6"/>
      <c r="BN667" s="6"/>
      <c r="BO667" s="6"/>
      <c r="BP667" s="6"/>
      <c r="BQ667" s="6"/>
      <c r="BR667" s="6"/>
      <c r="BS667" s="6"/>
    </row>
    <row r="668" spans="1:71" ht="15" customHeight="1">
      <c r="A668" s="268"/>
      <c r="B668" s="290"/>
      <c r="C668" s="291"/>
      <c r="D668" s="292"/>
      <c r="E668" s="390"/>
      <c r="F668" s="391"/>
      <c r="G668" s="454"/>
      <c r="H668" s="454"/>
      <c r="I668" s="346"/>
      <c r="J668" s="297"/>
      <c r="K668" s="298"/>
      <c r="L668" s="966"/>
      <c r="M668" s="360"/>
      <c r="N668" s="360"/>
      <c r="O668" s="966"/>
      <c r="P668" s="297"/>
      <c r="Q668" s="298"/>
      <c r="R668" s="966"/>
      <c r="S668" s="360"/>
      <c r="T668" s="360"/>
      <c r="U668" s="966"/>
      <c r="V668" s="297"/>
      <c r="W668" s="298"/>
      <c r="X668" s="966"/>
      <c r="Y668" s="360"/>
      <c r="Z668" s="360"/>
      <c r="AA668" s="966"/>
      <c r="AB668" s="297"/>
      <c r="AC668" s="298"/>
      <c r="AD668" s="966"/>
      <c r="AE668" s="360"/>
      <c r="AF668" s="360"/>
      <c r="AG668" s="966"/>
      <c r="AH668" s="301"/>
      <c r="AI668" s="302"/>
      <c r="AJ668" s="966"/>
      <c r="AK668" s="360"/>
      <c r="AL668" s="360"/>
      <c r="AM668" s="966"/>
      <c r="AN668" s="303"/>
      <c r="AO668" s="304"/>
      <c r="AP668" s="966"/>
      <c r="AQ668" s="360"/>
      <c r="AR668" s="360"/>
      <c r="AS668" s="966"/>
      <c r="AT668" s="966"/>
      <c r="AU668" s="966"/>
      <c r="AV668" s="305"/>
      <c r="AW668" s="305"/>
      <c r="AX668" s="306"/>
      <c r="AY668" s="306"/>
      <c r="AZ668" s="306"/>
      <c r="BA668" s="306"/>
      <c r="BB668" s="306"/>
      <c r="BC668" s="306"/>
      <c r="BD668" s="307"/>
      <c r="BE668" s="307"/>
      <c r="BF668" s="308"/>
      <c r="BG668" s="308"/>
      <c r="BH668" s="309"/>
      <c r="BI668" s="397"/>
      <c r="BJ668" s="4"/>
      <c r="BK668" s="3"/>
      <c r="BL668" s="3"/>
      <c r="BM668" s="6"/>
      <c r="BN668" s="6"/>
      <c r="BO668" s="6"/>
      <c r="BP668" s="6"/>
      <c r="BQ668" s="6"/>
      <c r="BR668" s="6"/>
      <c r="BS668" s="6"/>
    </row>
    <row r="669" spans="1:71" ht="15" customHeight="1">
      <c r="A669" s="268"/>
      <c r="B669" s="320"/>
      <c r="C669" s="321"/>
      <c r="D669" s="322"/>
      <c r="E669" s="323"/>
      <c r="F669" s="324"/>
      <c r="G669" s="368"/>
      <c r="H669" s="368"/>
      <c r="I669" s="347"/>
      <c r="J669" s="398"/>
      <c r="K669" s="399"/>
      <c r="L669" s="971"/>
      <c r="M669" s="371"/>
      <c r="N669" s="371"/>
      <c r="O669" s="971"/>
      <c r="P669" s="398"/>
      <c r="Q669" s="399"/>
      <c r="R669" s="971"/>
      <c r="S669" s="371"/>
      <c r="T669" s="371"/>
      <c r="U669" s="971"/>
      <c r="V669" s="398"/>
      <c r="W669" s="399"/>
      <c r="X669" s="971"/>
      <c r="Y669" s="371"/>
      <c r="Z669" s="371"/>
      <c r="AA669" s="971"/>
      <c r="AB669" s="398"/>
      <c r="AC669" s="399"/>
      <c r="AD669" s="971"/>
      <c r="AE669" s="371"/>
      <c r="AF669" s="371"/>
      <c r="AG669" s="971"/>
      <c r="AH669" s="400"/>
      <c r="AI669" s="401"/>
      <c r="AJ669" s="971"/>
      <c r="AK669" s="371"/>
      <c r="AL669" s="371"/>
      <c r="AM669" s="971"/>
      <c r="AN669" s="402"/>
      <c r="AO669" s="403"/>
      <c r="AP669" s="971"/>
      <c r="AQ669" s="371"/>
      <c r="AR669" s="371"/>
      <c r="AS669" s="971"/>
      <c r="AT669" s="971"/>
      <c r="AU669" s="971"/>
      <c r="AV669" s="334"/>
      <c r="AW669" s="334"/>
      <c r="AX669" s="335"/>
      <c r="AY669" s="335"/>
      <c r="AZ669" s="335"/>
      <c r="BA669" s="335"/>
      <c r="BB669" s="335"/>
      <c r="BC669" s="335"/>
      <c r="BD669" s="336"/>
      <c r="BE669" s="336"/>
      <c r="BF669" s="337"/>
      <c r="BG669" s="337"/>
      <c r="BH669" s="338"/>
      <c r="BI669" s="338"/>
      <c r="BJ669" s="4"/>
      <c r="BK669" s="3"/>
      <c r="BL669" s="3"/>
      <c r="BM669" s="6"/>
      <c r="BN669" s="6"/>
      <c r="BO669" s="6"/>
      <c r="BP669" s="6"/>
      <c r="BQ669" s="6"/>
      <c r="BR669" s="6"/>
      <c r="BS669" s="6"/>
    </row>
    <row r="670" spans="1:71" ht="15" customHeight="1">
      <c r="A670" s="268">
        <f>I670-AT670</f>
        <v>0</v>
      </c>
      <c r="B670" s="219">
        <v>93</v>
      </c>
      <c r="C670" s="269" t="s">
        <v>730</v>
      </c>
      <c r="D670" s="270" t="s">
        <v>731</v>
      </c>
      <c r="E670" s="271" t="s">
        <v>418</v>
      </c>
      <c r="F670" s="272" t="s">
        <v>732</v>
      </c>
      <c r="G670" s="273">
        <v>2</v>
      </c>
      <c r="H670" s="273">
        <v>4</v>
      </c>
      <c r="I670" s="274">
        <v>10</v>
      </c>
      <c r="J670" s="275"/>
      <c r="K670" s="276"/>
      <c r="L670" s="1006">
        <f>SUM(J670:K676)</f>
        <v>0</v>
      </c>
      <c r="M670" s="351"/>
      <c r="N670" s="351"/>
      <c r="O670" s="1007">
        <f>N670+M670</f>
        <v>0</v>
      </c>
      <c r="P670" s="275"/>
      <c r="Q670" s="276"/>
      <c r="R670" s="1008">
        <f>P670+Q670+P671+Q671+P672+Q672+P673+Q673+P674+Q674+P675+Q675+P676+Q676</f>
        <v>0</v>
      </c>
      <c r="S670" s="351"/>
      <c r="T670" s="351"/>
      <c r="U670" s="1009">
        <f>T670+S670+S671+T671+S672+T672+S673+T673+S674+T674+S675+T675+S676+T676</f>
        <v>0</v>
      </c>
      <c r="V670" s="275"/>
      <c r="W670" s="276"/>
      <c r="X670" s="1010">
        <f>W670+V670+V671+W671+V672+W672+V673+W673+V674+W674+V675+W675+V676+W676</f>
        <v>0</v>
      </c>
      <c r="Y670" s="351"/>
      <c r="Z670" s="351"/>
      <c r="AA670" s="1011">
        <f>Z670+Y670+Y671+Z671+Y672+Z672+Y673+Z673+Y674+Z674+Y675+Z675+Y676+Z676</f>
        <v>0</v>
      </c>
      <c r="AB670" s="275"/>
      <c r="AC670" s="276"/>
      <c r="AD670" s="999">
        <f>AC670+AB670+AB671+AC671+AB672+AC672+AB673+AC673+AB674+AC674+AB675+AC675+AB676+AC676</f>
        <v>0</v>
      </c>
      <c r="AE670" s="351"/>
      <c r="AF670" s="351"/>
      <c r="AG670" s="1000">
        <f>AE670+AF670+AE671+AF671+AE672+AF672+AE673+AF673+AE674+AF674+AE675+AF675+AE676+AF676</f>
        <v>0</v>
      </c>
      <c r="AH670" s="279"/>
      <c r="AI670" s="280"/>
      <c r="AJ670" s="1001">
        <f>AI670+AH670+AH671+AI671+AH672+AI672+AH673+AH673+AI673+AH674+AI674+AH675+AI675+AH676+AI676</f>
        <v>0</v>
      </c>
      <c r="AK670" s="351"/>
      <c r="AL670" s="380"/>
      <c r="AM670" s="1002">
        <f>AL670+AK670+AK671+AL671+AK672+AL672+AK673+AL673+AK674+AL674+AK675+AL675+AK676+AL675+AL676</f>
        <v>8</v>
      </c>
      <c r="AN670" s="281"/>
      <c r="AO670" s="282"/>
      <c r="AP670" s="1003">
        <f>AN670+AO670+AN671+AO671+AN672+AO672+AN673+AO673+AN674++AO674+AN675+AO675+AN676+AO676</f>
        <v>0</v>
      </c>
      <c r="AQ670" s="351"/>
      <c r="AR670" s="351"/>
      <c r="AS670" s="1004">
        <f>AR670+AQ670+AQ671+AR671+AQ672+AR672+AQ673+AR673+AQ674+AR674+AQ675+AR675+AQ676+AR676</f>
        <v>0</v>
      </c>
      <c r="AT670" s="1005">
        <f>SUM(AU670:BF676)</f>
        <v>10</v>
      </c>
      <c r="AU670" s="974">
        <f>AS670+AP670+AM670+AJ670+AG670+AD670+AA670+X670+U670+R670+O670+L670</f>
        <v>8</v>
      </c>
      <c r="AV670" s="63"/>
      <c r="AW670" s="284"/>
      <c r="AX670" s="285"/>
      <c r="AY670" s="285"/>
      <c r="AZ670" s="285"/>
      <c r="BA670" s="285"/>
      <c r="BB670" s="285"/>
      <c r="BC670" s="285"/>
      <c r="BD670" s="287"/>
      <c r="BE670" s="406"/>
      <c r="BF670" s="411"/>
      <c r="BG670" s="411"/>
      <c r="BH670" s="289"/>
      <c r="BI670" s="615"/>
      <c r="BJ670" s="4"/>
      <c r="BK670" s="3"/>
      <c r="BL670" s="3"/>
      <c r="BM670" s="6"/>
      <c r="BN670" s="6"/>
      <c r="BO670" s="6"/>
      <c r="BP670" s="6"/>
      <c r="BQ670" s="6"/>
      <c r="BR670" s="6"/>
      <c r="BS670" s="6"/>
    </row>
    <row r="671" spans="1:71" ht="15" customHeight="1">
      <c r="A671" s="268"/>
      <c r="B671" s="616"/>
      <c r="C671" s="291"/>
      <c r="D671" s="617"/>
      <c r="E671" s="618"/>
      <c r="F671" s="619"/>
      <c r="G671" s="377"/>
      <c r="H671" s="377"/>
      <c r="I671" s="606"/>
      <c r="J671" s="378"/>
      <c r="K671" s="379"/>
      <c r="L671" s="966"/>
      <c r="M671" s="516"/>
      <c r="N671" s="516"/>
      <c r="O671" s="966"/>
      <c r="P671" s="378"/>
      <c r="Q671" s="379"/>
      <c r="R671" s="966"/>
      <c r="S671" s="516"/>
      <c r="T671" s="516"/>
      <c r="U671" s="966"/>
      <c r="V671" s="378"/>
      <c r="W671" s="379"/>
      <c r="X671" s="966"/>
      <c r="Y671" s="516"/>
      <c r="Z671" s="516"/>
      <c r="AA671" s="966"/>
      <c r="AB671" s="378"/>
      <c r="AC671" s="379"/>
      <c r="AD671" s="966"/>
      <c r="AE671" s="516"/>
      <c r="AF671" s="516"/>
      <c r="AG671" s="966"/>
      <c r="AH671" s="382"/>
      <c r="AI671" s="383"/>
      <c r="AJ671" s="966"/>
      <c r="AK671" s="516"/>
      <c r="AL671" s="516"/>
      <c r="AM671" s="966"/>
      <c r="AN671" s="384"/>
      <c r="AO671" s="385"/>
      <c r="AP671" s="966"/>
      <c r="AQ671" s="516"/>
      <c r="AR671" s="516"/>
      <c r="AS671" s="966"/>
      <c r="AT671" s="966"/>
      <c r="AU671" s="966"/>
      <c r="AV671" s="409"/>
      <c r="AW671" s="305"/>
      <c r="AX671" s="608"/>
      <c r="AY671" s="608"/>
      <c r="AZ671" s="608"/>
      <c r="BA671" s="608"/>
      <c r="BB671" s="608"/>
      <c r="BC671" s="608"/>
      <c r="BD671" s="610"/>
      <c r="BE671" s="610"/>
      <c r="BF671" s="457"/>
      <c r="BG671" s="457"/>
      <c r="BH671" s="612"/>
      <c r="BI671" s="620"/>
      <c r="BJ671" s="4"/>
      <c r="BK671" s="3"/>
      <c r="BL671" s="3"/>
      <c r="BM671" s="6"/>
      <c r="BN671" s="6"/>
      <c r="BO671" s="6"/>
      <c r="BP671" s="6"/>
      <c r="BQ671" s="6"/>
      <c r="BR671" s="6"/>
      <c r="BS671" s="6"/>
    </row>
    <row r="672" spans="1:71" ht="15" customHeight="1">
      <c r="A672" s="268"/>
      <c r="B672" s="290"/>
      <c r="C672" s="291"/>
      <c r="D672" s="292"/>
      <c r="E672" s="618"/>
      <c r="F672" s="619"/>
      <c r="G672" s="295"/>
      <c r="H672" s="295"/>
      <c r="I672" s="311"/>
      <c r="J672" s="297"/>
      <c r="K672" s="298"/>
      <c r="L672" s="966"/>
      <c r="M672" s="360"/>
      <c r="N672" s="360"/>
      <c r="O672" s="966"/>
      <c r="P672" s="297"/>
      <c r="Q672" s="298"/>
      <c r="R672" s="966"/>
      <c r="S672" s="360"/>
      <c r="T672" s="360"/>
      <c r="U672" s="966"/>
      <c r="V672" s="297"/>
      <c r="W672" s="298"/>
      <c r="X672" s="966"/>
      <c r="Y672" s="360"/>
      <c r="Z672" s="360"/>
      <c r="AA672" s="966"/>
      <c r="AB672" s="297"/>
      <c r="AC672" s="298"/>
      <c r="AD672" s="966"/>
      <c r="AE672" s="360"/>
      <c r="AF672" s="360"/>
      <c r="AG672" s="966"/>
      <c r="AH672" s="301"/>
      <c r="AI672" s="302"/>
      <c r="AJ672" s="966"/>
      <c r="AK672" s="360"/>
      <c r="AL672" s="360"/>
      <c r="AM672" s="966"/>
      <c r="AN672" s="303"/>
      <c r="AO672" s="304"/>
      <c r="AP672" s="966"/>
      <c r="AQ672" s="360"/>
      <c r="AR672" s="360"/>
      <c r="AS672" s="966"/>
      <c r="AT672" s="966"/>
      <c r="AU672" s="966"/>
      <c r="AV672" s="305"/>
      <c r="AW672" s="305"/>
      <c r="AX672" s="306"/>
      <c r="AY672" s="306"/>
      <c r="AZ672" s="306"/>
      <c r="BA672" s="306"/>
      <c r="BB672" s="306"/>
      <c r="BC672" s="306"/>
      <c r="BD672" s="307"/>
      <c r="BE672" s="307"/>
      <c r="BF672" s="308"/>
      <c r="BG672" s="308"/>
      <c r="BH672" s="309"/>
      <c r="BI672" s="621"/>
      <c r="BJ672" s="4"/>
      <c r="BK672" s="3"/>
      <c r="BL672" s="3"/>
      <c r="BM672" s="6"/>
      <c r="BN672" s="6"/>
      <c r="BO672" s="6"/>
      <c r="BP672" s="6"/>
      <c r="BQ672" s="6"/>
      <c r="BR672" s="6"/>
      <c r="BS672" s="6"/>
    </row>
    <row r="673" spans="1:71" ht="15" customHeight="1">
      <c r="A673" s="268"/>
      <c r="B673" s="290"/>
      <c r="C673" s="291"/>
      <c r="D673" s="292"/>
      <c r="E673" s="618"/>
      <c r="F673" s="619"/>
      <c r="G673" s="317"/>
      <c r="H673" s="317"/>
      <c r="I673" s="311"/>
      <c r="J673" s="297"/>
      <c r="K673" s="298"/>
      <c r="L673" s="966"/>
      <c r="M673" s="360"/>
      <c r="N673" s="360"/>
      <c r="O673" s="966"/>
      <c r="P673" s="297"/>
      <c r="Q673" s="298"/>
      <c r="R673" s="966"/>
      <c r="S673" s="360"/>
      <c r="T673" s="360"/>
      <c r="U673" s="966"/>
      <c r="V673" s="297"/>
      <c r="W673" s="298"/>
      <c r="X673" s="966"/>
      <c r="Y673" s="360"/>
      <c r="Z673" s="360"/>
      <c r="AA673" s="966"/>
      <c r="AB673" s="297"/>
      <c r="AC673" s="298"/>
      <c r="AD673" s="966"/>
      <c r="AE673" s="360"/>
      <c r="AF673" s="360"/>
      <c r="AG673" s="966"/>
      <c r="AH673" s="301"/>
      <c r="AI673" s="302"/>
      <c r="AJ673" s="966"/>
      <c r="AK673" s="367">
        <v>8</v>
      </c>
      <c r="AL673" s="360"/>
      <c r="AM673" s="966"/>
      <c r="AN673" s="303"/>
      <c r="AO673" s="304"/>
      <c r="AP673" s="966"/>
      <c r="AQ673" s="360"/>
      <c r="AR673" s="360"/>
      <c r="AS673" s="966"/>
      <c r="AT673" s="966"/>
      <c r="AU673" s="966"/>
      <c r="AV673" s="409"/>
      <c r="AW673" s="305"/>
      <c r="AX673" s="306"/>
      <c r="AY673" s="306"/>
      <c r="AZ673" s="306"/>
      <c r="BA673" s="306"/>
      <c r="BB673" s="306"/>
      <c r="BC673" s="306"/>
      <c r="BD673" s="307"/>
      <c r="BE673" s="388">
        <v>2</v>
      </c>
      <c r="BF673" s="452" t="s">
        <v>733</v>
      </c>
      <c r="BG673" s="308"/>
      <c r="BH673" s="309"/>
      <c r="BI673" s="621"/>
      <c r="BJ673" s="4"/>
      <c r="BK673" s="3"/>
      <c r="BL673" s="3"/>
      <c r="BM673" s="6"/>
      <c r="BN673" s="6"/>
      <c r="BO673" s="6"/>
      <c r="BP673" s="6"/>
      <c r="BQ673" s="6"/>
      <c r="BR673" s="6"/>
      <c r="BS673" s="6"/>
    </row>
    <row r="674" spans="1:71" ht="15" customHeight="1">
      <c r="A674" s="231"/>
      <c r="B674" s="290"/>
      <c r="C674" s="231"/>
      <c r="D674" s="292"/>
      <c r="E674" s="618"/>
      <c r="F674" s="619"/>
      <c r="G674" s="317"/>
      <c r="H674" s="317"/>
      <c r="I674" s="311"/>
      <c r="J674" s="297"/>
      <c r="K674" s="298"/>
      <c r="L674" s="966"/>
      <c r="M674" s="360"/>
      <c r="N674" s="360"/>
      <c r="O674" s="966"/>
      <c r="P674" s="297"/>
      <c r="Q674" s="298"/>
      <c r="R674" s="966"/>
      <c r="S674" s="360"/>
      <c r="T674" s="360"/>
      <c r="U674" s="966"/>
      <c r="V674" s="297"/>
      <c r="W674" s="298"/>
      <c r="X674" s="966"/>
      <c r="Y674" s="360"/>
      <c r="Z674" s="360"/>
      <c r="AA674" s="966"/>
      <c r="AB674" s="297"/>
      <c r="AC674" s="298"/>
      <c r="AD674" s="966"/>
      <c r="AE674" s="360"/>
      <c r="AF674" s="360"/>
      <c r="AG674" s="966"/>
      <c r="AH674" s="301"/>
      <c r="AI674" s="302"/>
      <c r="AJ674" s="966"/>
      <c r="AK674" s="360"/>
      <c r="AL674" s="360"/>
      <c r="AM674" s="966"/>
      <c r="AN674" s="303"/>
      <c r="AO674" s="304"/>
      <c r="AP674" s="966"/>
      <c r="AQ674" s="360"/>
      <c r="AR674" s="360"/>
      <c r="AS674" s="966"/>
      <c r="AT674" s="966"/>
      <c r="AU674" s="966"/>
      <c r="AV674" s="305"/>
      <c r="AW674" s="305"/>
      <c r="AX674" s="306"/>
      <c r="AY674" s="306"/>
      <c r="AZ674" s="306"/>
      <c r="BA674" s="306"/>
      <c r="BB674" s="306"/>
      <c r="BC674" s="306"/>
      <c r="BD674" s="307"/>
      <c r="BE674" s="307"/>
      <c r="BF674" s="314" t="s">
        <v>0</v>
      </c>
      <c r="BG674" s="308"/>
      <c r="BH674" s="309"/>
      <c r="BI674" s="621"/>
      <c r="BJ674" s="4"/>
      <c r="BK674" s="3"/>
      <c r="BL674" s="3"/>
      <c r="BM674" s="6"/>
      <c r="BN674" s="6"/>
      <c r="BO674" s="6"/>
      <c r="BP674" s="6"/>
      <c r="BQ674" s="6"/>
      <c r="BR674" s="6"/>
      <c r="BS674" s="6"/>
    </row>
    <row r="675" spans="1:71" ht="15" customHeight="1">
      <c r="A675" s="268"/>
      <c r="B675" s="290"/>
      <c r="C675" s="291"/>
      <c r="D675" s="292"/>
      <c r="E675" s="618"/>
      <c r="F675" s="619"/>
      <c r="G675" s="317"/>
      <c r="H675" s="317"/>
      <c r="I675" s="311"/>
      <c r="J675" s="297"/>
      <c r="K675" s="298"/>
      <c r="L675" s="966"/>
      <c r="M675" s="360"/>
      <c r="N675" s="360"/>
      <c r="O675" s="966"/>
      <c r="P675" s="297"/>
      <c r="Q675" s="298"/>
      <c r="R675" s="966"/>
      <c r="S675" s="360"/>
      <c r="T675" s="360"/>
      <c r="U675" s="966"/>
      <c r="V675" s="297"/>
      <c r="W675" s="298"/>
      <c r="X675" s="966"/>
      <c r="Y675" s="360"/>
      <c r="Z675" s="360"/>
      <c r="AA675" s="966"/>
      <c r="AB675" s="297"/>
      <c r="AC675" s="298"/>
      <c r="AD675" s="966"/>
      <c r="AE675" s="360"/>
      <c r="AF675" s="360"/>
      <c r="AG675" s="966"/>
      <c r="AH675" s="301"/>
      <c r="AI675" s="302"/>
      <c r="AJ675" s="966"/>
      <c r="AK675" s="360"/>
      <c r="AL675" s="360"/>
      <c r="AM675" s="966"/>
      <c r="AN675" s="303"/>
      <c r="AO675" s="304"/>
      <c r="AP675" s="966"/>
      <c r="AQ675" s="360"/>
      <c r="AR675" s="360"/>
      <c r="AS675" s="966"/>
      <c r="AT675" s="966"/>
      <c r="AU675" s="966"/>
      <c r="AV675" s="305"/>
      <c r="AW675" s="305"/>
      <c r="AX675" s="306"/>
      <c r="AY675" s="306"/>
      <c r="AZ675" s="306"/>
      <c r="BA675" s="306"/>
      <c r="BB675" s="306"/>
      <c r="BC675" s="306"/>
      <c r="BD675" s="307"/>
      <c r="BE675" s="307"/>
      <c r="BF675" s="308"/>
      <c r="BG675" s="308"/>
      <c r="BH675" s="309"/>
      <c r="BI675" s="621"/>
      <c r="BJ675" s="4"/>
      <c r="BK675" s="3"/>
      <c r="BL675" s="3"/>
      <c r="BM675" s="6"/>
      <c r="BN675" s="6"/>
      <c r="BO675" s="6"/>
      <c r="BP675" s="6"/>
      <c r="BQ675" s="6"/>
      <c r="BR675" s="6"/>
      <c r="BS675" s="6"/>
    </row>
    <row r="676" spans="1:71" ht="15" customHeight="1">
      <c r="A676" s="268"/>
      <c r="B676" s="290"/>
      <c r="C676" s="291"/>
      <c r="D676" s="292"/>
      <c r="E676" s="618"/>
      <c r="F676" s="619"/>
      <c r="G676" s="317"/>
      <c r="H676" s="317"/>
      <c r="I676" s="311"/>
      <c r="J676" s="297"/>
      <c r="K676" s="298"/>
      <c r="L676" s="971"/>
      <c r="M676" s="360"/>
      <c r="N676" s="360"/>
      <c r="O676" s="971"/>
      <c r="P676" s="297"/>
      <c r="Q676" s="298"/>
      <c r="R676" s="971"/>
      <c r="S676" s="360"/>
      <c r="T676" s="360"/>
      <c r="U676" s="971"/>
      <c r="V676" s="297"/>
      <c r="W676" s="298"/>
      <c r="X676" s="971"/>
      <c r="Y676" s="360"/>
      <c r="Z676" s="360"/>
      <c r="AA676" s="971"/>
      <c r="AB676" s="297"/>
      <c r="AC676" s="298"/>
      <c r="AD676" s="971"/>
      <c r="AE676" s="360"/>
      <c r="AF676" s="360"/>
      <c r="AG676" s="971"/>
      <c r="AH676" s="301"/>
      <c r="AI676" s="302"/>
      <c r="AJ676" s="971"/>
      <c r="AK676" s="360"/>
      <c r="AL676" s="360"/>
      <c r="AM676" s="971"/>
      <c r="AN676" s="303"/>
      <c r="AO676" s="304"/>
      <c r="AP676" s="971"/>
      <c r="AQ676" s="360"/>
      <c r="AR676" s="360"/>
      <c r="AS676" s="971"/>
      <c r="AT676" s="971"/>
      <c r="AU676" s="971"/>
      <c r="AV676" s="305"/>
      <c r="AW676" s="305"/>
      <c r="AX676" s="306"/>
      <c r="AY676" s="306"/>
      <c r="AZ676" s="306"/>
      <c r="BA676" s="306"/>
      <c r="BB676" s="306"/>
      <c r="BC676" s="306"/>
      <c r="BD676" s="307"/>
      <c r="BE676" s="307"/>
      <c r="BF676" s="308"/>
      <c r="BG676" s="308"/>
      <c r="BH676" s="309"/>
      <c r="BI676" s="621"/>
      <c r="BJ676" s="4"/>
      <c r="BK676" s="3"/>
      <c r="BL676" s="3"/>
      <c r="BM676" s="6"/>
      <c r="BN676" s="6"/>
      <c r="BO676" s="6"/>
      <c r="BP676" s="6"/>
      <c r="BQ676" s="6"/>
      <c r="BR676" s="6"/>
      <c r="BS676" s="6"/>
    </row>
    <row r="677" spans="1:71" ht="28.5" customHeight="1">
      <c r="A677" s="622">
        <f t="shared" ref="A677:B677" si="7">SUM(A5:A676)</f>
        <v>-173</v>
      </c>
      <c r="B677" s="622">
        <f t="shared" si="7"/>
        <v>4517</v>
      </c>
      <c r="C677" s="622"/>
      <c r="D677" s="622"/>
      <c r="E677" s="623"/>
      <c r="F677" s="623"/>
      <c r="G677" s="622"/>
      <c r="H677" s="622"/>
      <c r="I677" s="622">
        <f t="shared" ref="I677:AU677" si="8">SUM(I5:I676)</f>
        <v>2162</v>
      </c>
      <c r="J677" s="622">
        <f t="shared" si="8"/>
        <v>170</v>
      </c>
      <c r="K677" s="622">
        <f t="shared" si="8"/>
        <v>26</v>
      </c>
      <c r="L677" s="622">
        <f t="shared" si="8"/>
        <v>196</v>
      </c>
      <c r="M677" s="622">
        <f t="shared" si="8"/>
        <v>195</v>
      </c>
      <c r="N677" s="622">
        <f t="shared" si="8"/>
        <v>21</v>
      </c>
      <c r="O677" s="622">
        <f t="shared" si="8"/>
        <v>216</v>
      </c>
      <c r="P677" s="622">
        <f t="shared" si="8"/>
        <v>90</v>
      </c>
      <c r="Q677" s="622">
        <f t="shared" si="8"/>
        <v>8</v>
      </c>
      <c r="R677" s="622">
        <f t="shared" si="8"/>
        <v>98</v>
      </c>
      <c r="S677" s="622">
        <f t="shared" si="8"/>
        <v>212</v>
      </c>
      <c r="T677" s="622">
        <f t="shared" si="8"/>
        <v>25</v>
      </c>
      <c r="U677" s="622">
        <f t="shared" si="8"/>
        <v>237</v>
      </c>
      <c r="V677" s="622">
        <f t="shared" si="8"/>
        <v>126</v>
      </c>
      <c r="W677" s="622">
        <f t="shared" si="8"/>
        <v>22</v>
      </c>
      <c r="X677" s="622">
        <f t="shared" si="8"/>
        <v>148</v>
      </c>
      <c r="Y677" s="622">
        <f t="shared" si="8"/>
        <v>222</v>
      </c>
      <c r="Z677" s="622">
        <f t="shared" si="8"/>
        <v>51</v>
      </c>
      <c r="AA677" s="622">
        <f t="shared" si="8"/>
        <v>273</v>
      </c>
      <c r="AB677" s="622">
        <f t="shared" si="8"/>
        <v>135</v>
      </c>
      <c r="AC677" s="622">
        <f t="shared" si="8"/>
        <v>35</v>
      </c>
      <c r="AD677" s="622">
        <f t="shared" si="8"/>
        <v>170</v>
      </c>
      <c r="AE677" s="622">
        <f t="shared" si="8"/>
        <v>294</v>
      </c>
      <c r="AF677" s="622">
        <f t="shared" si="8"/>
        <v>52</v>
      </c>
      <c r="AG677" s="622">
        <f t="shared" si="8"/>
        <v>346</v>
      </c>
      <c r="AH677" s="622">
        <f t="shared" si="8"/>
        <v>46</v>
      </c>
      <c r="AI677" s="622">
        <f t="shared" si="8"/>
        <v>21</v>
      </c>
      <c r="AJ677" s="624">
        <f t="shared" si="8"/>
        <v>67</v>
      </c>
      <c r="AK677" s="622">
        <f t="shared" si="8"/>
        <v>167</v>
      </c>
      <c r="AL677" s="622">
        <f t="shared" si="8"/>
        <v>27</v>
      </c>
      <c r="AM677" s="622">
        <f t="shared" si="8"/>
        <v>194</v>
      </c>
      <c r="AN677" s="622">
        <f t="shared" si="8"/>
        <v>127</v>
      </c>
      <c r="AO677" s="622">
        <f t="shared" si="8"/>
        <v>26</v>
      </c>
      <c r="AP677" s="625">
        <f t="shared" si="8"/>
        <v>153</v>
      </c>
      <c r="AQ677" s="622">
        <f t="shared" si="8"/>
        <v>40</v>
      </c>
      <c r="AR677" s="622">
        <f t="shared" si="8"/>
        <v>9</v>
      </c>
      <c r="AS677" s="622">
        <f t="shared" si="8"/>
        <v>49</v>
      </c>
      <c r="AT677" s="622">
        <f t="shared" si="8"/>
        <v>2335</v>
      </c>
      <c r="AU677" s="622">
        <f t="shared" si="8"/>
        <v>2147</v>
      </c>
      <c r="AV677" s="622"/>
      <c r="AW677" s="622"/>
      <c r="AX677" s="622"/>
      <c r="AY677" s="622"/>
      <c r="AZ677" s="622"/>
      <c r="BA677" s="622"/>
      <c r="BB677" s="622"/>
      <c r="BC677" s="622"/>
      <c r="BD677" s="622"/>
      <c r="BE677" s="622"/>
      <c r="BF677" s="622"/>
      <c r="BG677" s="622"/>
      <c r="BH677" s="623"/>
      <c r="BI677" s="623"/>
      <c r="BJ677" s="192"/>
      <c r="BK677" s="192"/>
      <c r="BL677" s="3"/>
      <c r="BM677" s="6"/>
      <c r="BN677" s="6"/>
      <c r="BO677" s="6"/>
      <c r="BP677" s="6"/>
      <c r="BQ677" s="6"/>
      <c r="BR677" s="6"/>
      <c r="BS677" s="6"/>
    </row>
    <row r="678" spans="1:71" ht="14.25" customHeight="1">
      <c r="A678" s="267"/>
      <c r="B678" s="3"/>
      <c r="C678" s="626"/>
      <c r="D678" s="627" t="s">
        <v>734</v>
      </c>
      <c r="E678" s="628"/>
      <c r="F678" s="629"/>
      <c r="G678" s="630"/>
      <c r="H678" s="630"/>
      <c r="I678" s="267"/>
      <c r="J678" s="631"/>
      <c r="K678" s="631"/>
      <c r="L678" s="632"/>
      <c r="M678" s="633"/>
      <c r="N678" s="633"/>
      <c r="O678" s="634"/>
      <c r="P678" s="635"/>
      <c r="Q678" s="635"/>
      <c r="R678" s="636"/>
      <c r="S678" s="637"/>
      <c r="T678" s="637"/>
      <c r="U678" s="637"/>
      <c r="V678" s="638"/>
      <c r="W678" s="638"/>
      <c r="X678" s="638"/>
      <c r="Y678" s="635"/>
      <c r="Z678" s="635"/>
      <c r="AA678" s="635"/>
      <c r="AB678" s="639"/>
      <c r="AC678" s="639"/>
      <c r="AD678" s="632"/>
      <c r="AE678" s="640"/>
      <c r="AF678" s="641"/>
      <c r="AG678" s="641"/>
      <c r="AH678" s="642"/>
      <c r="AI678" s="642"/>
      <c r="AJ678" s="642"/>
      <c r="AK678" s="643"/>
      <c r="AL678" s="643"/>
      <c r="AM678" s="643"/>
      <c r="AN678" s="644"/>
      <c r="AO678" s="645"/>
      <c r="AP678" s="646"/>
      <c r="AQ678" s="647"/>
      <c r="AR678" s="647"/>
      <c r="AS678" s="647"/>
      <c r="AT678" s="648"/>
      <c r="AU678" s="649"/>
      <c r="AV678" s="649"/>
      <c r="AW678" s="649"/>
      <c r="AX678" s="649"/>
      <c r="AY678" s="650"/>
      <c r="AZ678" s="650"/>
      <c r="BA678" s="650"/>
      <c r="BB678" s="650"/>
      <c r="BC678" s="650"/>
      <c r="BD678" s="650"/>
      <c r="BE678" s="650"/>
      <c r="BF678" s="651"/>
      <c r="BG678" s="651"/>
      <c r="BH678" s="651"/>
      <c r="BI678" s="169"/>
      <c r="BJ678" s="4"/>
      <c r="BK678" s="3"/>
      <c r="BL678" s="3"/>
      <c r="BM678" s="6"/>
      <c r="BN678" s="6"/>
      <c r="BO678" s="6"/>
      <c r="BP678" s="6"/>
      <c r="BQ678" s="6"/>
      <c r="BR678" s="6"/>
      <c r="BS678" s="6"/>
    </row>
    <row r="679" spans="1:71" ht="15.75" customHeight="1">
      <c r="A679" s="267"/>
      <c r="B679" s="3"/>
      <c r="C679" s="652"/>
      <c r="D679" s="653" t="s">
        <v>735</v>
      </c>
      <c r="E679" s="628"/>
      <c r="F679" s="200"/>
      <c r="G679" s="630"/>
      <c r="H679" s="630"/>
      <c r="I679" s="267"/>
      <c r="J679" s="267"/>
      <c r="K679" s="267"/>
      <c r="L679" s="632"/>
      <c r="M679" s="654"/>
      <c r="N679" s="654"/>
      <c r="O679" s="634"/>
      <c r="P679" s="654"/>
      <c r="Q679" s="654"/>
      <c r="R679" s="636"/>
      <c r="S679" s="654"/>
      <c r="T679" s="654"/>
      <c r="U679" s="655"/>
      <c r="V679" s="654"/>
      <c r="W679" s="654"/>
      <c r="X679" s="654"/>
      <c r="Y679" s="654"/>
      <c r="Z679" s="654"/>
      <c r="AA679" s="654"/>
      <c r="AB679" s="654"/>
      <c r="AC679" s="654"/>
      <c r="AD679" s="632"/>
      <c r="AE679" s="654"/>
      <c r="AF679" s="267"/>
      <c r="AG679" s="267"/>
      <c r="AH679" s="267"/>
      <c r="AI679" s="267"/>
      <c r="AJ679" s="267"/>
      <c r="AK679" s="267"/>
      <c r="AL679" s="267"/>
      <c r="AM679" s="656"/>
      <c r="AN679" s="267"/>
      <c r="AO679" s="654"/>
      <c r="AP679" s="646"/>
      <c r="AQ679" s="657"/>
      <c r="AR679" s="657"/>
      <c r="AS679" s="657"/>
      <c r="AT679" s="658"/>
      <c r="AU679" s="649"/>
      <c r="AV679" s="654"/>
      <c r="AW679" s="654"/>
      <c r="AX679" s="654"/>
      <c r="AY679" s="267"/>
      <c r="AZ679" s="267"/>
      <c r="BA679" s="267"/>
      <c r="BB679" s="267"/>
      <c r="BC679" s="267"/>
      <c r="BD679" s="267"/>
      <c r="BE679" s="267"/>
      <c r="BF679" s="659"/>
      <c r="BG679" s="659"/>
      <c r="BH679" s="659"/>
      <c r="BI679" s="267"/>
      <c r="BJ679" s="4"/>
      <c r="BK679" s="3"/>
      <c r="BL679" s="3"/>
      <c r="BM679" s="6"/>
      <c r="BN679" s="6"/>
      <c r="BO679" s="6"/>
      <c r="BP679" s="6"/>
      <c r="BQ679" s="6"/>
      <c r="BR679" s="6"/>
      <c r="BS679" s="6"/>
    </row>
    <row r="680" spans="1:71" ht="14.25" customHeight="1">
      <c r="A680" s="267"/>
      <c r="B680" s="3"/>
      <c r="C680" s="1039"/>
      <c r="D680" s="976"/>
      <c r="E680" s="228"/>
      <c r="F680" s="200"/>
      <c r="G680" s="630"/>
      <c r="H680" s="630"/>
      <c r="I680" s="267"/>
      <c r="J680" s="267"/>
      <c r="K680" s="267"/>
      <c r="L680" s="632"/>
      <c r="M680" s="654"/>
      <c r="N680" s="654"/>
      <c r="O680" s="634"/>
      <c r="P680" s="654"/>
      <c r="Q680" s="654"/>
      <c r="R680" s="636"/>
      <c r="S680" s="654"/>
      <c r="T680" s="654"/>
      <c r="U680" s="655"/>
      <c r="V680" s="654"/>
      <c r="W680" s="654"/>
      <c r="X680" s="654"/>
      <c r="Y680" s="654"/>
      <c r="Z680" s="654"/>
      <c r="AA680" s="654"/>
      <c r="AB680" s="654"/>
      <c r="AC680" s="654"/>
      <c r="AD680" s="632"/>
      <c r="AE680" s="654"/>
      <c r="AF680" s="267"/>
      <c r="AG680" s="267"/>
      <c r="AH680" s="267"/>
      <c r="AI680" s="267"/>
      <c r="AJ680" s="267"/>
      <c r="AK680" s="267"/>
      <c r="AL680" s="267"/>
      <c r="AM680" s="660"/>
      <c r="AN680" s="661"/>
      <c r="AO680" s="662"/>
      <c r="AP680" s="646"/>
      <c r="AQ680" s="663"/>
      <c r="AR680" s="663"/>
      <c r="AS680" s="663"/>
      <c r="AT680" s="664"/>
      <c r="AU680" s="649"/>
      <c r="AV680" s="654"/>
      <c r="AW680" s="662"/>
      <c r="AX680" s="662"/>
      <c r="AY680" s="267"/>
      <c r="AZ680" s="267"/>
      <c r="BA680" s="267"/>
      <c r="BB680" s="267"/>
      <c r="BC680" s="267"/>
      <c r="BD680" s="267"/>
      <c r="BE680" s="267"/>
      <c r="BF680" s="659"/>
      <c r="BG680" s="659"/>
      <c r="BH680" s="659"/>
      <c r="BI680" s="267"/>
      <c r="BJ680" s="4"/>
      <c r="BK680" s="3"/>
      <c r="BL680" s="3"/>
      <c r="BM680" s="6"/>
      <c r="BN680" s="6"/>
      <c r="BO680" s="6"/>
      <c r="BP680" s="6"/>
      <c r="BQ680" s="6"/>
      <c r="BR680" s="6"/>
      <c r="BS680" s="6"/>
    </row>
    <row r="681" spans="1:71" ht="14.25" customHeight="1">
      <c r="A681" s="267"/>
      <c r="B681" s="3"/>
      <c r="C681" s="626"/>
      <c r="D681" s="665"/>
      <c r="E681" s="228"/>
      <c r="F681" s="200"/>
      <c r="G681" s="630"/>
      <c r="H681" s="630"/>
      <c r="I681" s="267"/>
      <c r="J681" s="267"/>
      <c r="K681" s="267"/>
      <c r="L681" s="632"/>
      <c r="M681" s="654"/>
      <c r="N681" s="654"/>
      <c r="O681" s="634"/>
      <c r="P681" s="654"/>
      <c r="Q681" s="654"/>
      <c r="R681" s="636"/>
      <c r="S681" s="654"/>
      <c r="T681" s="654"/>
      <c r="U681" s="655"/>
      <c r="V681" s="654"/>
      <c r="W681" s="654"/>
      <c r="X681" s="654"/>
      <c r="Y681" s="654"/>
      <c r="Z681" s="654"/>
      <c r="AA681" s="654"/>
      <c r="AB681" s="654"/>
      <c r="AC681" s="654"/>
      <c r="AD681" s="632"/>
      <c r="AE681" s="654"/>
      <c r="AF681" s="267"/>
      <c r="AG681" s="267"/>
      <c r="AH681" s="267"/>
      <c r="AI681" s="267"/>
      <c r="AJ681" s="267"/>
      <c r="AK681" s="267"/>
      <c r="AL681" s="267"/>
      <c r="AM681" s="656"/>
      <c r="AN681" s="267"/>
      <c r="AO681" s="654"/>
      <c r="AP681" s="646"/>
      <c r="AQ681" s="654"/>
      <c r="AR681" s="654"/>
      <c r="AS681" s="654"/>
      <c r="AT681" s="655"/>
      <c r="AU681" s="649"/>
      <c r="AV681" s="654"/>
      <c r="AW681" s="654"/>
      <c r="AX681" s="654"/>
      <c r="AY681" s="267"/>
      <c r="AZ681" s="267"/>
      <c r="BA681" s="267"/>
      <c r="BB681" s="267"/>
      <c r="BC681" s="267"/>
      <c r="BD681" s="267"/>
      <c r="BE681" s="267"/>
      <c r="BF681" s="659"/>
      <c r="BG681" s="659"/>
      <c r="BH681" s="659"/>
      <c r="BI681" s="267"/>
      <c r="BJ681" s="4"/>
      <c r="BK681" s="3"/>
      <c r="BL681" s="3"/>
      <c r="BM681" s="6"/>
      <c r="BN681" s="6"/>
      <c r="BO681" s="6"/>
      <c r="BP681" s="6"/>
      <c r="BQ681" s="6"/>
      <c r="BR681" s="6"/>
      <c r="BS681" s="6"/>
    </row>
    <row r="682" spans="1:71" ht="14.25" customHeight="1">
      <c r="A682" s="267"/>
      <c r="B682" s="3"/>
      <c r="C682" s="626"/>
      <c r="D682" s="665"/>
      <c r="E682" s="228"/>
      <c r="F682" s="200"/>
      <c r="G682" s="192"/>
      <c r="H682" s="192"/>
      <c r="I682" s="3"/>
      <c r="J682" s="3"/>
      <c r="K682" s="3"/>
      <c r="L682" s="632"/>
      <c r="M682" s="666"/>
      <c r="N682" s="666"/>
      <c r="O682" s="634"/>
      <c r="P682" s="666"/>
      <c r="Q682" s="666"/>
      <c r="R682" s="636"/>
      <c r="S682" s="666"/>
      <c r="T682" s="666"/>
      <c r="U682" s="667"/>
      <c r="V682" s="666"/>
      <c r="W682" s="666"/>
      <c r="X682" s="666"/>
      <c r="Y682" s="666"/>
      <c r="Z682" s="666"/>
      <c r="AA682" s="666"/>
      <c r="AB682" s="666"/>
      <c r="AC682" s="666"/>
      <c r="AD682" s="632"/>
      <c r="AE682" s="666"/>
      <c r="AF682" s="3"/>
      <c r="AG682" s="3"/>
      <c r="AH682" s="3"/>
      <c r="AI682" s="3"/>
      <c r="AJ682" s="3"/>
      <c r="AK682" s="3"/>
      <c r="AL682" s="3"/>
      <c r="AM682" s="227"/>
      <c r="AN682" s="3"/>
      <c r="AO682" s="666"/>
      <c r="AP682" s="646"/>
      <c r="AQ682" s="666"/>
      <c r="AR682" s="666"/>
      <c r="AS682" s="666"/>
      <c r="AT682" s="667"/>
      <c r="AU682" s="649"/>
      <c r="AV682" s="666"/>
      <c r="AW682" s="666"/>
      <c r="AX682" s="666"/>
      <c r="AY682" s="3"/>
      <c r="AZ682" s="3"/>
      <c r="BA682" s="3"/>
      <c r="BB682" s="3"/>
      <c r="BC682" s="3"/>
      <c r="BD682" s="3"/>
      <c r="BE682" s="3"/>
      <c r="BF682" s="4"/>
      <c r="BG682" s="4"/>
      <c r="BH682" s="4"/>
      <c r="BI682" s="3"/>
      <c r="BJ682" s="4"/>
      <c r="BK682" s="3"/>
      <c r="BL682" s="3"/>
      <c r="BM682" s="6"/>
      <c r="BN682" s="6"/>
      <c r="BO682" s="6"/>
      <c r="BP682" s="6"/>
      <c r="BQ682" s="6"/>
      <c r="BR682" s="6"/>
      <c r="BS682" s="6"/>
    </row>
    <row r="683" spans="1:71" ht="14.25" customHeight="1">
      <c r="A683" s="267"/>
      <c r="B683" s="3"/>
      <c r="C683" s="626"/>
      <c r="D683" s="665"/>
      <c r="E683" s="228"/>
      <c r="F683" s="200"/>
      <c r="G683" s="192"/>
      <c r="H683" s="192"/>
      <c r="I683" s="3"/>
      <c r="J683" s="3"/>
      <c r="K683" s="3"/>
      <c r="L683" s="632"/>
      <c r="M683" s="666"/>
      <c r="N683" s="666"/>
      <c r="O683" s="634"/>
      <c r="P683" s="666"/>
      <c r="Q683" s="666"/>
      <c r="R683" s="636"/>
      <c r="S683" s="666"/>
      <c r="T683" s="666"/>
      <c r="U683" s="667"/>
      <c r="V683" s="666"/>
      <c r="W683" s="666"/>
      <c r="X683" s="666"/>
      <c r="Y683" s="666"/>
      <c r="Z683" s="666"/>
      <c r="AA683" s="666"/>
      <c r="AB683" s="666"/>
      <c r="AC683" s="666"/>
      <c r="AD683" s="632"/>
      <c r="AE683" s="666"/>
      <c r="AF683" s="3"/>
      <c r="AG683" s="3"/>
      <c r="AH683" s="3"/>
      <c r="AI683" s="3"/>
      <c r="AJ683" s="3"/>
      <c r="AK683" s="3"/>
      <c r="AL683" s="3"/>
      <c r="AM683" s="227"/>
      <c r="AN683" s="3"/>
      <c r="AO683" s="666"/>
      <c r="AP683" s="666"/>
      <c r="AQ683" s="666"/>
      <c r="AR683" s="666"/>
      <c r="AS683" s="666"/>
      <c r="AT683" s="667"/>
      <c r="AU683" s="666"/>
      <c r="AV683" s="666"/>
      <c r="AW683" s="666"/>
      <c r="AX683" s="666"/>
      <c r="AY683" s="3"/>
      <c r="AZ683" s="3"/>
      <c r="BA683" s="3"/>
      <c r="BB683" s="3"/>
      <c r="BC683" s="3"/>
      <c r="BD683" s="3"/>
      <c r="BE683" s="3"/>
      <c r="BF683" s="4"/>
      <c r="BG683" s="4"/>
      <c r="BH683" s="4"/>
      <c r="BI683" s="3"/>
      <c r="BJ683" s="4"/>
      <c r="BK683" s="3"/>
      <c r="BL683" s="3"/>
      <c r="BM683" s="6"/>
      <c r="BN683" s="6"/>
      <c r="BO683" s="6"/>
      <c r="BP683" s="6"/>
      <c r="BQ683" s="6"/>
      <c r="BR683" s="6"/>
      <c r="BS683" s="6"/>
    </row>
    <row r="684" spans="1:71" ht="14.25" customHeight="1">
      <c r="A684" s="267"/>
      <c r="B684" s="3"/>
      <c r="C684" s="626"/>
      <c r="D684" s="665"/>
      <c r="E684" s="228"/>
      <c r="F684" s="200"/>
      <c r="G684" s="192"/>
      <c r="H684" s="192"/>
      <c r="I684" s="3"/>
      <c r="J684" s="3"/>
      <c r="K684" s="3"/>
      <c r="L684" s="667"/>
      <c r="M684" s="666"/>
      <c r="N684" s="666"/>
      <c r="O684" s="1045"/>
      <c r="P684" s="666"/>
      <c r="Q684" s="666"/>
      <c r="R684" s="666"/>
      <c r="S684" s="666"/>
      <c r="T684" s="3"/>
      <c r="U684" s="227"/>
      <c r="V684" s="3"/>
      <c r="W684" s="3"/>
      <c r="X684" s="3"/>
      <c r="Y684" s="3"/>
      <c r="Z684" s="3"/>
      <c r="AA684" s="3"/>
      <c r="AB684" s="3"/>
      <c r="AC684" s="3"/>
      <c r="AD684" s="1040"/>
      <c r="AE684" s="3"/>
      <c r="AF684" s="3"/>
      <c r="AG684" s="3"/>
      <c r="AH684" s="3"/>
      <c r="AI684" s="3"/>
      <c r="AJ684" s="3"/>
      <c r="AK684" s="3"/>
      <c r="AL684" s="3"/>
      <c r="AM684" s="227"/>
      <c r="AN684" s="3"/>
      <c r="AO684" s="666"/>
      <c r="AP684" s="666"/>
      <c r="AQ684" s="666"/>
      <c r="AR684" s="666"/>
      <c r="AS684" s="666"/>
      <c r="AT684" s="667"/>
      <c r="AU684" s="666"/>
      <c r="AV684" s="666"/>
      <c r="AW684" s="666"/>
      <c r="AX684" s="666"/>
      <c r="AY684" s="3"/>
      <c r="AZ684" s="3"/>
      <c r="BA684" s="3"/>
      <c r="BB684" s="3"/>
      <c r="BC684" s="3"/>
      <c r="BD684" s="3"/>
      <c r="BE684" s="3"/>
      <c r="BF684" s="4"/>
      <c r="BG684" s="4"/>
      <c r="BH684" s="4"/>
      <c r="BI684" s="3"/>
      <c r="BJ684" s="4"/>
      <c r="BK684" s="3"/>
      <c r="BL684" s="3"/>
      <c r="BM684" s="6"/>
      <c r="BN684" s="6"/>
      <c r="BO684" s="6"/>
      <c r="BP684" s="6"/>
      <c r="BQ684" s="6"/>
      <c r="BR684" s="6"/>
      <c r="BS684" s="6"/>
    </row>
    <row r="685" spans="1:71" ht="12.75" customHeight="1">
      <c r="A685" s="6"/>
      <c r="B685" s="6"/>
      <c r="C685" s="24"/>
      <c r="D685" s="668"/>
      <c r="E685" s="233"/>
      <c r="F685" s="197"/>
      <c r="G685" s="203"/>
      <c r="H685" s="203"/>
      <c r="I685" s="6"/>
      <c r="J685" s="6"/>
      <c r="K685" s="6"/>
      <c r="L685" s="235"/>
      <c r="M685" s="6"/>
      <c r="N685" s="6"/>
      <c r="O685" s="976"/>
      <c r="P685" s="6"/>
      <c r="Q685" s="6"/>
      <c r="R685" s="6"/>
      <c r="S685" s="6"/>
      <c r="T685" s="6"/>
      <c r="U685" s="235"/>
      <c r="V685" s="6"/>
      <c r="W685" s="6"/>
      <c r="X685" s="6"/>
      <c r="Y685" s="6"/>
      <c r="Z685" s="6"/>
      <c r="AA685" s="6"/>
      <c r="AB685" s="6"/>
      <c r="AC685" s="6"/>
      <c r="AD685" s="976"/>
      <c r="AE685" s="6"/>
      <c r="AF685" s="6"/>
      <c r="AG685" s="6"/>
      <c r="AH685" s="6"/>
      <c r="AI685" s="6"/>
      <c r="AJ685" s="6"/>
      <c r="AK685" s="6"/>
      <c r="AL685" s="6"/>
      <c r="AM685" s="235"/>
      <c r="AN685" s="6"/>
      <c r="AO685" s="6"/>
      <c r="AP685" s="6"/>
      <c r="AQ685" s="6"/>
      <c r="AR685" s="6"/>
      <c r="AS685" s="6"/>
      <c r="AT685" s="235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232"/>
      <c r="BG685" s="232"/>
      <c r="BH685" s="232"/>
      <c r="BI685" s="6"/>
      <c r="BJ685" s="232"/>
      <c r="BK685" s="6"/>
      <c r="BL685" s="6"/>
      <c r="BM685" s="6"/>
      <c r="BN685" s="6"/>
      <c r="BO685" s="6"/>
      <c r="BP685" s="6"/>
      <c r="BQ685" s="6"/>
      <c r="BR685" s="6"/>
      <c r="BS685" s="6"/>
    </row>
    <row r="686" spans="1:71" ht="15.75" customHeight="1">
      <c r="A686" s="6"/>
      <c r="B686" s="6"/>
      <c r="C686" s="24"/>
      <c r="D686" s="668"/>
      <c r="E686" s="233"/>
      <c r="F686" s="197"/>
      <c r="G686" s="203"/>
      <c r="H686" s="203"/>
      <c r="I686" s="6"/>
      <c r="J686" s="6"/>
      <c r="K686" s="6"/>
      <c r="L686" s="235"/>
      <c r="M686" s="6"/>
      <c r="N686" s="6"/>
      <c r="O686" s="976"/>
      <c r="P686" s="6"/>
      <c r="Q686" s="6"/>
      <c r="R686" s="6"/>
      <c r="S686" s="6"/>
      <c r="T686" s="6"/>
      <c r="U686" s="235"/>
      <c r="V686" s="6"/>
      <c r="W686" s="6"/>
      <c r="X686" s="6"/>
      <c r="Y686" s="6"/>
      <c r="Z686" s="6"/>
      <c r="AA686" s="6"/>
      <c r="AB686" s="6"/>
      <c r="AC686" s="6"/>
      <c r="AD686" s="976"/>
      <c r="AE686" s="6"/>
      <c r="AF686" s="6"/>
      <c r="AG686" s="6"/>
      <c r="AH686" s="6"/>
      <c r="AI686" s="6"/>
      <c r="AJ686" s="6"/>
      <c r="AK686" s="6"/>
      <c r="AL686" s="6"/>
      <c r="AM686" s="235"/>
      <c r="AN686" s="6"/>
      <c r="AO686" s="6"/>
      <c r="AP686" s="6"/>
      <c r="AQ686" s="6"/>
      <c r="AR686" s="6"/>
      <c r="AS686" s="6"/>
      <c r="AT686" s="235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232"/>
      <c r="BG686" s="232"/>
      <c r="BH686" s="232"/>
      <c r="BI686" s="6"/>
      <c r="BJ686" s="232"/>
      <c r="BK686" s="6"/>
      <c r="BL686" s="6"/>
      <c r="BM686" s="6"/>
      <c r="BN686" s="6"/>
      <c r="BO686" s="6"/>
      <c r="BP686" s="6"/>
      <c r="BQ686" s="6"/>
      <c r="BR686" s="6"/>
      <c r="BS686" s="6"/>
    </row>
    <row r="687" spans="1:71" ht="15.75" customHeight="1">
      <c r="A687" s="6"/>
      <c r="B687" s="6"/>
      <c r="C687" s="24"/>
      <c r="D687" s="232"/>
      <c r="E687" s="233"/>
      <c r="F687" s="197"/>
      <c r="G687" s="203"/>
      <c r="H687" s="203"/>
      <c r="I687" s="6"/>
      <c r="J687" s="6"/>
      <c r="K687" s="6"/>
      <c r="L687" s="235"/>
      <c r="M687" s="6"/>
      <c r="N687" s="6"/>
      <c r="O687" s="976"/>
      <c r="P687" s="6"/>
      <c r="Q687" s="6"/>
      <c r="R687" s="6"/>
      <c r="S687" s="6"/>
      <c r="T687" s="6"/>
      <c r="U687" s="235"/>
      <c r="V687" s="6"/>
      <c r="W687" s="6"/>
      <c r="X687" s="6"/>
      <c r="Y687" s="6"/>
      <c r="Z687" s="6"/>
      <c r="AA687" s="6"/>
      <c r="AB687" s="6"/>
      <c r="AC687" s="6"/>
      <c r="AD687" s="976"/>
      <c r="AE687" s="6"/>
      <c r="AF687" s="6"/>
      <c r="AG687" s="6"/>
      <c r="AH687" s="6"/>
      <c r="AI687" s="6"/>
      <c r="AJ687" s="6"/>
      <c r="AK687" s="6"/>
      <c r="AL687" s="6"/>
      <c r="AM687" s="235"/>
      <c r="AN687" s="6"/>
      <c r="AO687" s="6"/>
      <c r="AP687" s="6"/>
      <c r="AQ687" s="6"/>
      <c r="AR687" s="6"/>
      <c r="AS687" s="6"/>
      <c r="AT687" s="235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232"/>
      <c r="BG687" s="232"/>
      <c r="BH687" s="4"/>
      <c r="BI687" s="6"/>
      <c r="BJ687" s="232"/>
      <c r="BK687" s="6"/>
      <c r="BL687" s="6"/>
      <c r="BM687" s="6"/>
      <c r="BN687" s="6"/>
      <c r="BO687" s="6"/>
      <c r="BP687" s="6"/>
      <c r="BQ687" s="6"/>
      <c r="BR687" s="6"/>
      <c r="BS687" s="6"/>
    </row>
    <row r="688" spans="1:71" ht="15.75" customHeight="1">
      <c r="A688" s="6"/>
      <c r="B688" s="6"/>
      <c r="C688" s="24"/>
      <c r="D688" s="232"/>
      <c r="E688" s="233"/>
      <c r="F688" s="197"/>
      <c r="G688" s="203"/>
      <c r="H688" s="203"/>
      <c r="I688" s="6"/>
      <c r="J688" s="6"/>
      <c r="K688" s="6"/>
      <c r="L688" s="235"/>
      <c r="M688" s="6"/>
      <c r="N688" s="6"/>
      <c r="O688" s="976"/>
      <c r="P688" s="6"/>
      <c r="Q688" s="6"/>
      <c r="R688" s="6"/>
      <c r="S688" s="6"/>
      <c r="T688" s="6"/>
      <c r="U688" s="235"/>
      <c r="V688" s="6"/>
      <c r="W688" s="6"/>
      <c r="X688" s="6"/>
      <c r="Y688" s="6"/>
      <c r="Z688" s="6"/>
      <c r="AA688" s="6"/>
      <c r="AB688" s="6"/>
      <c r="AC688" s="6"/>
      <c r="AD688" s="976"/>
      <c r="AE688" s="6"/>
      <c r="AF688" s="6"/>
      <c r="AG688" s="6"/>
      <c r="AH688" s="6"/>
      <c r="AI688" s="6"/>
      <c r="AJ688" s="6"/>
      <c r="AK688" s="6"/>
      <c r="AL688" s="6"/>
      <c r="AM688" s="235"/>
      <c r="AN688" s="6"/>
      <c r="AO688" s="6"/>
      <c r="AP688" s="6"/>
      <c r="AQ688" s="6"/>
      <c r="AR688" s="6"/>
      <c r="AS688" s="6"/>
      <c r="AT688" s="235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232"/>
      <c r="BG688" s="232"/>
      <c r="BH688" s="4"/>
      <c r="BI688" s="6"/>
      <c r="BJ688" s="232"/>
      <c r="BK688" s="6"/>
      <c r="BL688" s="6"/>
      <c r="BM688" s="6"/>
      <c r="BN688" s="6"/>
      <c r="BO688" s="6"/>
      <c r="BP688" s="6"/>
      <c r="BQ688" s="6"/>
      <c r="BR688" s="6"/>
      <c r="BS688" s="6"/>
    </row>
    <row r="689" spans="1:71" ht="15.75" customHeight="1">
      <c r="A689" s="6"/>
      <c r="B689" s="6"/>
      <c r="C689" s="24"/>
      <c r="D689" s="232"/>
      <c r="E689" s="233"/>
      <c r="F689" s="197"/>
      <c r="G689" s="203"/>
      <c r="H689" s="203"/>
      <c r="I689" s="6"/>
      <c r="J689" s="6"/>
      <c r="K689" s="6"/>
      <c r="L689" s="235"/>
      <c r="M689" s="6"/>
      <c r="N689" s="6"/>
      <c r="O689" s="976"/>
      <c r="P689" s="6"/>
      <c r="Q689" s="6"/>
      <c r="R689" s="6"/>
      <c r="S689" s="6"/>
      <c r="T689" s="6"/>
      <c r="U689" s="235"/>
      <c r="V689" s="6"/>
      <c r="W689" s="6"/>
      <c r="X689" s="6"/>
      <c r="Y689" s="6"/>
      <c r="Z689" s="6"/>
      <c r="AA689" s="6"/>
      <c r="AB689" s="6"/>
      <c r="AC689" s="6"/>
      <c r="AD689" s="976"/>
      <c r="AE689" s="6"/>
      <c r="AF689" s="6"/>
      <c r="AG689" s="6"/>
      <c r="AH689" s="6"/>
      <c r="AI689" s="6"/>
      <c r="AJ689" s="6"/>
      <c r="AK689" s="6"/>
      <c r="AL689" s="6"/>
      <c r="AM689" s="235"/>
      <c r="AN689" s="6"/>
      <c r="AO689" s="6"/>
      <c r="AP689" s="6"/>
      <c r="AQ689" s="6"/>
      <c r="AR689" s="6"/>
      <c r="AS689" s="6"/>
      <c r="AT689" s="235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232"/>
      <c r="BG689" s="232"/>
      <c r="BH689" s="4"/>
      <c r="BI689" s="6"/>
      <c r="BJ689" s="232"/>
      <c r="BK689" s="6"/>
      <c r="BL689" s="6"/>
      <c r="BM689" s="6"/>
      <c r="BN689" s="6"/>
      <c r="BO689" s="6"/>
      <c r="BP689" s="6"/>
      <c r="BQ689" s="6"/>
      <c r="BR689" s="6"/>
      <c r="BS689" s="6"/>
    </row>
    <row r="690" spans="1:71" ht="15.75" customHeight="1">
      <c r="A690" s="6"/>
      <c r="B690" s="6"/>
      <c r="C690" s="24"/>
      <c r="D690" s="232"/>
      <c r="E690" s="233"/>
      <c r="F690" s="197"/>
      <c r="G690" s="203"/>
      <c r="H690" s="203"/>
      <c r="I690" s="6"/>
      <c r="J690" s="6"/>
      <c r="K690" s="6"/>
      <c r="L690" s="235"/>
      <c r="M690" s="6"/>
      <c r="N690" s="6"/>
      <c r="O690" s="976"/>
      <c r="P690" s="6"/>
      <c r="Q690" s="6"/>
      <c r="R690" s="6"/>
      <c r="S690" s="6"/>
      <c r="T690" s="6"/>
      <c r="U690" s="235"/>
      <c r="V690" s="6"/>
      <c r="W690" s="6"/>
      <c r="X690" s="6"/>
      <c r="Y690" s="6"/>
      <c r="Z690" s="6"/>
      <c r="AA690" s="6"/>
      <c r="AB690" s="6"/>
      <c r="AC690" s="6"/>
      <c r="AD690" s="976"/>
      <c r="AE690" s="6"/>
      <c r="AF690" s="6"/>
      <c r="AG690" s="6"/>
      <c r="AH690" s="6"/>
      <c r="AI690" s="6"/>
      <c r="AJ690" s="6"/>
      <c r="AK690" s="6"/>
      <c r="AL690" s="6"/>
      <c r="AM690" s="235"/>
      <c r="AN690" s="6"/>
      <c r="AO690" s="6"/>
      <c r="AP690" s="6"/>
      <c r="AQ690" s="6"/>
      <c r="AR690" s="6"/>
      <c r="AS690" s="6"/>
      <c r="AT690" s="235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232"/>
      <c r="BG690" s="232"/>
      <c r="BH690" s="4"/>
      <c r="BI690" s="6"/>
      <c r="BJ690" s="232"/>
      <c r="BK690" s="6"/>
      <c r="BL690" s="6"/>
      <c r="BM690" s="6"/>
      <c r="BN690" s="6"/>
      <c r="BO690" s="6"/>
      <c r="BP690" s="6"/>
      <c r="BQ690" s="6"/>
      <c r="BR690" s="6"/>
      <c r="BS690" s="6"/>
    </row>
    <row r="691" spans="1:71" ht="15.75" customHeight="1">
      <c r="A691" s="6"/>
      <c r="B691" s="6"/>
      <c r="C691" s="24"/>
      <c r="D691" s="232"/>
      <c r="E691" s="233"/>
      <c r="F691" s="197"/>
      <c r="G691" s="203"/>
      <c r="H691" s="203"/>
      <c r="I691" s="6"/>
      <c r="J691" s="6"/>
      <c r="K691" s="6"/>
      <c r="L691" s="235"/>
      <c r="M691" s="6"/>
      <c r="N691" s="6"/>
      <c r="O691" s="1045"/>
      <c r="P691" s="6"/>
      <c r="Q691" s="6"/>
      <c r="R691" s="6"/>
      <c r="S691" s="6"/>
      <c r="T691" s="6"/>
      <c r="U691" s="235"/>
      <c r="V691" s="6"/>
      <c r="W691" s="6"/>
      <c r="X691" s="6"/>
      <c r="Y691" s="6"/>
      <c r="Z691" s="6"/>
      <c r="AA691" s="6"/>
      <c r="AB691" s="6"/>
      <c r="AC691" s="6"/>
      <c r="AD691" s="1041"/>
      <c r="AE691" s="6"/>
      <c r="AF691" s="6"/>
      <c r="AG691" s="6"/>
      <c r="AH691" s="6"/>
      <c r="AI691" s="6"/>
      <c r="AJ691" s="6"/>
      <c r="AK691" s="6"/>
      <c r="AL691" s="6"/>
      <c r="AM691" s="235"/>
      <c r="AN691" s="6"/>
      <c r="AO691" s="6"/>
      <c r="AP691" s="6"/>
      <c r="AQ691" s="6"/>
      <c r="AR691" s="6"/>
      <c r="AS691" s="6"/>
      <c r="AT691" s="235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232"/>
      <c r="BG691" s="232"/>
      <c r="BH691" s="4"/>
      <c r="BI691" s="6"/>
      <c r="BJ691" s="232"/>
      <c r="BK691" s="6"/>
      <c r="BL691" s="6"/>
      <c r="BM691" s="6"/>
      <c r="BN691" s="6"/>
      <c r="BO691" s="6"/>
      <c r="BP691" s="6"/>
      <c r="BQ691" s="6"/>
      <c r="BR691" s="6"/>
      <c r="BS691" s="6"/>
    </row>
    <row r="692" spans="1:71" ht="15.75" customHeight="1">
      <c r="A692" s="6"/>
      <c r="B692" s="6"/>
      <c r="C692" s="24"/>
      <c r="D692" s="232"/>
      <c r="E692" s="233"/>
      <c r="F692" s="197"/>
      <c r="G692" s="203"/>
      <c r="H692" s="203"/>
      <c r="I692" s="6"/>
      <c r="J692" s="6"/>
      <c r="K692" s="6"/>
      <c r="L692" s="235"/>
      <c r="M692" s="6"/>
      <c r="N692" s="6"/>
      <c r="O692" s="976"/>
      <c r="P692" s="6"/>
      <c r="Q692" s="6"/>
      <c r="R692" s="6"/>
      <c r="S692" s="6"/>
      <c r="T692" s="6"/>
      <c r="U692" s="235"/>
      <c r="V692" s="6"/>
      <c r="W692" s="6"/>
      <c r="X692" s="6"/>
      <c r="Y692" s="6"/>
      <c r="Z692" s="6"/>
      <c r="AA692" s="6"/>
      <c r="AB692" s="6"/>
      <c r="AC692" s="6"/>
      <c r="AD692" s="976"/>
      <c r="AE692" s="6"/>
      <c r="AF692" s="6"/>
      <c r="AG692" s="6"/>
      <c r="AH692" s="6"/>
      <c r="AI692" s="6"/>
      <c r="AJ692" s="6"/>
      <c r="AK692" s="6"/>
      <c r="AL692" s="6"/>
      <c r="AM692" s="235"/>
      <c r="AN692" s="6"/>
      <c r="AO692" s="6"/>
      <c r="AP692" s="6"/>
      <c r="AQ692" s="6"/>
      <c r="AR692" s="6"/>
      <c r="AS692" s="6"/>
      <c r="AT692" s="235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232"/>
      <c r="BG692" s="232"/>
      <c r="BH692" s="4"/>
      <c r="BI692" s="6"/>
      <c r="BJ692" s="232"/>
      <c r="BK692" s="6"/>
      <c r="BL692" s="6"/>
      <c r="BM692" s="6"/>
      <c r="BN692" s="6"/>
      <c r="BO692" s="6"/>
      <c r="BP692" s="6"/>
      <c r="BQ692" s="6"/>
      <c r="BR692" s="6"/>
      <c r="BS692" s="6"/>
    </row>
    <row r="693" spans="1:71" ht="15.75" customHeight="1">
      <c r="A693" s="6"/>
      <c r="B693" s="6"/>
      <c r="C693" s="24"/>
      <c r="D693" s="232"/>
      <c r="E693" s="233"/>
      <c r="F693" s="197"/>
      <c r="G693" s="203"/>
      <c r="H693" s="203"/>
      <c r="I693" s="6"/>
      <c r="J693" s="6"/>
      <c r="K693" s="6"/>
      <c r="L693" s="235"/>
      <c r="M693" s="6"/>
      <c r="N693" s="6"/>
      <c r="O693" s="976"/>
      <c r="P693" s="6"/>
      <c r="Q693" s="6"/>
      <c r="R693" s="6"/>
      <c r="S693" s="6"/>
      <c r="T693" s="6"/>
      <c r="U693" s="235"/>
      <c r="V693" s="6"/>
      <c r="W693" s="6"/>
      <c r="X693" s="6"/>
      <c r="Y693" s="6"/>
      <c r="Z693" s="6"/>
      <c r="AA693" s="6"/>
      <c r="AB693" s="6"/>
      <c r="AC693" s="6"/>
      <c r="AD693" s="976"/>
      <c r="AE693" s="6"/>
      <c r="AF693" s="6"/>
      <c r="AG693" s="6"/>
      <c r="AH693" s="6"/>
      <c r="AI693" s="6"/>
      <c r="AJ693" s="6"/>
      <c r="AK693" s="6"/>
      <c r="AL693" s="6"/>
      <c r="AM693" s="235"/>
      <c r="AN693" s="6"/>
      <c r="AO693" s="6"/>
      <c r="AP693" s="6"/>
      <c r="AQ693" s="6"/>
      <c r="AR693" s="6"/>
      <c r="AS693" s="6"/>
      <c r="AT693" s="235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232"/>
      <c r="BG693" s="232"/>
      <c r="BH693" s="4"/>
      <c r="BI693" s="6"/>
      <c r="BJ693" s="232"/>
      <c r="BK693" s="6"/>
      <c r="BL693" s="6"/>
      <c r="BM693" s="6"/>
      <c r="BN693" s="6"/>
      <c r="BO693" s="6"/>
      <c r="BP693" s="6"/>
      <c r="BQ693" s="6"/>
      <c r="BR693" s="6"/>
      <c r="BS693" s="6"/>
    </row>
    <row r="694" spans="1:71" ht="15.75" customHeight="1">
      <c r="A694" s="6"/>
      <c r="B694" s="6"/>
      <c r="C694" s="24"/>
      <c r="D694" s="232"/>
      <c r="E694" s="233"/>
      <c r="F694" s="197"/>
      <c r="G694" s="203"/>
      <c r="H694" s="203"/>
      <c r="I694" s="6"/>
      <c r="J694" s="6"/>
      <c r="K694" s="6"/>
      <c r="L694" s="235"/>
      <c r="M694" s="6"/>
      <c r="N694" s="6"/>
      <c r="O694" s="976"/>
      <c r="P694" s="6"/>
      <c r="Q694" s="6"/>
      <c r="R694" s="6"/>
      <c r="S694" s="6"/>
      <c r="T694" s="6"/>
      <c r="U694" s="235"/>
      <c r="V694" s="6"/>
      <c r="W694" s="6"/>
      <c r="X694" s="6"/>
      <c r="Y694" s="6"/>
      <c r="Z694" s="6"/>
      <c r="AA694" s="6"/>
      <c r="AB694" s="6"/>
      <c r="AC694" s="6"/>
      <c r="AD694" s="976"/>
      <c r="AE694" s="6"/>
      <c r="AF694" s="6"/>
      <c r="AG694" s="6"/>
      <c r="AH694" s="6"/>
      <c r="AI694" s="6"/>
      <c r="AJ694" s="6"/>
      <c r="AK694" s="6"/>
      <c r="AL694" s="6"/>
      <c r="AM694" s="235"/>
      <c r="AN694" s="6"/>
      <c r="AO694" s="6"/>
      <c r="AP694" s="6"/>
      <c r="AQ694" s="6"/>
      <c r="AR694" s="6"/>
      <c r="AS694" s="6"/>
      <c r="AT694" s="235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232"/>
      <c r="BG694" s="232"/>
      <c r="BH694" s="4"/>
      <c r="BI694" s="6"/>
      <c r="BJ694" s="232"/>
      <c r="BK694" s="6"/>
      <c r="BL694" s="6"/>
      <c r="BM694" s="6"/>
      <c r="BN694" s="6"/>
      <c r="BO694" s="6"/>
      <c r="BP694" s="6"/>
      <c r="BQ694" s="6"/>
      <c r="BR694" s="6"/>
      <c r="BS694" s="6"/>
    </row>
    <row r="695" spans="1:71" ht="15.75" customHeight="1">
      <c r="A695" s="6"/>
      <c r="B695" s="6"/>
      <c r="C695" s="24"/>
      <c r="D695" s="232"/>
      <c r="E695" s="233"/>
      <c r="F695" s="197"/>
      <c r="G695" s="203"/>
      <c r="H695" s="203"/>
      <c r="I695" s="6"/>
      <c r="J695" s="6"/>
      <c r="K695" s="6"/>
      <c r="L695" s="235"/>
      <c r="M695" s="6"/>
      <c r="N695" s="6"/>
      <c r="O695" s="976"/>
      <c r="P695" s="6"/>
      <c r="Q695" s="6"/>
      <c r="R695" s="6"/>
      <c r="S695" s="6"/>
      <c r="T695" s="6"/>
      <c r="U695" s="235"/>
      <c r="V695" s="6"/>
      <c r="W695" s="6"/>
      <c r="X695" s="6"/>
      <c r="Y695" s="6"/>
      <c r="Z695" s="6"/>
      <c r="AA695" s="6"/>
      <c r="AB695" s="6"/>
      <c r="AC695" s="6"/>
      <c r="AD695" s="976"/>
      <c r="AE695" s="6"/>
      <c r="AF695" s="6"/>
      <c r="AG695" s="6"/>
      <c r="AH695" s="6"/>
      <c r="AI695" s="6"/>
      <c r="AJ695" s="6"/>
      <c r="AK695" s="6"/>
      <c r="AL695" s="6"/>
      <c r="AM695" s="235"/>
      <c r="AN695" s="6"/>
      <c r="AO695" s="6"/>
      <c r="AP695" s="6"/>
      <c r="AQ695" s="6"/>
      <c r="AR695" s="6"/>
      <c r="AS695" s="6"/>
      <c r="AT695" s="235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232"/>
      <c r="BG695" s="232"/>
      <c r="BH695" s="4"/>
      <c r="BI695" s="6"/>
      <c r="BJ695" s="232"/>
      <c r="BK695" s="6"/>
      <c r="BL695" s="6"/>
      <c r="BM695" s="6"/>
      <c r="BN695" s="6"/>
      <c r="BO695" s="6"/>
      <c r="BP695" s="6"/>
      <c r="BQ695" s="6"/>
      <c r="BR695" s="6"/>
      <c r="BS695" s="6"/>
    </row>
    <row r="696" spans="1:71" ht="15.75" customHeight="1">
      <c r="A696" s="6"/>
      <c r="B696" s="6"/>
      <c r="C696" s="24"/>
      <c r="D696" s="232"/>
      <c r="E696" s="233"/>
      <c r="F696" s="197"/>
      <c r="G696" s="203"/>
      <c r="H696" s="203"/>
      <c r="I696" s="6"/>
      <c r="J696" s="6"/>
      <c r="K696" s="6"/>
      <c r="L696" s="235"/>
      <c r="M696" s="6"/>
      <c r="N696" s="6"/>
      <c r="O696" s="976"/>
      <c r="P696" s="6"/>
      <c r="Q696" s="6"/>
      <c r="R696" s="6"/>
      <c r="S696" s="6"/>
      <c r="T696" s="6"/>
      <c r="U696" s="235"/>
      <c r="V696" s="6"/>
      <c r="W696" s="6"/>
      <c r="X696" s="6"/>
      <c r="Y696" s="6"/>
      <c r="Z696" s="6"/>
      <c r="AA696" s="6"/>
      <c r="AB696" s="6"/>
      <c r="AC696" s="6"/>
      <c r="AD696" s="976"/>
      <c r="AE696" s="6"/>
      <c r="AF696" s="6"/>
      <c r="AG696" s="6"/>
      <c r="AH696" s="6"/>
      <c r="AI696" s="6"/>
      <c r="AJ696" s="6"/>
      <c r="AK696" s="6"/>
      <c r="AL696" s="6"/>
      <c r="AM696" s="235"/>
      <c r="AN696" s="6"/>
      <c r="AO696" s="6"/>
      <c r="AP696" s="6"/>
      <c r="AQ696" s="6"/>
      <c r="AR696" s="6"/>
      <c r="AS696" s="6"/>
      <c r="AT696" s="235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232"/>
      <c r="BG696" s="232"/>
      <c r="BH696" s="4"/>
      <c r="BI696" s="6"/>
      <c r="BJ696" s="232"/>
      <c r="BK696" s="6"/>
      <c r="BL696" s="6"/>
      <c r="BM696" s="6"/>
      <c r="BN696" s="6"/>
      <c r="BO696" s="6"/>
      <c r="BP696" s="6"/>
      <c r="BQ696" s="6"/>
      <c r="BR696" s="6"/>
      <c r="BS696" s="6"/>
    </row>
    <row r="697" spans="1:71" ht="15.75" customHeight="1">
      <c r="A697" s="6"/>
      <c r="B697" s="6"/>
      <c r="C697" s="24"/>
      <c r="D697" s="232"/>
      <c r="E697" s="233"/>
      <c r="F697" s="197"/>
      <c r="G697" s="203"/>
      <c r="H697" s="203"/>
      <c r="I697" s="6"/>
      <c r="J697" s="6"/>
      <c r="K697" s="6"/>
      <c r="L697" s="235"/>
      <c r="M697" s="6"/>
      <c r="N697" s="6"/>
      <c r="O697" s="976"/>
      <c r="P697" s="6"/>
      <c r="Q697" s="6"/>
      <c r="R697" s="6"/>
      <c r="S697" s="6"/>
      <c r="T697" s="6"/>
      <c r="U697" s="235"/>
      <c r="V697" s="6"/>
      <c r="W697" s="6"/>
      <c r="X697" s="6"/>
      <c r="Y697" s="6"/>
      <c r="Z697" s="6"/>
      <c r="AA697" s="6"/>
      <c r="AB697" s="6"/>
      <c r="AC697" s="6"/>
      <c r="AD697" s="976"/>
      <c r="AE697" s="6"/>
      <c r="AF697" s="6"/>
      <c r="AG697" s="6"/>
      <c r="AH697" s="6"/>
      <c r="AI697" s="6"/>
      <c r="AJ697" s="6"/>
      <c r="AK697" s="6"/>
      <c r="AL697" s="6"/>
      <c r="AM697" s="235"/>
      <c r="AN697" s="6"/>
      <c r="AO697" s="6"/>
      <c r="AP697" s="6"/>
      <c r="AQ697" s="6"/>
      <c r="AR697" s="6"/>
      <c r="AS697" s="6"/>
      <c r="AT697" s="235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232"/>
      <c r="BG697" s="232"/>
      <c r="BH697" s="4"/>
      <c r="BI697" s="6"/>
      <c r="BJ697" s="232"/>
      <c r="BK697" s="6"/>
      <c r="BL697" s="6"/>
      <c r="BM697" s="6"/>
      <c r="BN697" s="6"/>
      <c r="BO697" s="6"/>
      <c r="BP697" s="6"/>
      <c r="BQ697" s="6"/>
      <c r="BR697" s="6"/>
      <c r="BS697" s="6"/>
    </row>
    <row r="698" spans="1:71" ht="15.75" customHeight="1">
      <c r="A698" s="6"/>
      <c r="B698" s="6"/>
      <c r="C698" s="24"/>
      <c r="D698" s="232"/>
      <c r="E698" s="233"/>
      <c r="F698" s="197"/>
      <c r="G698" s="203"/>
      <c r="H698" s="203"/>
      <c r="I698" s="6"/>
      <c r="J698" s="6"/>
      <c r="K698" s="6"/>
      <c r="L698" s="235"/>
      <c r="M698" s="6"/>
      <c r="N698" s="6"/>
      <c r="O698" s="6"/>
      <c r="P698" s="6"/>
      <c r="Q698" s="6"/>
      <c r="R698" s="6"/>
      <c r="S698" s="6"/>
      <c r="T698" s="6"/>
      <c r="U698" s="235"/>
      <c r="V698" s="6"/>
      <c r="W698" s="6"/>
      <c r="X698" s="6"/>
      <c r="Y698" s="6"/>
      <c r="Z698" s="6"/>
      <c r="AA698" s="6"/>
      <c r="AB698" s="6"/>
      <c r="AC698" s="6"/>
      <c r="AD698" s="1041"/>
      <c r="AE698" s="6"/>
      <c r="AF698" s="6"/>
      <c r="AG698" s="6"/>
      <c r="AH698" s="6"/>
      <c r="AI698" s="6"/>
      <c r="AJ698" s="6"/>
      <c r="AK698" s="6"/>
      <c r="AL698" s="6"/>
      <c r="AM698" s="235"/>
      <c r="AN698" s="6"/>
      <c r="AO698" s="6"/>
      <c r="AP698" s="6"/>
      <c r="AQ698" s="6"/>
      <c r="AR698" s="6"/>
      <c r="AS698" s="6"/>
      <c r="AT698" s="235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232"/>
      <c r="BG698" s="232"/>
      <c r="BH698" s="4"/>
      <c r="BI698" s="6"/>
      <c r="BJ698" s="232"/>
      <c r="BK698" s="6"/>
      <c r="BL698" s="6"/>
      <c r="BM698" s="6"/>
      <c r="BN698" s="6"/>
      <c r="BO698" s="6"/>
      <c r="BP698" s="6"/>
      <c r="BQ698" s="6"/>
      <c r="BR698" s="6"/>
      <c r="BS698" s="6"/>
    </row>
    <row r="699" spans="1:71" ht="15.75" customHeight="1">
      <c r="A699" s="6"/>
      <c r="B699" s="6"/>
      <c r="C699" s="24"/>
      <c r="D699" s="232"/>
      <c r="E699" s="233"/>
      <c r="F699" s="197"/>
      <c r="G699" s="203"/>
      <c r="H699" s="203"/>
      <c r="I699" s="6"/>
      <c r="J699" s="6"/>
      <c r="K699" s="6"/>
      <c r="L699" s="235"/>
      <c r="M699" s="6"/>
      <c r="N699" s="6"/>
      <c r="O699" s="6"/>
      <c r="P699" s="6"/>
      <c r="Q699" s="6"/>
      <c r="R699" s="6"/>
      <c r="S699" s="6"/>
      <c r="T699" s="6"/>
      <c r="U699" s="235"/>
      <c r="V699" s="6"/>
      <c r="W699" s="6"/>
      <c r="X699" s="6"/>
      <c r="Y699" s="6"/>
      <c r="Z699" s="6"/>
      <c r="AA699" s="6"/>
      <c r="AB699" s="6"/>
      <c r="AC699" s="6"/>
      <c r="AD699" s="976"/>
      <c r="AE699" s="6"/>
      <c r="AF699" s="6"/>
      <c r="AG699" s="6"/>
      <c r="AH699" s="6"/>
      <c r="AI699" s="6"/>
      <c r="AJ699" s="6"/>
      <c r="AK699" s="6"/>
      <c r="AL699" s="6"/>
      <c r="AM699" s="235"/>
      <c r="AN699" s="6"/>
      <c r="AO699" s="6"/>
      <c r="AP699" s="6"/>
      <c r="AQ699" s="6"/>
      <c r="AR699" s="6"/>
      <c r="AS699" s="6"/>
      <c r="AT699" s="235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232"/>
      <c r="BG699" s="232"/>
      <c r="BH699" s="4"/>
      <c r="BI699" s="6"/>
      <c r="BJ699" s="232"/>
      <c r="BK699" s="6"/>
      <c r="BL699" s="6"/>
      <c r="BM699" s="6"/>
      <c r="BN699" s="6"/>
      <c r="BO699" s="6"/>
      <c r="BP699" s="6"/>
      <c r="BQ699" s="6"/>
      <c r="BR699" s="6"/>
      <c r="BS699" s="6"/>
    </row>
    <row r="700" spans="1:71" ht="15.75" customHeight="1">
      <c r="A700" s="6"/>
      <c r="B700" s="6"/>
      <c r="C700" s="24"/>
      <c r="D700" s="232"/>
      <c r="E700" s="233"/>
      <c r="F700" s="197"/>
      <c r="G700" s="203"/>
      <c r="H700" s="203"/>
      <c r="I700" s="6"/>
      <c r="J700" s="6"/>
      <c r="K700" s="6"/>
      <c r="L700" s="235"/>
      <c r="M700" s="6"/>
      <c r="N700" s="6"/>
      <c r="O700" s="6"/>
      <c r="P700" s="6"/>
      <c r="Q700" s="6"/>
      <c r="R700" s="6"/>
      <c r="S700" s="6"/>
      <c r="T700" s="6"/>
      <c r="U700" s="235"/>
      <c r="V700" s="6"/>
      <c r="W700" s="6"/>
      <c r="X700" s="6"/>
      <c r="Y700" s="6"/>
      <c r="Z700" s="6"/>
      <c r="AA700" s="6"/>
      <c r="AB700" s="6"/>
      <c r="AC700" s="6"/>
      <c r="AD700" s="976"/>
      <c r="AE700" s="6"/>
      <c r="AF700" s="6"/>
      <c r="AG700" s="6"/>
      <c r="AH700" s="6"/>
      <c r="AI700" s="6"/>
      <c r="AJ700" s="6"/>
      <c r="AK700" s="6"/>
      <c r="AL700" s="6"/>
      <c r="AM700" s="235"/>
      <c r="AN700" s="6"/>
      <c r="AO700" s="6"/>
      <c r="AP700" s="6"/>
      <c r="AQ700" s="6"/>
      <c r="AR700" s="6"/>
      <c r="AS700" s="6"/>
      <c r="AT700" s="235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232"/>
      <c r="BG700" s="232"/>
      <c r="BH700" s="4"/>
      <c r="BI700" s="6"/>
      <c r="BJ700" s="232"/>
      <c r="BK700" s="6"/>
      <c r="BL700" s="6"/>
      <c r="BM700" s="6"/>
      <c r="BN700" s="6"/>
      <c r="BO700" s="6"/>
      <c r="BP700" s="6"/>
      <c r="BQ700" s="6"/>
      <c r="BR700" s="6"/>
      <c r="BS700" s="6"/>
    </row>
    <row r="701" spans="1:71" ht="15.75" customHeight="1">
      <c r="A701" s="6"/>
      <c r="B701" s="6"/>
      <c r="C701" s="24"/>
      <c r="D701" s="232"/>
      <c r="E701" s="233"/>
      <c r="F701" s="197"/>
      <c r="G701" s="203"/>
      <c r="H701" s="203"/>
      <c r="I701" s="6"/>
      <c r="J701" s="6"/>
      <c r="K701" s="6"/>
      <c r="L701" s="235"/>
      <c r="M701" s="6"/>
      <c r="N701" s="6"/>
      <c r="O701" s="6"/>
      <c r="P701" s="6"/>
      <c r="Q701" s="6"/>
      <c r="R701" s="6"/>
      <c r="S701" s="6"/>
      <c r="T701" s="6"/>
      <c r="U701" s="235"/>
      <c r="V701" s="6"/>
      <c r="W701" s="6"/>
      <c r="X701" s="6"/>
      <c r="Y701" s="6"/>
      <c r="Z701" s="6"/>
      <c r="AA701" s="6"/>
      <c r="AB701" s="6"/>
      <c r="AC701" s="6"/>
      <c r="AD701" s="976"/>
      <c r="AE701" s="6"/>
      <c r="AF701" s="6"/>
      <c r="AG701" s="6"/>
      <c r="AH701" s="6"/>
      <c r="AI701" s="6"/>
      <c r="AJ701" s="6"/>
      <c r="AK701" s="6"/>
      <c r="AL701" s="6"/>
      <c r="AM701" s="235"/>
      <c r="AN701" s="6"/>
      <c r="AO701" s="6"/>
      <c r="AP701" s="6"/>
      <c r="AQ701" s="6"/>
      <c r="AR701" s="6"/>
      <c r="AS701" s="6"/>
      <c r="AT701" s="235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232"/>
      <c r="BG701" s="232"/>
      <c r="BH701" s="4"/>
      <c r="BI701" s="6"/>
      <c r="BJ701" s="232"/>
      <c r="BK701" s="6"/>
      <c r="BL701" s="6"/>
      <c r="BM701" s="6"/>
      <c r="BN701" s="6"/>
      <c r="BO701" s="6"/>
      <c r="BP701" s="6"/>
      <c r="BQ701" s="6"/>
      <c r="BR701" s="6"/>
      <c r="BS701" s="6"/>
    </row>
    <row r="702" spans="1:71" ht="15.75" customHeight="1">
      <c r="A702" s="6"/>
      <c r="B702" s="6"/>
      <c r="C702" s="24"/>
      <c r="D702" s="232"/>
      <c r="E702" s="233"/>
      <c r="F702" s="197"/>
      <c r="G702" s="203"/>
      <c r="H702" s="203"/>
      <c r="I702" s="6"/>
      <c r="J702" s="6"/>
      <c r="K702" s="6"/>
      <c r="L702" s="235"/>
      <c r="M702" s="6"/>
      <c r="N702" s="6"/>
      <c r="O702" s="6"/>
      <c r="P702" s="6"/>
      <c r="Q702" s="6"/>
      <c r="R702" s="6"/>
      <c r="S702" s="6"/>
      <c r="T702" s="6"/>
      <c r="U702" s="235"/>
      <c r="V702" s="6"/>
      <c r="W702" s="6"/>
      <c r="X702" s="6"/>
      <c r="Y702" s="6"/>
      <c r="Z702" s="6"/>
      <c r="AA702" s="6"/>
      <c r="AB702" s="6"/>
      <c r="AC702" s="6"/>
      <c r="AD702" s="976"/>
      <c r="AE702" s="6"/>
      <c r="AF702" s="6"/>
      <c r="AG702" s="6"/>
      <c r="AH702" s="6"/>
      <c r="AI702" s="6"/>
      <c r="AJ702" s="6"/>
      <c r="AK702" s="6"/>
      <c r="AL702" s="6"/>
      <c r="AM702" s="235"/>
      <c r="AN702" s="6"/>
      <c r="AO702" s="6"/>
      <c r="AP702" s="6"/>
      <c r="AQ702" s="6"/>
      <c r="AR702" s="6"/>
      <c r="AS702" s="6"/>
      <c r="AT702" s="235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232"/>
      <c r="BG702" s="232"/>
      <c r="BH702" s="4"/>
      <c r="BI702" s="6"/>
      <c r="BJ702" s="232"/>
      <c r="BK702" s="6"/>
      <c r="BL702" s="6"/>
      <c r="BM702" s="6"/>
      <c r="BN702" s="6"/>
      <c r="BO702" s="6"/>
      <c r="BP702" s="6"/>
      <c r="BQ702" s="6"/>
      <c r="BR702" s="6"/>
      <c r="BS702" s="6"/>
    </row>
    <row r="703" spans="1:71" ht="15.75" customHeight="1">
      <c r="A703" s="6"/>
      <c r="B703" s="6"/>
      <c r="C703" s="24"/>
      <c r="D703" s="232"/>
      <c r="E703" s="233"/>
      <c r="F703" s="197"/>
      <c r="G703" s="203"/>
      <c r="H703" s="203"/>
      <c r="I703" s="6"/>
      <c r="J703" s="6"/>
      <c r="K703" s="6"/>
      <c r="L703" s="235"/>
      <c r="M703" s="6"/>
      <c r="N703" s="6"/>
      <c r="O703" s="6"/>
      <c r="P703" s="6"/>
      <c r="Q703" s="6"/>
      <c r="R703" s="6"/>
      <c r="S703" s="6"/>
      <c r="T703" s="6"/>
      <c r="U703" s="235"/>
      <c r="V703" s="6"/>
      <c r="W703" s="6"/>
      <c r="X703" s="6"/>
      <c r="Y703" s="6"/>
      <c r="Z703" s="6"/>
      <c r="AA703" s="6"/>
      <c r="AB703" s="6"/>
      <c r="AC703" s="6"/>
      <c r="AD703" s="976"/>
      <c r="AE703" s="6"/>
      <c r="AF703" s="6"/>
      <c r="AG703" s="6"/>
      <c r="AH703" s="6"/>
      <c r="AI703" s="6"/>
      <c r="AJ703" s="6"/>
      <c r="AK703" s="6"/>
      <c r="AL703" s="6"/>
      <c r="AM703" s="235"/>
      <c r="AN703" s="6"/>
      <c r="AO703" s="6"/>
      <c r="AP703" s="6"/>
      <c r="AQ703" s="6"/>
      <c r="AR703" s="6"/>
      <c r="AS703" s="6"/>
      <c r="AT703" s="235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232"/>
      <c r="BG703" s="232"/>
      <c r="BH703" s="4"/>
      <c r="BI703" s="6"/>
      <c r="BJ703" s="232"/>
      <c r="BK703" s="6"/>
      <c r="BL703" s="6"/>
      <c r="BM703" s="6"/>
      <c r="BN703" s="6"/>
      <c r="BO703" s="6"/>
      <c r="BP703" s="6"/>
      <c r="BQ703" s="6"/>
      <c r="BR703" s="6"/>
      <c r="BS703" s="6"/>
    </row>
    <row r="704" spans="1:71" ht="15.75" customHeight="1">
      <c r="A704" s="6"/>
      <c r="B704" s="6"/>
      <c r="C704" s="24"/>
      <c r="D704" s="232"/>
      <c r="E704" s="233"/>
      <c r="F704" s="197"/>
      <c r="G704" s="203"/>
      <c r="H704" s="203"/>
      <c r="I704" s="6"/>
      <c r="J704" s="6"/>
      <c r="K704" s="6"/>
      <c r="L704" s="235"/>
      <c r="M704" s="6"/>
      <c r="N704" s="6"/>
      <c r="O704" s="6"/>
      <c r="P704" s="6"/>
      <c r="Q704" s="6"/>
      <c r="R704" s="6"/>
      <c r="S704" s="6"/>
      <c r="T704" s="6"/>
      <c r="U704" s="235"/>
      <c r="V704" s="6"/>
      <c r="W704" s="6"/>
      <c r="X704" s="6"/>
      <c r="Y704" s="6"/>
      <c r="Z704" s="6"/>
      <c r="AA704" s="6"/>
      <c r="AB704" s="6"/>
      <c r="AC704" s="6"/>
      <c r="AD704" s="976"/>
      <c r="AE704" s="6"/>
      <c r="AF704" s="6"/>
      <c r="AG704" s="6"/>
      <c r="AH704" s="6"/>
      <c r="AI704" s="6"/>
      <c r="AJ704" s="6"/>
      <c r="AK704" s="6"/>
      <c r="AL704" s="6"/>
      <c r="AM704" s="235"/>
      <c r="AN704" s="6"/>
      <c r="AO704" s="6"/>
      <c r="AP704" s="6"/>
      <c r="AQ704" s="6"/>
      <c r="AR704" s="6"/>
      <c r="AS704" s="6"/>
      <c r="AT704" s="235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232"/>
      <c r="BG704" s="232"/>
      <c r="BH704" s="4"/>
      <c r="BI704" s="6"/>
      <c r="BJ704" s="232"/>
      <c r="BK704" s="6"/>
      <c r="BL704" s="6"/>
      <c r="BM704" s="6"/>
      <c r="BN704" s="6"/>
      <c r="BO704" s="6"/>
      <c r="BP704" s="6"/>
      <c r="BQ704" s="6"/>
      <c r="BR704" s="6"/>
      <c r="BS704" s="6"/>
    </row>
    <row r="705" spans="1:71" ht="15.75" customHeight="1">
      <c r="A705" s="6"/>
      <c r="B705" s="6"/>
      <c r="C705" s="24"/>
      <c r="D705" s="232"/>
      <c r="E705" s="233"/>
      <c r="F705" s="197"/>
      <c r="G705" s="203"/>
      <c r="H705" s="203"/>
      <c r="I705" s="6"/>
      <c r="J705" s="6"/>
      <c r="K705" s="6"/>
      <c r="L705" s="235"/>
      <c r="M705" s="6"/>
      <c r="N705" s="6"/>
      <c r="O705" s="6"/>
      <c r="P705" s="6"/>
      <c r="Q705" s="6"/>
      <c r="R705" s="6"/>
      <c r="S705" s="6"/>
      <c r="T705" s="6"/>
      <c r="U705" s="235"/>
      <c r="V705" s="6"/>
      <c r="W705" s="6"/>
      <c r="X705" s="6"/>
      <c r="Y705" s="6"/>
      <c r="Z705" s="6"/>
      <c r="AA705" s="6"/>
      <c r="AB705" s="6"/>
      <c r="AC705" s="6"/>
      <c r="AD705" s="1041"/>
      <c r="AE705" s="6"/>
      <c r="AF705" s="6"/>
      <c r="AG705" s="6"/>
      <c r="AH705" s="6"/>
      <c r="AI705" s="6"/>
      <c r="AJ705" s="6"/>
      <c r="AK705" s="6"/>
      <c r="AL705" s="6"/>
      <c r="AM705" s="235"/>
      <c r="AN705" s="6"/>
      <c r="AO705" s="6"/>
      <c r="AP705" s="6"/>
      <c r="AQ705" s="6"/>
      <c r="AR705" s="6"/>
      <c r="AS705" s="6"/>
      <c r="AT705" s="235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232"/>
      <c r="BG705" s="232"/>
      <c r="BH705" s="4"/>
      <c r="BI705" s="6"/>
      <c r="BJ705" s="232"/>
      <c r="BK705" s="6"/>
      <c r="BL705" s="6"/>
      <c r="BM705" s="6"/>
      <c r="BN705" s="6"/>
      <c r="BO705" s="6"/>
      <c r="BP705" s="6"/>
      <c r="BQ705" s="6"/>
      <c r="BR705" s="6"/>
      <c r="BS705" s="6"/>
    </row>
    <row r="706" spans="1:71" ht="15.75" customHeight="1">
      <c r="A706" s="6"/>
      <c r="B706" s="6"/>
      <c r="C706" s="24"/>
      <c r="D706" s="232"/>
      <c r="E706" s="233"/>
      <c r="F706" s="197"/>
      <c r="G706" s="203"/>
      <c r="H706" s="203"/>
      <c r="I706" s="6"/>
      <c r="J706" s="6"/>
      <c r="K706" s="6"/>
      <c r="L706" s="235"/>
      <c r="M706" s="6"/>
      <c r="N706" s="6"/>
      <c r="O706" s="6"/>
      <c r="P706" s="6"/>
      <c r="Q706" s="6"/>
      <c r="R706" s="6"/>
      <c r="S706" s="6"/>
      <c r="T706" s="6"/>
      <c r="U706" s="235"/>
      <c r="V706" s="6"/>
      <c r="W706" s="6"/>
      <c r="X706" s="6"/>
      <c r="Y706" s="6"/>
      <c r="Z706" s="6"/>
      <c r="AA706" s="6"/>
      <c r="AB706" s="6"/>
      <c r="AC706" s="6"/>
      <c r="AD706" s="976"/>
      <c r="AE706" s="6"/>
      <c r="AF706" s="6"/>
      <c r="AG706" s="6"/>
      <c r="AH706" s="6"/>
      <c r="AI706" s="6"/>
      <c r="AJ706" s="6"/>
      <c r="AK706" s="6"/>
      <c r="AL706" s="6"/>
      <c r="AM706" s="235"/>
      <c r="AN706" s="6"/>
      <c r="AO706" s="6"/>
      <c r="AP706" s="6"/>
      <c r="AQ706" s="6"/>
      <c r="AR706" s="6"/>
      <c r="AS706" s="6"/>
      <c r="AT706" s="235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232"/>
      <c r="BG706" s="232"/>
      <c r="BH706" s="4"/>
      <c r="BI706" s="6"/>
      <c r="BJ706" s="232"/>
      <c r="BK706" s="6"/>
      <c r="BL706" s="6"/>
      <c r="BM706" s="6"/>
      <c r="BN706" s="6"/>
      <c r="BO706" s="6"/>
      <c r="BP706" s="6"/>
      <c r="BQ706" s="6"/>
      <c r="BR706" s="6"/>
      <c r="BS706" s="6"/>
    </row>
    <row r="707" spans="1:71" ht="15.75" customHeight="1">
      <c r="A707" s="6"/>
      <c r="B707" s="6"/>
      <c r="C707" s="24"/>
      <c r="D707" s="232"/>
      <c r="E707" s="233"/>
      <c r="F707" s="197"/>
      <c r="G707" s="203"/>
      <c r="H707" s="203"/>
      <c r="I707" s="6"/>
      <c r="J707" s="6"/>
      <c r="K707" s="6"/>
      <c r="L707" s="235"/>
      <c r="M707" s="6"/>
      <c r="N707" s="6"/>
      <c r="O707" s="6"/>
      <c r="P707" s="6"/>
      <c r="Q707" s="6"/>
      <c r="R707" s="6"/>
      <c r="S707" s="6"/>
      <c r="T707" s="6"/>
      <c r="U707" s="235"/>
      <c r="V707" s="6"/>
      <c r="W707" s="6"/>
      <c r="X707" s="6"/>
      <c r="Y707" s="6"/>
      <c r="Z707" s="6"/>
      <c r="AA707" s="6"/>
      <c r="AB707" s="6"/>
      <c r="AC707" s="6"/>
      <c r="AD707" s="976"/>
      <c r="AE707" s="6"/>
      <c r="AF707" s="6"/>
      <c r="AG707" s="6"/>
      <c r="AH707" s="6"/>
      <c r="AI707" s="6"/>
      <c r="AJ707" s="6"/>
      <c r="AK707" s="6"/>
      <c r="AL707" s="6"/>
      <c r="AM707" s="235"/>
      <c r="AN707" s="6"/>
      <c r="AO707" s="6"/>
      <c r="AP707" s="6"/>
      <c r="AQ707" s="6"/>
      <c r="AR707" s="6"/>
      <c r="AS707" s="6"/>
      <c r="AT707" s="235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232"/>
      <c r="BG707" s="232"/>
      <c r="BH707" s="4"/>
      <c r="BI707" s="6"/>
      <c r="BJ707" s="232"/>
      <c r="BK707" s="6"/>
      <c r="BL707" s="6"/>
      <c r="BM707" s="6"/>
      <c r="BN707" s="6"/>
      <c r="BO707" s="6"/>
      <c r="BP707" s="6"/>
      <c r="BQ707" s="6"/>
      <c r="BR707" s="6"/>
      <c r="BS707" s="6"/>
    </row>
    <row r="708" spans="1:71" ht="15.75" customHeight="1">
      <c r="A708" s="6"/>
      <c r="B708" s="6"/>
      <c r="C708" s="24"/>
      <c r="D708" s="232"/>
      <c r="E708" s="233"/>
      <c r="F708" s="197"/>
      <c r="G708" s="203"/>
      <c r="H708" s="203"/>
      <c r="I708" s="6"/>
      <c r="J708" s="6"/>
      <c r="K708" s="6"/>
      <c r="L708" s="235"/>
      <c r="M708" s="6"/>
      <c r="N708" s="6"/>
      <c r="O708" s="6"/>
      <c r="P708" s="6"/>
      <c r="Q708" s="6"/>
      <c r="R708" s="6"/>
      <c r="S708" s="6"/>
      <c r="T708" s="6"/>
      <c r="U708" s="235"/>
      <c r="V708" s="6"/>
      <c r="W708" s="6"/>
      <c r="X708" s="6"/>
      <c r="Y708" s="6"/>
      <c r="Z708" s="6"/>
      <c r="AA708" s="6"/>
      <c r="AB708" s="6"/>
      <c r="AC708" s="6"/>
      <c r="AD708" s="976"/>
      <c r="AE708" s="6"/>
      <c r="AF708" s="6"/>
      <c r="AG708" s="6"/>
      <c r="AH708" s="6"/>
      <c r="AI708" s="6"/>
      <c r="AJ708" s="6"/>
      <c r="AK708" s="6"/>
      <c r="AL708" s="6"/>
      <c r="AM708" s="235"/>
      <c r="AN708" s="6"/>
      <c r="AO708" s="6"/>
      <c r="AP708" s="6"/>
      <c r="AQ708" s="6"/>
      <c r="AR708" s="6"/>
      <c r="AS708" s="6"/>
      <c r="AT708" s="235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232"/>
      <c r="BG708" s="232"/>
      <c r="BH708" s="4"/>
      <c r="BI708" s="6"/>
      <c r="BJ708" s="232"/>
      <c r="BK708" s="6"/>
      <c r="BL708" s="6"/>
      <c r="BM708" s="6"/>
      <c r="BN708" s="6"/>
      <c r="BO708" s="6"/>
      <c r="BP708" s="6"/>
      <c r="BQ708" s="6"/>
      <c r="BR708" s="6"/>
      <c r="BS708" s="6"/>
    </row>
    <row r="709" spans="1:71" ht="15.75" customHeight="1">
      <c r="A709" s="6"/>
      <c r="B709" s="6"/>
      <c r="C709" s="24"/>
      <c r="D709" s="232"/>
      <c r="E709" s="233"/>
      <c r="F709" s="197"/>
      <c r="G709" s="203"/>
      <c r="H709" s="203"/>
      <c r="I709" s="6"/>
      <c r="J709" s="6"/>
      <c r="K709" s="6"/>
      <c r="L709" s="235"/>
      <c r="M709" s="6"/>
      <c r="N709" s="6"/>
      <c r="O709" s="6"/>
      <c r="P709" s="6"/>
      <c r="Q709" s="6"/>
      <c r="R709" s="6"/>
      <c r="S709" s="6"/>
      <c r="T709" s="6"/>
      <c r="U709" s="235"/>
      <c r="V709" s="6"/>
      <c r="W709" s="6"/>
      <c r="X709" s="6"/>
      <c r="Y709" s="6"/>
      <c r="Z709" s="6"/>
      <c r="AA709" s="6"/>
      <c r="AB709" s="6"/>
      <c r="AC709" s="6"/>
      <c r="AD709" s="976"/>
      <c r="AE709" s="6"/>
      <c r="AF709" s="6"/>
      <c r="AG709" s="6"/>
      <c r="AH709" s="6"/>
      <c r="AI709" s="6"/>
      <c r="AJ709" s="6"/>
      <c r="AK709" s="6"/>
      <c r="AL709" s="6"/>
      <c r="AM709" s="235"/>
      <c r="AN709" s="6"/>
      <c r="AO709" s="6"/>
      <c r="AP709" s="6"/>
      <c r="AQ709" s="6"/>
      <c r="AR709" s="6"/>
      <c r="AS709" s="6"/>
      <c r="AT709" s="235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232"/>
      <c r="BG709" s="232"/>
      <c r="BH709" s="4"/>
      <c r="BI709" s="6"/>
      <c r="BJ709" s="232"/>
      <c r="BK709" s="6"/>
      <c r="BL709" s="6"/>
      <c r="BM709" s="6"/>
      <c r="BN709" s="6"/>
      <c r="BO709" s="6"/>
      <c r="BP709" s="6"/>
      <c r="BQ709" s="6"/>
      <c r="BR709" s="6"/>
      <c r="BS709" s="6"/>
    </row>
    <row r="710" spans="1:71" ht="15.75" customHeight="1">
      <c r="A710" s="6"/>
      <c r="B710" s="6"/>
      <c r="C710" s="24"/>
      <c r="D710" s="232"/>
      <c r="E710" s="233"/>
      <c r="F710" s="197"/>
      <c r="G710" s="203"/>
      <c r="H710" s="203"/>
      <c r="I710" s="6"/>
      <c r="J710" s="6"/>
      <c r="K710" s="6"/>
      <c r="L710" s="235"/>
      <c r="M710" s="6"/>
      <c r="N710" s="6"/>
      <c r="O710" s="6"/>
      <c r="P710" s="6"/>
      <c r="Q710" s="6"/>
      <c r="R710" s="6"/>
      <c r="S710" s="6"/>
      <c r="T710" s="6"/>
      <c r="U710" s="235"/>
      <c r="V710" s="6"/>
      <c r="W710" s="6"/>
      <c r="X710" s="6"/>
      <c r="Y710" s="6"/>
      <c r="Z710" s="6"/>
      <c r="AA710" s="6"/>
      <c r="AB710" s="6"/>
      <c r="AC710" s="6"/>
      <c r="AD710" s="976"/>
      <c r="AE710" s="6"/>
      <c r="AF710" s="6"/>
      <c r="AG710" s="6"/>
      <c r="AH710" s="6"/>
      <c r="AI710" s="6"/>
      <c r="AJ710" s="6"/>
      <c r="AK710" s="6"/>
      <c r="AL710" s="6"/>
      <c r="AM710" s="235"/>
      <c r="AN710" s="6"/>
      <c r="AO710" s="6"/>
      <c r="AP710" s="6"/>
      <c r="AQ710" s="6"/>
      <c r="AR710" s="6"/>
      <c r="AS710" s="6"/>
      <c r="AT710" s="235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232"/>
      <c r="BG710" s="232"/>
      <c r="BH710" s="4"/>
      <c r="BI710" s="6"/>
      <c r="BJ710" s="232"/>
      <c r="BK710" s="6"/>
      <c r="BL710" s="6"/>
      <c r="BM710" s="6"/>
      <c r="BN710" s="6"/>
      <c r="BO710" s="6"/>
      <c r="BP710" s="6"/>
      <c r="BQ710" s="6"/>
      <c r="BR710" s="6"/>
      <c r="BS710" s="6"/>
    </row>
    <row r="711" spans="1:71" ht="15.75" customHeight="1">
      <c r="A711" s="6"/>
      <c r="B711" s="6"/>
      <c r="C711" s="24"/>
      <c r="D711" s="232"/>
      <c r="E711" s="233"/>
      <c r="F711" s="197"/>
      <c r="G711" s="203"/>
      <c r="H711" s="203"/>
      <c r="I711" s="6"/>
      <c r="J711" s="6"/>
      <c r="K711" s="6"/>
      <c r="L711" s="235"/>
      <c r="M711" s="6"/>
      <c r="N711" s="6"/>
      <c r="O711" s="6"/>
      <c r="P711" s="6"/>
      <c r="Q711" s="6"/>
      <c r="R711" s="6"/>
      <c r="S711" s="6"/>
      <c r="T711" s="6"/>
      <c r="U711" s="235"/>
      <c r="V711" s="6"/>
      <c r="W711" s="6"/>
      <c r="X711" s="6"/>
      <c r="Y711" s="6"/>
      <c r="Z711" s="6"/>
      <c r="AA711" s="6"/>
      <c r="AB711" s="6"/>
      <c r="AC711" s="6"/>
      <c r="AD711" s="976"/>
      <c r="AE711" s="6"/>
      <c r="AF711" s="6"/>
      <c r="AG711" s="6"/>
      <c r="AH711" s="6"/>
      <c r="AI711" s="6"/>
      <c r="AJ711" s="6"/>
      <c r="AK711" s="6"/>
      <c r="AL711" s="6"/>
      <c r="AM711" s="235"/>
      <c r="AN711" s="6"/>
      <c r="AO711" s="6"/>
      <c r="AP711" s="6"/>
      <c r="AQ711" s="6"/>
      <c r="AR711" s="6"/>
      <c r="AS711" s="6"/>
      <c r="AT711" s="235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232"/>
      <c r="BG711" s="232"/>
      <c r="BH711" s="4"/>
      <c r="BI711" s="6"/>
      <c r="BJ711" s="232"/>
      <c r="BK711" s="6"/>
      <c r="BL711" s="6"/>
      <c r="BM711" s="6"/>
      <c r="BN711" s="6"/>
      <c r="BO711" s="6"/>
      <c r="BP711" s="6"/>
      <c r="BQ711" s="6"/>
      <c r="BR711" s="6"/>
      <c r="BS711" s="6"/>
    </row>
    <row r="712" spans="1:71" ht="15.75" customHeight="1">
      <c r="A712" s="6"/>
      <c r="B712" s="6"/>
      <c r="C712" s="24"/>
      <c r="D712" s="232"/>
      <c r="E712" s="233"/>
      <c r="F712" s="197"/>
      <c r="G712" s="203"/>
      <c r="H712" s="203"/>
      <c r="I712" s="6"/>
      <c r="J712" s="6"/>
      <c r="K712" s="6"/>
      <c r="L712" s="235"/>
      <c r="M712" s="6"/>
      <c r="N712" s="6"/>
      <c r="O712" s="6"/>
      <c r="P712" s="6"/>
      <c r="Q712" s="6"/>
      <c r="R712" s="6"/>
      <c r="S712" s="6"/>
      <c r="T712" s="6"/>
      <c r="U712" s="235"/>
      <c r="V712" s="6"/>
      <c r="W712" s="6"/>
      <c r="X712" s="6"/>
      <c r="Y712" s="6"/>
      <c r="Z712" s="6"/>
      <c r="AA712" s="6"/>
      <c r="AB712" s="6"/>
      <c r="AC712" s="6"/>
      <c r="AD712" s="1041"/>
      <c r="AE712" s="6"/>
      <c r="AF712" s="6"/>
      <c r="AG712" s="6"/>
      <c r="AH712" s="6"/>
      <c r="AI712" s="6"/>
      <c r="AJ712" s="6"/>
      <c r="AK712" s="6"/>
      <c r="AL712" s="6"/>
      <c r="AM712" s="235"/>
      <c r="AN712" s="6"/>
      <c r="AO712" s="6"/>
      <c r="AP712" s="6"/>
      <c r="AQ712" s="6"/>
      <c r="AR712" s="6"/>
      <c r="AS712" s="6"/>
      <c r="AT712" s="235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232"/>
      <c r="BG712" s="232"/>
      <c r="BH712" s="4"/>
      <c r="BI712" s="6"/>
      <c r="BJ712" s="232"/>
      <c r="BK712" s="6"/>
      <c r="BL712" s="6"/>
      <c r="BM712" s="6"/>
      <c r="BN712" s="6"/>
      <c r="BO712" s="6"/>
      <c r="BP712" s="6"/>
      <c r="BQ712" s="6"/>
      <c r="BR712" s="6"/>
      <c r="BS712" s="6"/>
    </row>
    <row r="713" spans="1:71" ht="15.75" customHeight="1">
      <c r="A713" s="6"/>
      <c r="B713" s="6"/>
      <c r="C713" s="24"/>
      <c r="D713" s="232"/>
      <c r="E713" s="233"/>
      <c r="F713" s="197"/>
      <c r="G713" s="203"/>
      <c r="H713" s="203"/>
      <c r="I713" s="6"/>
      <c r="J713" s="6"/>
      <c r="K713" s="6"/>
      <c r="L713" s="235"/>
      <c r="M713" s="6"/>
      <c r="N713" s="6"/>
      <c r="O713" s="6"/>
      <c r="P713" s="6"/>
      <c r="Q713" s="6"/>
      <c r="R713" s="6"/>
      <c r="S713" s="6"/>
      <c r="T713" s="6"/>
      <c r="U713" s="235"/>
      <c r="V713" s="6"/>
      <c r="W713" s="6"/>
      <c r="X713" s="6"/>
      <c r="Y713" s="6"/>
      <c r="Z713" s="6"/>
      <c r="AA713" s="6"/>
      <c r="AB713" s="6"/>
      <c r="AC713" s="6"/>
      <c r="AD713" s="976"/>
      <c r="AE713" s="6"/>
      <c r="AF713" s="6"/>
      <c r="AG713" s="6"/>
      <c r="AH713" s="6"/>
      <c r="AI713" s="6"/>
      <c r="AJ713" s="6"/>
      <c r="AK713" s="6"/>
      <c r="AL713" s="6"/>
      <c r="AM713" s="235"/>
      <c r="AN713" s="6"/>
      <c r="AO713" s="6"/>
      <c r="AP713" s="6"/>
      <c r="AQ713" s="6"/>
      <c r="AR713" s="6"/>
      <c r="AS713" s="6"/>
      <c r="AT713" s="235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232"/>
      <c r="BG713" s="232"/>
      <c r="BH713" s="4"/>
      <c r="BI713" s="6"/>
      <c r="BJ713" s="232"/>
      <c r="BK713" s="6"/>
      <c r="BL713" s="6"/>
      <c r="BM713" s="6"/>
      <c r="BN713" s="6"/>
      <c r="BO713" s="6"/>
      <c r="BP713" s="6"/>
      <c r="BQ713" s="6"/>
      <c r="BR713" s="6"/>
      <c r="BS713" s="6"/>
    </row>
    <row r="714" spans="1:71" ht="15.75" customHeight="1">
      <c r="A714" s="6"/>
      <c r="B714" s="6"/>
      <c r="C714" s="24"/>
      <c r="D714" s="232"/>
      <c r="E714" s="233"/>
      <c r="F714" s="197"/>
      <c r="G714" s="203"/>
      <c r="H714" s="203"/>
      <c r="I714" s="6"/>
      <c r="J714" s="6"/>
      <c r="K714" s="6"/>
      <c r="L714" s="235"/>
      <c r="M714" s="6"/>
      <c r="N714" s="6"/>
      <c r="O714" s="6"/>
      <c r="P714" s="6"/>
      <c r="Q714" s="6"/>
      <c r="R714" s="6"/>
      <c r="S714" s="6"/>
      <c r="T714" s="6"/>
      <c r="U714" s="235"/>
      <c r="V714" s="6"/>
      <c r="W714" s="6"/>
      <c r="X714" s="6"/>
      <c r="Y714" s="6"/>
      <c r="Z714" s="6"/>
      <c r="AA714" s="6"/>
      <c r="AB714" s="6"/>
      <c r="AC714" s="6"/>
      <c r="AD714" s="976"/>
      <c r="AE714" s="6"/>
      <c r="AF714" s="6"/>
      <c r="AG714" s="6"/>
      <c r="AH714" s="6"/>
      <c r="AI714" s="6"/>
      <c r="AJ714" s="6"/>
      <c r="AK714" s="6"/>
      <c r="AL714" s="6"/>
      <c r="AM714" s="235"/>
      <c r="AN714" s="6"/>
      <c r="AO714" s="6"/>
      <c r="AP714" s="6"/>
      <c r="AQ714" s="6"/>
      <c r="AR714" s="6"/>
      <c r="AS714" s="6"/>
      <c r="AT714" s="235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232"/>
      <c r="BG714" s="232"/>
      <c r="BH714" s="4"/>
      <c r="BI714" s="6"/>
      <c r="BJ714" s="232"/>
      <c r="BK714" s="6"/>
      <c r="BL714" s="6"/>
      <c r="BM714" s="6"/>
      <c r="BN714" s="6"/>
      <c r="BO714" s="6"/>
      <c r="BP714" s="6"/>
      <c r="BQ714" s="6"/>
      <c r="BR714" s="6"/>
      <c r="BS714" s="6"/>
    </row>
    <row r="715" spans="1:71" ht="15.75" customHeight="1">
      <c r="A715" s="6"/>
      <c r="B715" s="6"/>
      <c r="C715" s="24"/>
      <c r="D715" s="232"/>
      <c r="E715" s="233"/>
      <c r="F715" s="197"/>
      <c r="G715" s="203"/>
      <c r="H715" s="203"/>
      <c r="I715" s="6"/>
      <c r="J715" s="6"/>
      <c r="K715" s="6"/>
      <c r="L715" s="235"/>
      <c r="M715" s="6"/>
      <c r="N715" s="6"/>
      <c r="O715" s="6"/>
      <c r="P715" s="6"/>
      <c r="Q715" s="6"/>
      <c r="R715" s="6"/>
      <c r="S715" s="6"/>
      <c r="T715" s="6"/>
      <c r="U715" s="235"/>
      <c r="V715" s="6"/>
      <c r="W715" s="6"/>
      <c r="X715" s="6"/>
      <c r="Y715" s="6"/>
      <c r="Z715" s="6"/>
      <c r="AA715" s="6"/>
      <c r="AB715" s="6"/>
      <c r="AC715" s="6"/>
      <c r="AD715" s="976"/>
      <c r="AE715" s="6"/>
      <c r="AF715" s="6"/>
      <c r="AG715" s="6"/>
      <c r="AH715" s="6"/>
      <c r="AI715" s="6"/>
      <c r="AJ715" s="6"/>
      <c r="AK715" s="6"/>
      <c r="AL715" s="6"/>
      <c r="AM715" s="235"/>
      <c r="AN715" s="6"/>
      <c r="AO715" s="6"/>
      <c r="AP715" s="6"/>
      <c r="AQ715" s="6"/>
      <c r="AR715" s="6"/>
      <c r="AS715" s="6"/>
      <c r="AT715" s="235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232"/>
      <c r="BG715" s="232"/>
      <c r="BH715" s="4"/>
      <c r="BI715" s="6"/>
      <c r="BJ715" s="232"/>
      <c r="BK715" s="6"/>
      <c r="BL715" s="6"/>
      <c r="BM715" s="6"/>
      <c r="BN715" s="6"/>
      <c r="BO715" s="6"/>
      <c r="BP715" s="6"/>
      <c r="BQ715" s="6"/>
      <c r="BR715" s="6"/>
      <c r="BS715" s="6"/>
    </row>
    <row r="716" spans="1:71" ht="15.75" customHeight="1">
      <c r="A716" s="6"/>
      <c r="B716" s="6"/>
      <c r="C716" s="24"/>
      <c r="D716" s="232"/>
      <c r="E716" s="233"/>
      <c r="F716" s="197"/>
      <c r="G716" s="203"/>
      <c r="H716" s="203"/>
      <c r="I716" s="6"/>
      <c r="J716" s="6"/>
      <c r="K716" s="6"/>
      <c r="L716" s="235"/>
      <c r="M716" s="6"/>
      <c r="N716" s="6"/>
      <c r="O716" s="6"/>
      <c r="P716" s="6"/>
      <c r="Q716" s="6"/>
      <c r="R716" s="6"/>
      <c r="S716" s="6"/>
      <c r="T716" s="6"/>
      <c r="U716" s="235"/>
      <c r="V716" s="6"/>
      <c r="W716" s="6"/>
      <c r="X716" s="6"/>
      <c r="Y716" s="6"/>
      <c r="Z716" s="6"/>
      <c r="AA716" s="6"/>
      <c r="AB716" s="6"/>
      <c r="AC716" s="6"/>
      <c r="AD716" s="976"/>
      <c r="AE716" s="6"/>
      <c r="AF716" s="6"/>
      <c r="AG716" s="6"/>
      <c r="AH716" s="6"/>
      <c r="AI716" s="6"/>
      <c r="AJ716" s="6"/>
      <c r="AK716" s="6"/>
      <c r="AL716" s="6"/>
      <c r="AM716" s="235"/>
      <c r="AN716" s="6"/>
      <c r="AO716" s="6"/>
      <c r="AP716" s="6"/>
      <c r="AQ716" s="6"/>
      <c r="AR716" s="6"/>
      <c r="AS716" s="6"/>
      <c r="AT716" s="235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232"/>
      <c r="BG716" s="232"/>
      <c r="BH716" s="4"/>
      <c r="BI716" s="6"/>
      <c r="BJ716" s="232"/>
      <c r="BK716" s="6"/>
      <c r="BL716" s="6"/>
      <c r="BM716" s="6"/>
      <c r="BN716" s="6"/>
      <c r="BO716" s="6"/>
      <c r="BP716" s="6"/>
      <c r="BQ716" s="6"/>
      <c r="BR716" s="6"/>
      <c r="BS716" s="6"/>
    </row>
    <row r="717" spans="1:71" ht="15.75" customHeight="1">
      <c r="A717" s="6"/>
      <c r="B717" s="6"/>
      <c r="C717" s="24"/>
      <c r="D717" s="232"/>
      <c r="E717" s="233"/>
      <c r="F717" s="197"/>
      <c r="G717" s="203"/>
      <c r="H717" s="203"/>
      <c r="I717" s="6"/>
      <c r="J717" s="6"/>
      <c r="K717" s="6"/>
      <c r="L717" s="235"/>
      <c r="M717" s="6"/>
      <c r="N717" s="6"/>
      <c r="O717" s="6"/>
      <c r="P717" s="6"/>
      <c r="Q717" s="6"/>
      <c r="R717" s="6"/>
      <c r="S717" s="6"/>
      <c r="T717" s="6"/>
      <c r="U717" s="235"/>
      <c r="V717" s="6"/>
      <c r="W717" s="6"/>
      <c r="X717" s="6"/>
      <c r="Y717" s="6"/>
      <c r="Z717" s="6"/>
      <c r="AA717" s="6"/>
      <c r="AB717" s="6"/>
      <c r="AC717" s="6"/>
      <c r="AD717" s="976"/>
      <c r="AE717" s="6"/>
      <c r="AF717" s="6"/>
      <c r="AG717" s="6"/>
      <c r="AH717" s="6"/>
      <c r="AI717" s="6"/>
      <c r="AJ717" s="6"/>
      <c r="AK717" s="6"/>
      <c r="AL717" s="6"/>
      <c r="AM717" s="235"/>
      <c r="AN717" s="6"/>
      <c r="AO717" s="6"/>
      <c r="AP717" s="6"/>
      <c r="AQ717" s="6"/>
      <c r="AR717" s="6"/>
      <c r="AS717" s="6"/>
      <c r="AT717" s="235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232"/>
      <c r="BG717" s="232"/>
      <c r="BH717" s="4"/>
      <c r="BI717" s="6"/>
      <c r="BJ717" s="232"/>
      <c r="BK717" s="6"/>
      <c r="BL717" s="6"/>
      <c r="BM717" s="6"/>
      <c r="BN717" s="6"/>
      <c r="BO717" s="6"/>
      <c r="BP717" s="6"/>
      <c r="BQ717" s="6"/>
      <c r="BR717" s="6"/>
      <c r="BS717" s="6"/>
    </row>
    <row r="718" spans="1:71" ht="15.75" customHeight="1">
      <c r="A718" s="6"/>
      <c r="B718" s="6"/>
      <c r="C718" s="24"/>
      <c r="D718" s="232"/>
      <c r="E718" s="233"/>
      <c r="F718" s="197"/>
      <c r="G718" s="203"/>
      <c r="H718" s="203"/>
      <c r="I718" s="6"/>
      <c r="J718" s="6"/>
      <c r="K718" s="6"/>
      <c r="L718" s="235"/>
      <c r="M718" s="6"/>
      <c r="N718" s="6"/>
      <c r="O718" s="6"/>
      <c r="P718" s="6"/>
      <c r="Q718" s="6"/>
      <c r="R718" s="6"/>
      <c r="S718" s="6"/>
      <c r="T718" s="6"/>
      <c r="U718" s="235"/>
      <c r="V718" s="6"/>
      <c r="W718" s="6"/>
      <c r="X718" s="6"/>
      <c r="Y718" s="6"/>
      <c r="Z718" s="6"/>
      <c r="AA718" s="6"/>
      <c r="AB718" s="6"/>
      <c r="AC718" s="6"/>
      <c r="AD718" s="976"/>
      <c r="AE718" s="6"/>
      <c r="AF718" s="6"/>
      <c r="AG718" s="6"/>
      <c r="AH718" s="6"/>
      <c r="AI718" s="6"/>
      <c r="AJ718" s="6"/>
      <c r="AK718" s="6"/>
      <c r="AL718" s="6"/>
      <c r="AM718" s="235"/>
      <c r="AN718" s="6"/>
      <c r="AO718" s="6"/>
      <c r="AP718" s="6"/>
      <c r="AQ718" s="6"/>
      <c r="AR718" s="6"/>
      <c r="AS718" s="6"/>
      <c r="AT718" s="235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232"/>
      <c r="BG718" s="232"/>
      <c r="BH718" s="4"/>
      <c r="BI718" s="6"/>
      <c r="BJ718" s="232"/>
      <c r="BK718" s="6"/>
      <c r="BL718" s="6"/>
      <c r="BM718" s="6"/>
      <c r="BN718" s="6"/>
      <c r="BO718" s="6"/>
      <c r="BP718" s="6"/>
      <c r="BQ718" s="6"/>
      <c r="BR718" s="6"/>
      <c r="BS718" s="6"/>
    </row>
    <row r="719" spans="1:71" ht="15.75" customHeight="1">
      <c r="A719" s="6"/>
      <c r="B719" s="6"/>
      <c r="C719" s="24"/>
      <c r="D719" s="232"/>
      <c r="E719" s="233"/>
      <c r="F719" s="197"/>
      <c r="G719" s="203"/>
      <c r="H719" s="203"/>
      <c r="I719" s="6"/>
      <c r="J719" s="6"/>
      <c r="K719" s="6"/>
      <c r="L719" s="235"/>
      <c r="M719" s="6"/>
      <c r="N719" s="6"/>
      <c r="O719" s="6"/>
      <c r="P719" s="6"/>
      <c r="Q719" s="6"/>
      <c r="R719" s="6"/>
      <c r="S719" s="6"/>
      <c r="T719" s="6"/>
      <c r="U719" s="235"/>
      <c r="V719" s="6"/>
      <c r="W719" s="6"/>
      <c r="X719" s="6"/>
      <c r="Y719" s="6"/>
      <c r="Z719" s="6"/>
      <c r="AA719" s="6"/>
      <c r="AB719" s="6"/>
      <c r="AC719" s="6"/>
      <c r="AD719" s="1041"/>
      <c r="AE719" s="6"/>
      <c r="AF719" s="6"/>
      <c r="AG719" s="6"/>
      <c r="AH719" s="6"/>
      <c r="AI719" s="6"/>
      <c r="AJ719" s="6"/>
      <c r="AK719" s="6"/>
      <c r="AL719" s="6"/>
      <c r="AM719" s="235"/>
      <c r="AN719" s="6"/>
      <c r="AO719" s="6"/>
      <c r="AP719" s="6"/>
      <c r="AQ719" s="6"/>
      <c r="AR719" s="6"/>
      <c r="AS719" s="6"/>
      <c r="AT719" s="235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232"/>
      <c r="BG719" s="232"/>
      <c r="BH719" s="4"/>
      <c r="BI719" s="6"/>
      <c r="BJ719" s="232"/>
      <c r="BK719" s="6"/>
      <c r="BL719" s="6"/>
      <c r="BM719" s="6"/>
      <c r="BN719" s="6"/>
      <c r="BO719" s="6"/>
      <c r="BP719" s="6"/>
      <c r="BQ719" s="6"/>
      <c r="BR719" s="6"/>
      <c r="BS719" s="6"/>
    </row>
    <row r="720" spans="1:71" ht="15.75" customHeight="1">
      <c r="A720" s="6"/>
      <c r="B720" s="6"/>
      <c r="C720" s="24"/>
      <c r="D720" s="232"/>
      <c r="E720" s="233"/>
      <c r="F720" s="197"/>
      <c r="G720" s="203"/>
      <c r="H720" s="203"/>
      <c r="I720" s="6"/>
      <c r="J720" s="6"/>
      <c r="K720" s="6"/>
      <c r="L720" s="235"/>
      <c r="M720" s="6"/>
      <c r="N720" s="6"/>
      <c r="O720" s="6"/>
      <c r="P720" s="6"/>
      <c r="Q720" s="6"/>
      <c r="R720" s="6"/>
      <c r="S720" s="6"/>
      <c r="T720" s="6"/>
      <c r="U720" s="235"/>
      <c r="V720" s="6"/>
      <c r="W720" s="6"/>
      <c r="X720" s="6"/>
      <c r="Y720" s="6"/>
      <c r="Z720" s="6"/>
      <c r="AA720" s="6"/>
      <c r="AB720" s="6"/>
      <c r="AC720" s="6"/>
      <c r="AD720" s="976"/>
      <c r="AE720" s="6"/>
      <c r="AF720" s="6"/>
      <c r="AG720" s="6"/>
      <c r="AH720" s="6"/>
      <c r="AI720" s="6"/>
      <c r="AJ720" s="6"/>
      <c r="AK720" s="6"/>
      <c r="AL720" s="6"/>
      <c r="AM720" s="235"/>
      <c r="AN720" s="6"/>
      <c r="AO720" s="6"/>
      <c r="AP720" s="6"/>
      <c r="AQ720" s="6"/>
      <c r="AR720" s="6"/>
      <c r="AS720" s="6"/>
      <c r="AT720" s="235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232"/>
      <c r="BG720" s="232"/>
      <c r="BH720" s="4"/>
      <c r="BI720" s="6"/>
      <c r="BJ720" s="232"/>
      <c r="BK720" s="6"/>
      <c r="BL720" s="6"/>
      <c r="BM720" s="6"/>
      <c r="BN720" s="6"/>
      <c r="BO720" s="6"/>
      <c r="BP720" s="6"/>
      <c r="BQ720" s="6"/>
      <c r="BR720" s="6"/>
      <c r="BS720" s="6"/>
    </row>
    <row r="721" spans="1:71" ht="15.75" customHeight="1">
      <c r="A721" s="6"/>
      <c r="B721" s="6"/>
      <c r="C721" s="24"/>
      <c r="D721" s="232"/>
      <c r="E721" s="233"/>
      <c r="F721" s="197"/>
      <c r="G721" s="203"/>
      <c r="H721" s="203"/>
      <c r="I721" s="6"/>
      <c r="J721" s="6"/>
      <c r="K721" s="6"/>
      <c r="L721" s="235"/>
      <c r="M721" s="6"/>
      <c r="N721" s="6"/>
      <c r="O721" s="6"/>
      <c r="P721" s="6"/>
      <c r="Q721" s="6"/>
      <c r="R721" s="6"/>
      <c r="S721" s="6"/>
      <c r="T721" s="6"/>
      <c r="U721" s="235"/>
      <c r="V721" s="6"/>
      <c r="W721" s="6"/>
      <c r="X721" s="6"/>
      <c r="Y721" s="6"/>
      <c r="Z721" s="6"/>
      <c r="AA721" s="6"/>
      <c r="AB721" s="6"/>
      <c r="AC721" s="6"/>
      <c r="AD721" s="976"/>
      <c r="AE721" s="6"/>
      <c r="AF721" s="6"/>
      <c r="AG721" s="6"/>
      <c r="AH721" s="6"/>
      <c r="AI721" s="6"/>
      <c r="AJ721" s="6"/>
      <c r="AK721" s="6"/>
      <c r="AL721" s="6"/>
      <c r="AM721" s="235"/>
      <c r="AN721" s="6"/>
      <c r="AO721" s="6"/>
      <c r="AP721" s="6"/>
      <c r="AQ721" s="6"/>
      <c r="AR721" s="6"/>
      <c r="AS721" s="6"/>
      <c r="AT721" s="235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232"/>
      <c r="BG721" s="232"/>
      <c r="BH721" s="4"/>
      <c r="BI721" s="6"/>
      <c r="BJ721" s="232"/>
      <c r="BK721" s="6"/>
      <c r="BL721" s="6"/>
      <c r="BM721" s="6"/>
      <c r="BN721" s="6"/>
      <c r="BO721" s="6"/>
      <c r="BP721" s="6"/>
      <c r="BQ721" s="6"/>
      <c r="BR721" s="6"/>
      <c r="BS721" s="6"/>
    </row>
    <row r="722" spans="1:71" ht="15.75" customHeight="1">
      <c r="A722" s="6"/>
      <c r="B722" s="6"/>
      <c r="C722" s="24"/>
      <c r="D722" s="232"/>
      <c r="E722" s="233"/>
      <c r="F722" s="197"/>
      <c r="G722" s="203"/>
      <c r="H722" s="203"/>
      <c r="I722" s="6"/>
      <c r="J722" s="6"/>
      <c r="K722" s="6"/>
      <c r="L722" s="235"/>
      <c r="M722" s="6"/>
      <c r="N722" s="6"/>
      <c r="O722" s="6"/>
      <c r="P722" s="6"/>
      <c r="Q722" s="6"/>
      <c r="R722" s="6"/>
      <c r="S722" s="6"/>
      <c r="T722" s="6"/>
      <c r="U722" s="235"/>
      <c r="V722" s="6"/>
      <c r="W722" s="6"/>
      <c r="X722" s="6"/>
      <c r="Y722" s="6"/>
      <c r="Z722" s="6"/>
      <c r="AA722" s="6"/>
      <c r="AB722" s="6"/>
      <c r="AC722" s="6"/>
      <c r="AD722" s="976"/>
      <c r="AE722" s="6"/>
      <c r="AF722" s="6"/>
      <c r="AG722" s="6"/>
      <c r="AH722" s="6"/>
      <c r="AI722" s="6"/>
      <c r="AJ722" s="6"/>
      <c r="AK722" s="6"/>
      <c r="AL722" s="6"/>
      <c r="AM722" s="235"/>
      <c r="AN722" s="6"/>
      <c r="AO722" s="6"/>
      <c r="AP722" s="6"/>
      <c r="AQ722" s="6"/>
      <c r="AR722" s="6"/>
      <c r="AS722" s="6"/>
      <c r="AT722" s="235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232"/>
      <c r="BG722" s="232"/>
      <c r="BH722" s="4"/>
      <c r="BI722" s="6"/>
      <c r="BJ722" s="232"/>
      <c r="BK722" s="6"/>
      <c r="BL722" s="6"/>
      <c r="BM722" s="6"/>
      <c r="BN722" s="6"/>
      <c r="BO722" s="6"/>
      <c r="BP722" s="6"/>
      <c r="BQ722" s="6"/>
      <c r="BR722" s="6"/>
      <c r="BS722" s="6"/>
    </row>
    <row r="723" spans="1:71" ht="15.75" customHeight="1">
      <c r="A723" s="6"/>
      <c r="B723" s="6"/>
      <c r="C723" s="24"/>
      <c r="D723" s="232"/>
      <c r="E723" s="233"/>
      <c r="F723" s="197"/>
      <c r="G723" s="203"/>
      <c r="H723" s="203"/>
      <c r="I723" s="6"/>
      <c r="J723" s="6"/>
      <c r="K723" s="6"/>
      <c r="L723" s="235"/>
      <c r="M723" s="6"/>
      <c r="N723" s="6"/>
      <c r="O723" s="6"/>
      <c r="P723" s="6"/>
      <c r="Q723" s="6"/>
      <c r="R723" s="6"/>
      <c r="S723" s="6"/>
      <c r="T723" s="6"/>
      <c r="U723" s="235"/>
      <c r="V723" s="6"/>
      <c r="W723" s="6"/>
      <c r="X723" s="6"/>
      <c r="Y723" s="6"/>
      <c r="Z723" s="6"/>
      <c r="AA723" s="6"/>
      <c r="AB723" s="6"/>
      <c r="AC723" s="6"/>
      <c r="AD723" s="976"/>
      <c r="AE723" s="6"/>
      <c r="AF723" s="6"/>
      <c r="AG723" s="6"/>
      <c r="AH723" s="6"/>
      <c r="AI723" s="6"/>
      <c r="AJ723" s="6"/>
      <c r="AK723" s="6"/>
      <c r="AL723" s="6"/>
      <c r="AM723" s="235"/>
      <c r="AN723" s="6"/>
      <c r="AO723" s="6"/>
      <c r="AP723" s="6"/>
      <c r="AQ723" s="6"/>
      <c r="AR723" s="6"/>
      <c r="AS723" s="6"/>
      <c r="AT723" s="235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232"/>
      <c r="BG723" s="232"/>
      <c r="BH723" s="4"/>
      <c r="BI723" s="6"/>
      <c r="BJ723" s="232"/>
      <c r="BK723" s="6"/>
      <c r="BL723" s="6"/>
      <c r="BM723" s="6"/>
      <c r="BN723" s="6"/>
      <c r="BO723" s="6"/>
      <c r="BP723" s="6"/>
      <c r="BQ723" s="6"/>
      <c r="BR723" s="6"/>
      <c r="BS723" s="6"/>
    </row>
    <row r="724" spans="1:71" ht="15.75" customHeight="1">
      <c r="A724" s="6"/>
      <c r="B724" s="6"/>
      <c r="C724" s="24"/>
      <c r="D724" s="232"/>
      <c r="E724" s="233"/>
      <c r="F724" s="197"/>
      <c r="G724" s="203"/>
      <c r="H724" s="203"/>
      <c r="I724" s="6"/>
      <c r="J724" s="6"/>
      <c r="K724" s="6"/>
      <c r="L724" s="235"/>
      <c r="M724" s="6"/>
      <c r="N724" s="6"/>
      <c r="O724" s="6"/>
      <c r="P724" s="6"/>
      <c r="Q724" s="6"/>
      <c r="R724" s="6"/>
      <c r="S724" s="6"/>
      <c r="T724" s="6"/>
      <c r="U724" s="235"/>
      <c r="V724" s="6"/>
      <c r="W724" s="6"/>
      <c r="X724" s="6"/>
      <c r="Y724" s="6"/>
      <c r="Z724" s="6"/>
      <c r="AA724" s="6"/>
      <c r="AB724" s="6"/>
      <c r="AC724" s="6"/>
      <c r="AD724" s="976"/>
      <c r="AE724" s="6"/>
      <c r="AF724" s="6"/>
      <c r="AG724" s="6"/>
      <c r="AH724" s="6"/>
      <c r="AI724" s="6"/>
      <c r="AJ724" s="6"/>
      <c r="AK724" s="6"/>
      <c r="AL724" s="6"/>
      <c r="AM724" s="235"/>
      <c r="AN724" s="6"/>
      <c r="AO724" s="6"/>
      <c r="AP724" s="6"/>
      <c r="AQ724" s="6"/>
      <c r="AR724" s="6"/>
      <c r="AS724" s="6"/>
      <c r="AT724" s="235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232"/>
      <c r="BG724" s="232"/>
      <c r="BH724" s="4"/>
      <c r="BI724" s="6"/>
      <c r="BJ724" s="232"/>
      <c r="BK724" s="6"/>
      <c r="BL724" s="6"/>
      <c r="BM724" s="6"/>
      <c r="BN724" s="6"/>
      <c r="BO724" s="6"/>
      <c r="BP724" s="6"/>
      <c r="BQ724" s="6"/>
      <c r="BR724" s="6"/>
      <c r="BS724" s="6"/>
    </row>
    <row r="725" spans="1:71" ht="15.75" customHeight="1">
      <c r="A725" s="6"/>
      <c r="B725" s="6"/>
      <c r="C725" s="24"/>
      <c r="D725" s="232"/>
      <c r="E725" s="233"/>
      <c r="F725" s="197"/>
      <c r="G725" s="203"/>
      <c r="H725" s="203"/>
      <c r="I725" s="6"/>
      <c r="J725" s="6"/>
      <c r="K725" s="6"/>
      <c r="L725" s="235"/>
      <c r="M725" s="6"/>
      <c r="N725" s="6"/>
      <c r="O725" s="6"/>
      <c r="P725" s="6"/>
      <c r="Q725" s="6"/>
      <c r="R725" s="6"/>
      <c r="S725" s="6"/>
      <c r="T725" s="6"/>
      <c r="U725" s="235"/>
      <c r="V725" s="6"/>
      <c r="W725" s="6"/>
      <c r="X725" s="6"/>
      <c r="Y725" s="6"/>
      <c r="Z725" s="6"/>
      <c r="AA725" s="6"/>
      <c r="AB725" s="6"/>
      <c r="AC725" s="6"/>
      <c r="AD725" s="976"/>
      <c r="AE725" s="6"/>
      <c r="AF725" s="6"/>
      <c r="AG725" s="6"/>
      <c r="AH725" s="6"/>
      <c r="AI725" s="6"/>
      <c r="AJ725" s="6"/>
      <c r="AK725" s="6"/>
      <c r="AL725" s="6"/>
      <c r="AM725" s="235"/>
      <c r="AN725" s="6"/>
      <c r="AO725" s="6"/>
      <c r="AP725" s="6"/>
      <c r="AQ725" s="6"/>
      <c r="AR725" s="6"/>
      <c r="AS725" s="6"/>
      <c r="AT725" s="235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232"/>
      <c r="BG725" s="232"/>
      <c r="BH725" s="4"/>
      <c r="BI725" s="6"/>
      <c r="BJ725" s="232"/>
      <c r="BK725" s="6"/>
      <c r="BL725" s="6"/>
      <c r="BM725" s="6"/>
      <c r="BN725" s="6"/>
      <c r="BO725" s="6"/>
      <c r="BP725" s="6"/>
      <c r="BQ725" s="6"/>
      <c r="BR725" s="6"/>
      <c r="BS725" s="6"/>
    </row>
    <row r="726" spans="1:71" ht="15.75" customHeight="1">
      <c r="A726" s="6"/>
      <c r="B726" s="6"/>
      <c r="C726" s="24"/>
      <c r="D726" s="232"/>
      <c r="E726" s="233"/>
      <c r="F726" s="197"/>
      <c r="G726" s="203"/>
      <c r="H726" s="203"/>
      <c r="I726" s="6"/>
      <c r="J726" s="6"/>
      <c r="K726" s="6"/>
      <c r="L726" s="235"/>
      <c r="M726" s="6"/>
      <c r="N726" s="6"/>
      <c r="O726" s="6"/>
      <c r="P726" s="6"/>
      <c r="Q726" s="6"/>
      <c r="R726" s="6"/>
      <c r="S726" s="6"/>
      <c r="T726" s="6"/>
      <c r="U726" s="235"/>
      <c r="V726" s="6"/>
      <c r="W726" s="6"/>
      <c r="X726" s="6"/>
      <c r="Y726" s="6"/>
      <c r="Z726" s="6"/>
      <c r="AA726" s="6"/>
      <c r="AB726" s="6"/>
      <c r="AC726" s="6"/>
      <c r="AD726" s="1041"/>
      <c r="AE726" s="6"/>
      <c r="AF726" s="6"/>
      <c r="AG726" s="6"/>
      <c r="AH726" s="6"/>
      <c r="AI726" s="6"/>
      <c r="AJ726" s="6"/>
      <c r="AK726" s="6"/>
      <c r="AL726" s="6"/>
      <c r="AM726" s="235"/>
      <c r="AN726" s="6"/>
      <c r="AO726" s="6"/>
      <c r="AP726" s="6"/>
      <c r="AQ726" s="6"/>
      <c r="AR726" s="6"/>
      <c r="AS726" s="6"/>
      <c r="AT726" s="235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232"/>
      <c r="BG726" s="232"/>
      <c r="BH726" s="4"/>
      <c r="BI726" s="6"/>
      <c r="BJ726" s="232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1:71" ht="15.75" customHeight="1">
      <c r="A727" s="6"/>
      <c r="B727" s="6"/>
      <c r="C727" s="24"/>
      <c r="D727" s="232"/>
      <c r="E727" s="233"/>
      <c r="F727" s="197"/>
      <c r="G727" s="203"/>
      <c r="H727" s="203"/>
      <c r="I727" s="6"/>
      <c r="J727" s="6"/>
      <c r="K727" s="6"/>
      <c r="L727" s="235"/>
      <c r="M727" s="6"/>
      <c r="N727" s="6"/>
      <c r="O727" s="6"/>
      <c r="P727" s="6"/>
      <c r="Q727" s="6"/>
      <c r="R727" s="6"/>
      <c r="S727" s="6"/>
      <c r="T727" s="6"/>
      <c r="U727" s="235"/>
      <c r="V727" s="6"/>
      <c r="W727" s="6"/>
      <c r="X727" s="6"/>
      <c r="Y727" s="6"/>
      <c r="Z727" s="6"/>
      <c r="AA727" s="6"/>
      <c r="AB727" s="6"/>
      <c r="AC727" s="6"/>
      <c r="AD727" s="976"/>
      <c r="AE727" s="6"/>
      <c r="AF727" s="6"/>
      <c r="AG727" s="6"/>
      <c r="AH727" s="6"/>
      <c r="AI727" s="6"/>
      <c r="AJ727" s="6"/>
      <c r="AK727" s="6"/>
      <c r="AL727" s="6"/>
      <c r="AM727" s="235"/>
      <c r="AN727" s="6"/>
      <c r="AO727" s="6"/>
      <c r="AP727" s="6"/>
      <c r="AQ727" s="6"/>
      <c r="AR727" s="6"/>
      <c r="AS727" s="6"/>
      <c r="AT727" s="235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232"/>
      <c r="BG727" s="232"/>
      <c r="BH727" s="4"/>
      <c r="BI727" s="6"/>
      <c r="BJ727" s="232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1:71" ht="15.75" customHeight="1">
      <c r="A728" s="6"/>
      <c r="B728" s="6"/>
      <c r="C728" s="24"/>
      <c r="D728" s="232"/>
      <c r="E728" s="233"/>
      <c r="F728" s="197"/>
      <c r="G728" s="203"/>
      <c r="H728" s="203"/>
      <c r="I728" s="6"/>
      <c r="J728" s="6"/>
      <c r="K728" s="6"/>
      <c r="L728" s="235"/>
      <c r="M728" s="6"/>
      <c r="N728" s="6"/>
      <c r="O728" s="6"/>
      <c r="P728" s="6"/>
      <c r="Q728" s="6"/>
      <c r="R728" s="6"/>
      <c r="S728" s="6"/>
      <c r="T728" s="6"/>
      <c r="U728" s="235"/>
      <c r="V728" s="6"/>
      <c r="W728" s="6"/>
      <c r="X728" s="6"/>
      <c r="Y728" s="6"/>
      <c r="Z728" s="6"/>
      <c r="AA728" s="6"/>
      <c r="AB728" s="6"/>
      <c r="AC728" s="6"/>
      <c r="AD728" s="976"/>
      <c r="AE728" s="6"/>
      <c r="AF728" s="6"/>
      <c r="AG728" s="6"/>
      <c r="AH728" s="6"/>
      <c r="AI728" s="6"/>
      <c r="AJ728" s="6"/>
      <c r="AK728" s="6"/>
      <c r="AL728" s="6"/>
      <c r="AM728" s="235"/>
      <c r="AN728" s="6"/>
      <c r="AO728" s="6"/>
      <c r="AP728" s="6"/>
      <c r="AQ728" s="6"/>
      <c r="AR728" s="6"/>
      <c r="AS728" s="6"/>
      <c r="AT728" s="235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232"/>
      <c r="BG728" s="232"/>
      <c r="BH728" s="4"/>
      <c r="BI728" s="6"/>
      <c r="BJ728" s="232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1:71" ht="15.75" customHeight="1">
      <c r="A729" s="6"/>
      <c r="B729" s="6"/>
      <c r="C729" s="24"/>
      <c r="D729" s="232"/>
      <c r="E729" s="233"/>
      <c r="F729" s="197"/>
      <c r="G729" s="203"/>
      <c r="H729" s="203"/>
      <c r="I729" s="6"/>
      <c r="J729" s="6"/>
      <c r="K729" s="6"/>
      <c r="L729" s="235"/>
      <c r="M729" s="6"/>
      <c r="N729" s="6"/>
      <c r="O729" s="6"/>
      <c r="P729" s="6"/>
      <c r="Q729" s="6"/>
      <c r="R729" s="6"/>
      <c r="S729" s="6"/>
      <c r="T729" s="6"/>
      <c r="U729" s="235"/>
      <c r="V729" s="6"/>
      <c r="W729" s="6"/>
      <c r="X729" s="6"/>
      <c r="Y729" s="6"/>
      <c r="Z729" s="6"/>
      <c r="AA729" s="6"/>
      <c r="AB729" s="6"/>
      <c r="AC729" s="6"/>
      <c r="AD729" s="976"/>
      <c r="AE729" s="6"/>
      <c r="AF729" s="6"/>
      <c r="AG729" s="6"/>
      <c r="AH729" s="6"/>
      <c r="AI729" s="6"/>
      <c r="AJ729" s="6"/>
      <c r="AK729" s="6"/>
      <c r="AL729" s="6"/>
      <c r="AM729" s="235"/>
      <c r="AN729" s="6"/>
      <c r="AO729" s="6"/>
      <c r="AP729" s="6"/>
      <c r="AQ729" s="6"/>
      <c r="AR729" s="6"/>
      <c r="AS729" s="6"/>
      <c r="AT729" s="235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232"/>
      <c r="BG729" s="232"/>
      <c r="BH729" s="4"/>
      <c r="BI729" s="6"/>
      <c r="BJ729" s="232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1:71" ht="15.75" customHeight="1">
      <c r="A730" s="6"/>
      <c r="B730" s="6"/>
      <c r="C730" s="24"/>
      <c r="D730" s="232"/>
      <c r="E730" s="233"/>
      <c r="F730" s="197"/>
      <c r="G730" s="203"/>
      <c r="H730" s="203"/>
      <c r="I730" s="6"/>
      <c r="J730" s="6"/>
      <c r="K730" s="6"/>
      <c r="L730" s="235"/>
      <c r="M730" s="6"/>
      <c r="N730" s="6"/>
      <c r="O730" s="6"/>
      <c r="P730" s="6"/>
      <c r="Q730" s="6"/>
      <c r="R730" s="6"/>
      <c r="S730" s="6"/>
      <c r="T730" s="6"/>
      <c r="U730" s="235"/>
      <c r="V730" s="6"/>
      <c r="W730" s="6"/>
      <c r="X730" s="6"/>
      <c r="Y730" s="6"/>
      <c r="Z730" s="6"/>
      <c r="AA730" s="6"/>
      <c r="AB730" s="6"/>
      <c r="AC730" s="6"/>
      <c r="AD730" s="976"/>
      <c r="AE730" s="6"/>
      <c r="AF730" s="6"/>
      <c r="AG730" s="6"/>
      <c r="AH730" s="6"/>
      <c r="AI730" s="6"/>
      <c r="AJ730" s="6"/>
      <c r="AK730" s="6"/>
      <c r="AL730" s="6"/>
      <c r="AM730" s="235"/>
      <c r="AN730" s="6"/>
      <c r="AO730" s="6"/>
      <c r="AP730" s="6"/>
      <c r="AQ730" s="6"/>
      <c r="AR730" s="6"/>
      <c r="AS730" s="6"/>
      <c r="AT730" s="235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232"/>
      <c r="BG730" s="232"/>
      <c r="BH730" s="4"/>
      <c r="BI730" s="6"/>
      <c r="BJ730" s="232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1:71" ht="15.75" customHeight="1">
      <c r="A731" s="6"/>
      <c r="B731" s="6"/>
      <c r="C731" s="24"/>
      <c r="D731" s="232"/>
      <c r="E731" s="233"/>
      <c r="F731" s="197"/>
      <c r="G731" s="203"/>
      <c r="H731" s="203"/>
      <c r="I731" s="6"/>
      <c r="J731" s="6"/>
      <c r="K731" s="6"/>
      <c r="L731" s="235"/>
      <c r="M731" s="6"/>
      <c r="N731" s="6"/>
      <c r="O731" s="6"/>
      <c r="P731" s="6"/>
      <c r="Q731" s="6"/>
      <c r="R731" s="6"/>
      <c r="S731" s="6"/>
      <c r="T731" s="6"/>
      <c r="U731" s="235"/>
      <c r="V731" s="6"/>
      <c r="W731" s="6"/>
      <c r="X731" s="6"/>
      <c r="Y731" s="6"/>
      <c r="Z731" s="6"/>
      <c r="AA731" s="6"/>
      <c r="AB731" s="6"/>
      <c r="AC731" s="6"/>
      <c r="AD731" s="976"/>
      <c r="AE731" s="6"/>
      <c r="AF731" s="6"/>
      <c r="AG731" s="6"/>
      <c r="AH731" s="6"/>
      <c r="AI731" s="6"/>
      <c r="AJ731" s="6"/>
      <c r="AK731" s="6"/>
      <c r="AL731" s="6"/>
      <c r="AM731" s="235"/>
      <c r="AN731" s="6"/>
      <c r="AO731" s="6"/>
      <c r="AP731" s="6"/>
      <c r="AQ731" s="6"/>
      <c r="AR731" s="6"/>
      <c r="AS731" s="6"/>
      <c r="AT731" s="235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232"/>
      <c r="BG731" s="232"/>
      <c r="BH731" s="4"/>
      <c r="BI731" s="6"/>
      <c r="BJ731" s="232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1:71" ht="15.75" customHeight="1">
      <c r="A732" s="6"/>
      <c r="B732" s="6"/>
      <c r="C732" s="24"/>
      <c r="D732" s="232"/>
      <c r="E732" s="233"/>
      <c r="F732" s="197"/>
      <c r="G732" s="203"/>
      <c r="H732" s="203"/>
      <c r="I732" s="6"/>
      <c r="J732" s="6"/>
      <c r="K732" s="6"/>
      <c r="L732" s="235"/>
      <c r="M732" s="6"/>
      <c r="N732" s="6"/>
      <c r="O732" s="6"/>
      <c r="P732" s="6"/>
      <c r="Q732" s="6"/>
      <c r="R732" s="6"/>
      <c r="S732" s="6"/>
      <c r="T732" s="6"/>
      <c r="U732" s="235"/>
      <c r="V732" s="6"/>
      <c r="W732" s="6"/>
      <c r="X732" s="6"/>
      <c r="Y732" s="6"/>
      <c r="Z732" s="6"/>
      <c r="AA732" s="6"/>
      <c r="AB732" s="6"/>
      <c r="AC732" s="6"/>
      <c r="AD732" s="976"/>
      <c r="AE732" s="6"/>
      <c r="AF732" s="6"/>
      <c r="AG732" s="6"/>
      <c r="AH732" s="6"/>
      <c r="AI732" s="6"/>
      <c r="AJ732" s="6"/>
      <c r="AK732" s="6"/>
      <c r="AL732" s="6"/>
      <c r="AM732" s="235"/>
      <c r="AN732" s="6"/>
      <c r="AO732" s="6"/>
      <c r="AP732" s="6"/>
      <c r="AQ732" s="6"/>
      <c r="AR732" s="6"/>
      <c r="AS732" s="6"/>
      <c r="AT732" s="235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232"/>
      <c r="BG732" s="232"/>
      <c r="BH732" s="4"/>
      <c r="BI732" s="6"/>
      <c r="BJ732" s="232"/>
      <c r="BK732" s="6"/>
      <c r="BL732" s="6"/>
      <c r="BM732" s="6"/>
      <c r="BN732" s="6"/>
      <c r="BO732" s="6"/>
      <c r="BP732" s="6"/>
      <c r="BQ732" s="6"/>
      <c r="BR732" s="6"/>
      <c r="BS732" s="6"/>
    </row>
    <row r="733" spans="1:71" ht="15.75" customHeight="1">
      <c r="A733" s="6"/>
      <c r="B733" s="6"/>
      <c r="C733" s="24"/>
      <c r="D733" s="232"/>
      <c r="E733" s="233"/>
      <c r="F733" s="197"/>
      <c r="G733" s="203"/>
      <c r="H733" s="203"/>
      <c r="I733" s="6"/>
      <c r="J733" s="6"/>
      <c r="K733" s="6"/>
      <c r="L733" s="235"/>
      <c r="M733" s="6"/>
      <c r="N733" s="6"/>
      <c r="O733" s="6"/>
      <c r="P733" s="6"/>
      <c r="Q733" s="6"/>
      <c r="R733" s="6"/>
      <c r="S733" s="6"/>
      <c r="T733" s="6"/>
      <c r="U733" s="235"/>
      <c r="V733" s="6"/>
      <c r="W733" s="6"/>
      <c r="X733" s="6"/>
      <c r="Y733" s="6"/>
      <c r="Z733" s="6"/>
      <c r="AA733" s="6"/>
      <c r="AB733" s="6"/>
      <c r="AC733" s="6"/>
      <c r="AD733" s="1041"/>
      <c r="AE733" s="6"/>
      <c r="AF733" s="6"/>
      <c r="AG733" s="6"/>
      <c r="AH733" s="6"/>
      <c r="AI733" s="6"/>
      <c r="AJ733" s="6"/>
      <c r="AK733" s="6"/>
      <c r="AL733" s="6"/>
      <c r="AM733" s="235"/>
      <c r="AN733" s="6"/>
      <c r="AO733" s="6"/>
      <c r="AP733" s="6"/>
      <c r="AQ733" s="6"/>
      <c r="AR733" s="6"/>
      <c r="AS733" s="6"/>
      <c r="AT733" s="235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232"/>
      <c r="BG733" s="232"/>
      <c r="BH733" s="4"/>
      <c r="BI733" s="6"/>
      <c r="BJ733" s="232"/>
      <c r="BK733" s="6"/>
      <c r="BL733" s="6"/>
      <c r="BM733" s="6"/>
      <c r="BN733" s="6"/>
      <c r="BO733" s="6"/>
      <c r="BP733" s="6"/>
      <c r="BQ733" s="6"/>
      <c r="BR733" s="6"/>
      <c r="BS733" s="6"/>
    </row>
    <row r="734" spans="1:71" ht="15.75" customHeight="1">
      <c r="A734" s="6"/>
      <c r="B734" s="6"/>
      <c r="C734" s="24"/>
      <c r="D734" s="232"/>
      <c r="E734" s="233"/>
      <c r="F734" s="197"/>
      <c r="G734" s="203"/>
      <c r="H734" s="203"/>
      <c r="I734" s="6"/>
      <c r="J734" s="6"/>
      <c r="K734" s="6"/>
      <c r="L734" s="235"/>
      <c r="M734" s="6"/>
      <c r="N734" s="6"/>
      <c r="O734" s="6"/>
      <c r="P734" s="6"/>
      <c r="Q734" s="6"/>
      <c r="R734" s="6"/>
      <c r="S734" s="6"/>
      <c r="T734" s="6"/>
      <c r="U734" s="235"/>
      <c r="V734" s="6"/>
      <c r="W734" s="6"/>
      <c r="X734" s="6"/>
      <c r="Y734" s="6"/>
      <c r="Z734" s="6"/>
      <c r="AA734" s="6"/>
      <c r="AB734" s="6"/>
      <c r="AC734" s="6"/>
      <c r="AD734" s="976"/>
      <c r="AE734" s="6"/>
      <c r="AF734" s="6"/>
      <c r="AG734" s="6"/>
      <c r="AH734" s="6"/>
      <c r="AI734" s="6"/>
      <c r="AJ734" s="6"/>
      <c r="AK734" s="6"/>
      <c r="AL734" s="6"/>
      <c r="AM734" s="235"/>
      <c r="AN734" s="6"/>
      <c r="AO734" s="6"/>
      <c r="AP734" s="6"/>
      <c r="AQ734" s="6"/>
      <c r="AR734" s="6"/>
      <c r="AS734" s="6"/>
      <c r="AT734" s="235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232"/>
      <c r="BG734" s="232"/>
      <c r="BH734" s="4"/>
      <c r="BI734" s="6"/>
      <c r="BJ734" s="232"/>
      <c r="BK734" s="6"/>
      <c r="BL734" s="6"/>
      <c r="BM734" s="6"/>
      <c r="BN734" s="6"/>
      <c r="BO734" s="6"/>
      <c r="BP734" s="6"/>
      <c r="BQ734" s="6"/>
      <c r="BR734" s="6"/>
      <c r="BS734" s="6"/>
    </row>
    <row r="735" spans="1:71" ht="15.75" customHeight="1">
      <c r="A735" s="6"/>
      <c r="B735" s="6"/>
      <c r="C735" s="24"/>
      <c r="D735" s="232"/>
      <c r="E735" s="233"/>
      <c r="F735" s="197"/>
      <c r="G735" s="203"/>
      <c r="H735" s="203"/>
      <c r="I735" s="6"/>
      <c r="J735" s="6"/>
      <c r="K735" s="6"/>
      <c r="L735" s="235"/>
      <c r="M735" s="6"/>
      <c r="N735" s="6"/>
      <c r="O735" s="6"/>
      <c r="P735" s="6"/>
      <c r="Q735" s="6"/>
      <c r="R735" s="6"/>
      <c r="S735" s="6"/>
      <c r="T735" s="6"/>
      <c r="U735" s="235"/>
      <c r="V735" s="6"/>
      <c r="W735" s="6"/>
      <c r="X735" s="6"/>
      <c r="Y735" s="6"/>
      <c r="Z735" s="6"/>
      <c r="AA735" s="6"/>
      <c r="AB735" s="6"/>
      <c r="AC735" s="6"/>
      <c r="AD735" s="976"/>
      <c r="AE735" s="6"/>
      <c r="AF735" s="6"/>
      <c r="AG735" s="6"/>
      <c r="AH735" s="6"/>
      <c r="AI735" s="6"/>
      <c r="AJ735" s="6"/>
      <c r="AK735" s="6"/>
      <c r="AL735" s="6"/>
      <c r="AM735" s="235"/>
      <c r="AN735" s="6"/>
      <c r="AO735" s="6"/>
      <c r="AP735" s="6"/>
      <c r="AQ735" s="6"/>
      <c r="AR735" s="6"/>
      <c r="AS735" s="6"/>
      <c r="AT735" s="235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232"/>
      <c r="BG735" s="232"/>
      <c r="BH735" s="4"/>
      <c r="BI735" s="6"/>
      <c r="BJ735" s="232"/>
      <c r="BK735" s="6"/>
      <c r="BL735" s="6"/>
      <c r="BM735" s="6"/>
      <c r="BN735" s="6"/>
      <c r="BO735" s="6"/>
      <c r="BP735" s="6"/>
      <c r="BQ735" s="6"/>
      <c r="BR735" s="6"/>
      <c r="BS735" s="6"/>
    </row>
    <row r="736" spans="1:71" ht="15.75" customHeight="1">
      <c r="A736" s="6"/>
      <c r="B736" s="6"/>
      <c r="C736" s="24"/>
      <c r="D736" s="232"/>
      <c r="E736" s="233"/>
      <c r="F736" s="197"/>
      <c r="G736" s="203"/>
      <c r="H736" s="203"/>
      <c r="I736" s="6"/>
      <c r="J736" s="6"/>
      <c r="K736" s="6"/>
      <c r="L736" s="235"/>
      <c r="M736" s="6"/>
      <c r="N736" s="6"/>
      <c r="O736" s="6"/>
      <c r="P736" s="6"/>
      <c r="Q736" s="6"/>
      <c r="R736" s="6"/>
      <c r="S736" s="6"/>
      <c r="T736" s="6"/>
      <c r="U736" s="235"/>
      <c r="V736" s="6"/>
      <c r="W736" s="6"/>
      <c r="X736" s="6"/>
      <c r="Y736" s="6"/>
      <c r="Z736" s="6"/>
      <c r="AA736" s="6"/>
      <c r="AB736" s="6"/>
      <c r="AC736" s="6"/>
      <c r="AD736" s="976"/>
      <c r="AE736" s="6"/>
      <c r="AF736" s="6"/>
      <c r="AG736" s="6"/>
      <c r="AH736" s="6"/>
      <c r="AI736" s="6"/>
      <c r="AJ736" s="6"/>
      <c r="AK736" s="6"/>
      <c r="AL736" s="6"/>
      <c r="AM736" s="235"/>
      <c r="AN736" s="6"/>
      <c r="AO736" s="6"/>
      <c r="AP736" s="6"/>
      <c r="AQ736" s="6"/>
      <c r="AR736" s="6"/>
      <c r="AS736" s="6"/>
      <c r="AT736" s="235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232"/>
      <c r="BG736" s="232"/>
      <c r="BH736" s="4"/>
      <c r="BI736" s="6"/>
      <c r="BJ736" s="232"/>
      <c r="BK736" s="6"/>
      <c r="BL736" s="6"/>
      <c r="BM736" s="6"/>
      <c r="BN736" s="6"/>
      <c r="BO736" s="6"/>
      <c r="BP736" s="6"/>
      <c r="BQ736" s="6"/>
      <c r="BR736" s="6"/>
      <c r="BS736" s="6"/>
    </row>
    <row r="737" spans="1:71" ht="15.75" customHeight="1">
      <c r="A737" s="6"/>
      <c r="B737" s="6"/>
      <c r="C737" s="24"/>
      <c r="D737" s="232"/>
      <c r="E737" s="233"/>
      <c r="F737" s="197"/>
      <c r="G737" s="203"/>
      <c r="H737" s="203"/>
      <c r="I737" s="6"/>
      <c r="J737" s="6"/>
      <c r="K737" s="6"/>
      <c r="L737" s="235"/>
      <c r="M737" s="6"/>
      <c r="N737" s="6"/>
      <c r="O737" s="6"/>
      <c r="P737" s="6"/>
      <c r="Q737" s="6"/>
      <c r="R737" s="6"/>
      <c r="S737" s="6"/>
      <c r="T737" s="6"/>
      <c r="U737" s="235"/>
      <c r="V737" s="6"/>
      <c r="W737" s="6"/>
      <c r="X737" s="6"/>
      <c r="Y737" s="6"/>
      <c r="Z737" s="6"/>
      <c r="AA737" s="6"/>
      <c r="AB737" s="6"/>
      <c r="AC737" s="6"/>
      <c r="AD737" s="976"/>
      <c r="AE737" s="6"/>
      <c r="AF737" s="6"/>
      <c r="AG737" s="6"/>
      <c r="AH737" s="6"/>
      <c r="AI737" s="6"/>
      <c r="AJ737" s="6"/>
      <c r="AK737" s="6"/>
      <c r="AL737" s="6"/>
      <c r="AM737" s="235"/>
      <c r="AN737" s="6"/>
      <c r="AO737" s="6"/>
      <c r="AP737" s="6"/>
      <c r="AQ737" s="6"/>
      <c r="AR737" s="6"/>
      <c r="AS737" s="6"/>
      <c r="AT737" s="235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232"/>
      <c r="BG737" s="232"/>
      <c r="BH737" s="4"/>
      <c r="BI737" s="6"/>
      <c r="BJ737" s="232"/>
      <c r="BK737" s="6"/>
      <c r="BL737" s="6"/>
      <c r="BM737" s="6"/>
      <c r="BN737" s="6"/>
      <c r="BO737" s="6"/>
      <c r="BP737" s="6"/>
      <c r="BQ737" s="6"/>
      <c r="BR737" s="6"/>
      <c r="BS737" s="6"/>
    </row>
    <row r="738" spans="1:71" ht="15.75" customHeight="1">
      <c r="A738" s="6"/>
      <c r="B738" s="6"/>
      <c r="C738" s="24"/>
      <c r="D738" s="232"/>
      <c r="E738" s="233"/>
      <c r="F738" s="197"/>
      <c r="G738" s="203"/>
      <c r="H738" s="203"/>
      <c r="I738" s="6"/>
      <c r="J738" s="6"/>
      <c r="K738" s="6"/>
      <c r="L738" s="235"/>
      <c r="M738" s="6"/>
      <c r="N738" s="6"/>
      <c r="O738" s="6"/>
      <c r="P738" s="6"/>
      <c r="Q738" s="6"/>
      <c r="R738" s="6"/>
      <c r="S738" s="6"/>
      <c r="T738" s="6"/>
      <c r="U738" s="235"/>
      <c r="V738" s="6"/>
      <c r="W738" s="6"/>
      <c r="X738" s="6"/>
      <c r="Y738" s="6"/>
      <c r="Z738" s="6"/>
      <c r="AA738" s="6"/>
      <c r="AB738" s="6"/>
      <c r="AC738" s="6"/>
      <c r="AD738" s="976"/>
      <c r="AE738" s="6"/>
      <c r="AF738" s="6"/>
      <c r="AG738" s="6"/>
      <c r="AH738" s="6"/>
      <c r="AI738" s="6"/>
      <c r="AJ738" s="6"/>
      <c r="AK738" s="6"/>
      <c r="AL738" s="6"/>
      <c r="AM738" s="235"/>
      <c r="AN738" s="6"/>
      <c r="AO738" s="6"/>
      <c r="AP738" s="6"/>
      <c r="AQ738" s="6"/>
      <c r="AR738" s="6"/>
      <c r="AS738" s="6"/>
      <c r="AT738" s="235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232"/>
      <c r="BG738" s="232"/>
      <c r="BH738" s="4"/>
      <c r="BI738" s="6"/>
      <c r="BJ738" s="232"/>
      <c r="BK738" s="6"/>
      <c r="BL738" s="6"/>
      <c r="BM738" s="6"/>
      <c r="BN738" s="6"/>
      <c r="BO738" s="6"/>
      <c r="BP738" s="6"/>
      <c r="BQ738" s="6"/>
      <c r="BR738" s="6"/>
      <c r="BS738" s="6"/>
    </row>
    <row r="739" spans="1:71" ht="15.75" customHeight="1">
      <c r="A739" s="6"/>
      <c r="B739" s="6"/>
      <c r="C739" s="24"/>
      <c r="D739" s="232"/>
      <c r="E739" s="233"/>
      <c r="F739" s="197"/>
      <c r="G739" s="203"/>
      <c r="H739" s="203"/>
      <c r="I739" s="6"/>
      <c r="J739" s="6"/>
      <c r="K739" s="6"/>
      <c r="L739" s="235"/>
      <c r="M739" s="6"/>
      <c r="N739" s="6"/>
      <c r="O739" s="6"/>
      <c r="P739" s="6"/>
      <c r="Q739" s="6"/>
      <c r="R739" s="6"/>
      <c r="S739" s="6"/>
      <c r="T739" s="6"/>
      <c r="U739" s="235"/>
      <c r="V739" s="6"/>
      <c r="W739" s="6"/>
      <c r="X739" s="6"/>
      <c r="Y739" s="6"/>
      <c r="Z739" s="6"/>
      <c r="AA739" s="6"/>
      <c r="AB739" s="6"/>
      <c r="AC739" s="6"/>
      <c r="AD739" s="976"/>
      <c r="AE739" s="6"/>
      <c r="AF739" s="6"/>
      <c r="AG739" s="6"/>
      <c r="AH739" s="6"/>
      <c r="AI739" s="6"/>
      <c r="AJ739" s="6"/>
      <c r="AK739" s="6"/>
      <c r="AL739" s="6"/>
      <c r="AM739" s="235"/>
      <c r="AN739" s="6"/>
      <c r="AO739" s="6"/>
      <c r="AP739" s="6"/>
      <c r="AQ739" s="6"/>
      <c r="AR739" s="6"/>
      <c r="AS739" s="6"/>
      <c r="AT739" s="235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232"/>
      <c r="BG739" s="232"/>
      <c r="BH739" s="4"/>
      <c r="BI739" s="6"/>
      <c r="BJ739" s="232"/>
      <c r="BK739" s="6"/>
      <c r="BL739" s="6"/>
      <c r="BM739" s="6"/>
      <c r="BN739" s="6"/>
      <c r="BO739" s="6"/>
      <c r="BP739" s="6"/>
      <c r="BQ739" s="6"/>
      <c r="BR739" s="6"/>
      <c r="BS739" s="6"/>
    </row>
    <row r="740" spans="1:71" ht="15.75" customHeight="1">
      <c r="A740" s="6"/>
      <c r="B740" s="6"/>
      <c r="C740" s="24"/>
      <c r="D740" s="232"/>
      <c r="E740" s="233"/>
      <c r="F740" s="197"/>
      <c r="G740" s="203"/>
      <c r="H740" s="203"/>
      <c r="I740" s="6"/>
      <c r="J740" s="6"/>
      <c r="K740" s="6"/>
      <c r="L740" s="235"/>
      <c r="M740" s="6"/>
      <c r="N740" s="6"/>
      <c r="O740" s="6"/>
      <c r="P740" s="6"/>
      <c r="Q740" s="6"/>
      <c r="R740" s="6"/>
      <c r="S740" s="6"/>
      <c r="T740" s="6"/>
      <c r="U740" s="235"/>
      <c r="V740" s="6"/>
      <c r="W740" s="6"/>
      <c r="X740" s="6"/>
      <c r="Y740" s="6"/>
      <c r="Z740" s="6"/>
      <c r="AA740" s="6"/>
      <c r="AB740" s="6"/>
      <c r="AC740" s="6"/>
      <c r="AD740" s="1041"/>
      <c r="AE740" s="6"/>
      <c r="AF740" s="6"/>
      <c r="AG740" s="6"/>
      <c r="AH740" s="6"/>
      <c r="AI740" s="6"/>
      <c r="AJ740" s="6"/>
      <c r="AK740" s="6"/>
      <c r="AL740" s="6"/>
      <c r="AM740" s="235"/>
      <c r="AN740" s="6"/>
      <c r="AO740" s="6"/>
      <c r="AP740" s="6"/>
      <c r="AQ740" s="6"/>
      <c r="AR740" s="6"/>
      <c r="AS740" s="6"/>
      <c r="AT740" s="235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232"/>
      <c r="BG740" s="232"/>
      <c r="BH740" s="4"/>
      <c r="BI740" s="6"/>
      <c r="BJ740" s="232"/>
      <c r="BK740" s="6"/>
      <c r="BL740" s="6"/>
      <c r="BM740" s="6"/>
      <c r="BN740" s="6"/>
      <c r="BO740" s="6"/>
      <c r="BP740" s="6"/>
      <c r="BQ740" s="6"/>
      <c r="BR740" s="6"/>
      <c r="BS740" s="6"/>
    </row>
    <row r="741" spans="1:71" ht="15.75" customHeight="1">
      <c r="A741" s="6"/>
      <c r="B741" s="6"/>
      <c r="C741" s="24"/>
      <c r="D741" s="232"/>
      <c r="E741" s="233"/>
      <c r="F741" s="197"/>
      <c r="G741" s="203"/>
      <c r="H741" s="203"/>
      <c r="I741" s="6"/>
      <c r="J741" s="6"/>
      <c r="K741" s="6"/>
      <c r="L741" s="235"/>
      <c r="M741" s="6"/>
      <c r="N741" s="6"/>
      <c r="O741" s="6"/>
      <c r="P741" s="6"/>
      <c r="Q741" s="6"/>
      <c r="R741" s="6"/>
      <c r="S741" s="6"/>
      <c r="T741" s="6"/>
      <c r="U741" s="235"/>
      <c r="V741" s="6"/>
      <c r="W741" s="6"/>
      <c r="X741" s="6"/>
      <c r="Y741" s="6"/>
      <c r="Z741" s="6"/>
      <c r="AA741" s="6"/>
      <c r="AB741" s="6"/>
      <c r="AC741" s="6"/>
      <c r="AD741" s="976"/>
      <c r="AE741" s="6"/>
      <c r="AF741" s="6"/>
      <c r="AG741" s="6"/>
      <c r="AH741" s="6"/>
      <c r="AI741" s="6"/>
      <c r="AJ741" s="6"/>
      <c r="AK741" s="6"/>
      <c r="AL741" s="6"/>
      <c r="AM741" s="235"/>
      <c r="AN741" s="6"/>
      <c r="AO741" s="6"/>
      <c r="AP741" s="6"/>
      <c r="AQ741" s="6"/>
      <c r="AR741" s="6"/>
      <c r="AS741" s="6"/>
      <c r="AT741" s="235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232"/>
      <c r="BG741" s="232"/>
      <c r="BH741" s="4"/>
      <c r="BI741" s="6"/>
      <c r="BJ741" s="232"/>
      <c r="BK741" s="6"/>
      <c r="BL741" s="6"/>
      <c r="BM741" s="6"/>
      <c r="BN741" s="6"/>
      <c r="BO741" s="6"/>
      <c r="BP741" s="6"/>
      <c r="BQ741" s="6"/>
      <c r="BR741" s="6"/>
      <c r="BS741" s="6"/>
    </row>
    <row r="742" spans="1:71" ht="15.75" customHeight="1">
      <c r="A742" s="6"/>
      <c r="B742" s="6"/>
      <c r="C742" s="24"/>
      <c r="D742" s="232"/>
      <c r="E742" s="233"/>
      <c r="F742" s="197"/>
      <c r="G742" s="203"/>
      <c r="H742" s="203"/>
      <c r="I742" s="6"/>
      <c r="J742" s="6"/>
      <c r="K742" s="6"/>
      <c r="L742" s="235"/>
      <c r="M742" s="6"/>
      <c r="N742" s="6"/>
      <c r="O742" s="6"/>
      <c r="P742" s="6"/>
      <c r="Q742" s="6"/>
      <c r="R742" s="6"/>
      <c r="S742" s="6"/>
      <c r="T742" s="6"/>
      <c r="U742" s="235"/>
      <c r="V742" s="6"/>
      <c r="W742" s="6"/>
      <c r="X742" s="6"/>
      <c r="Y742" s="6"/>
      <c r="Z742" s="6"/>
      <c r="AA742" s="6"/>
      <c r="AB742" s="6"/>
      <c r="AC742" s="6"/>
      <c r="AD742" s="976"/>
      <c r="AE742" s="6"/>
      <c r="AF742" s="6"/>
      <c r="AG742" s="6"/>
      <c r="AH742" s="6"/>
      <c r="AI742" s="6"/>
      <c r="AJ742" s="6"/>
      <c r="AK742" s="6"/>
      <c r="AL742" s="6"/>
      <c r="AM742" s="235"/>
      <c r="AN742" s="6"/>
      <c r="AO742" s="6"/>
      <c r="AP742" s="6"/>
      <c r="AQ742" s="6"/>
      <c r="AR742" s="6"/>
      <c r="AS742" s="6"/>
      <c r="AT742" s="235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232"/>
      <c r="BG742" s="232"/>
      <c r="BH742" s="4"/>
      <c r="BI742" s="6"/>
      <c r="BJ742" s="232"/>
      <c r="BK742" s="6"/>
      <c r="BL742" s="6"/>
      <c r="BM742" s="6"/>
      <c r="BN742" s="6"/>
      <c r="BO742" s="6"/>
      <c r="BP742" s="6"/>
      <c r="BQ742" s="6"/>
      <c r="BR742" s="6"/>
      <c r="BS742" s="6"/>
    </row>
    <row r="743" spans="1:71" ht="15.75" customHeight="1">
      <c r="A743" s="6"/>
      <c r="B743" s="6"/>
      <c r="C743" s="24"/>
      <c r="D743" s="232"/>
      <c r="E743" s="233"/>
      <c r="F743" s="197"/>
      <c r="G743" s="203"/>
      <c r="H743" s="203"/>
      <c r="I743" s="6"/>
      <c r="J743" s="6"/>
      <c r="K743" s="6"/>
      <c r="L743" s="235"/>
      <c r="M743" s="6"/>
      <c r="N743" s="6"/>
      <c r="O743" s="6"/>
      <c r="P743" s="6"/>
      <c r="Q743" s="6"/>
      <c r="R743" s="6"/>
      <c r="S743" s="6"/>
      <c r="T743" s="6"/>
      <c r="U743" s="235"/>
      <c r="V743" s="6"/>
      <c r="W743" s="6"/>
      <c r="X743" s="6"/>
      <c r="Y743" s="6"/>
      <c r="Z743" s="6"/>
      <c r="AA743" s="6"/>
      <c r="AB743" s="6"/>
      <c r="AC743" s="6"/>
      <c r="AD743" s="976"/>
      <c r="AE743" s="6"/>
      <c r="AF743" s="6"/>
      <c r="AG743" s="6"/>
      <c r="AH743" s="6"/>
      <c r="AI743" s="6"/>
      <c r="AJ743" s="6"/>
      <c r="AK743" s="6"/>
      <c r="AL743" s="6"/>
      <c r="AM743" s="235"/>
      <c r="AN743" s="6"/>
      <c r="AO743" s="6"/>
      <c r="AP743" s="6"/>
      <c r="AQ743" s="6"/>
      <c r="AR743" s="6"/>
      <c r="AS743" s="6"/>
      <c r="AT743" s="235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232"/>
      <c r="BG743" s="232"/>
      <c r="BH743" s="4"/>
      <c r="BI743" s="6"/>
      <c r="BJ743" s="232"/>
      <c r="BK743" s="6"/>
      <c r="BL743" s="6"/>
      <c r="BM743" s="6"/>
      <c r="BN743" s="6"/>
      <c r="BO743" s="6"/>
      <c r="BP743" s="6"/>
      <c r="BQ743" s="6"/>
      <c r="BR743" s="6"/>
      <c r="BS743" s="6"/>
    </row>
    <row r="744" spans="1:71" ht="15.75" customHeight="1">
      <c r="A744" s="6"/>
      <c r="B744" s="6"/>
      <c r="C744" s="24"/>
      <c r="D744" s="232"/>
      <c r="E744" s="233"/>
      <c r="F744" s="197"/>
      <c r="G744" s="203"/>
      <c r="H744" s="203"/>
      <c r="I744" s="6"/>
      <c r="J744" s="6"/>
      <c r="K744" s="6"/>
      <c r="L744" s="235"/>
      <c r="M744" s="6"/>
      <c r="N744" s="6"/>
      <c r="O744" s="6"/>
      <c r="P744" s="6"/>
      <c r="Q744" s="6"/>
      <c r="R744" s="6"/>
      <c r="S744" s="6"/>
      <c r="T744" s="6"/>
      <c r="U744" s="235"/>
      <c r="V744" s="6"/>
      <c r="W744" s="6"/>
      <c r="X744" s="6"/>
      <c r="Y744" s="6"/>
      <c r="Z744" s="6"/>
      <c r="AA744" s="6"/>
      <c r="AB744" s="6"/>
      <c r="AC744" s="6"/>
      <c r="AD744" s="976"/>
      <c r="AE744" s="6"/>
      <c r="AF744" s="6"/>
      <c r="AG744" s="6"/>
      <c r="AH744" s="6"/>
      <c r="AI744" s="6"/>
      <c r="AJ744" s="6"/>
      <c r="AK744" s="6"/>
      <c r="AL744" s="6"/>
      <c r="AM744" s="235"/>
      <c r="AN744" s="6"/>
      <c r="AO744" s="6"/>
      <c r="AP744" s="6"/>
      <c r="AQ744" s="6"/>
      <c r="AR744" s="6"/>
      <c r="AS744" s="6"/>
      <c r="AT744" s="235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232"/>
      <c r="BG744" s="232"/>
      <c r="BH744" s="4"/>
      <c r="BI744" s="6"/>
      <c r="BJ744" s="232"/>
      <c r="BK744" s="6"/>
      <c r="BL744" s="6"/>
      <c r="BM744" s="6"/>
      <c r="BN744" s="6"/>
      <c r="BO744" s="6"/>
      <c r="BP744" s="6"/>
      <c r="BQ744" s="6"/>
      <c r="BR744" s="6"/>
      <c r="BS744" s="6"/>
    </row>
    <row r="745" spans="1:71" ht="15.75" customHeight="1">
      <c r="A745" s="6"/>
      <c r="B745" s="6"/>
      <c r="C745" s="24"/>
      <c r="D745" s="232"/>
      <c r="E745" s="233"/>
      <c r="F745" s="197"/>
      <c r="G745" s="203"/>
      <c r="H745" s="203"/>
      <c r="I745" s="6"/>
      <c r="J745" s="6"/>
      <c r="K745" s="6"/>
      <c r="L745" s="235"/>
      <c r="M745" s="6"/>
      <c r="N745" s="6"/>
      <c r="O745" s="6"/>
      <c r="P745" s="6"/>
      <c r="Q745" s="6"/>
      <c r="R745" s="6"/>
      <c r="S745" s="6"/>
      <c r="T745" s="6"/>
      <c r="U745" s="235"/>
      <c r="V745" s="6"/>
      <c r="W745" s="6"/>
      <c r="X745" s="6"/>
      <c r="Y745" s="6"/>
      <c r="Z745" s="6"/>
      <c r="AA745" s="6"/>
      <c r="AB745" s="6"/>
      <c r="AC745" s="6"/>
      <c r="AD745" s="976"/>
      <c r="AE745" s="6"/>
      <c r="AF745" s="6"/>
      <c r="AG745" s="6"/>
      <c r="AH745" s="6"/>
      <c r="AI745" s="6"/>
      <c r="AJ745" s="6"/>
      <c r="AK745" s="6"/>
      <c r="AL745" s="6"/>
      <c r="AM745" s="235"/>
      <c r="AN745" s="6"/>
      <c r="AO745" s="6"/>
      <c r="AP745" s="6"/>
      <c r="AQ745" s="6"/>
      <c r="AR745" s="6"/>
      <c r="AS745" s="6"/>
      <c r="AT745" s="235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232"/>
      <c r="BG745" s="232"/>
      <c r="BH745" s="4"/>
      <c r="BI745" s="6"/>
      <c r="BJ745" s="232"/>
      <c r="BK745" s="6"/>
      <c r="BL745" s="6"/>
      <c r="BM745" s="6"/>
      <c r="BN745" s="6"/>
      <c r="BO745" s="6"/>
      <c r="BP745" s="6"/>
      <c r="BQ745" s="6"/>
      <c r="BR745" s="6"/>
      <c r="BS745" s="6"/>
    </row>
    <row r="746" spans="1:71" ht="15.75" customHeight="1">
      <c r="A746" s="6"/>
      <c r="B746" s="6"/>
      <c r="C746" s="24"/>
      <c r="D746" s="232"/>
      <c r="E746" s="233"/>
      <c r="F746" s="197"/>
      <c r="G746" s="203"/>
      <c r="H746" s="203"/>
      <c r="I746" s="6"/>
      <c r="J746" s="6"/>
      <c r="K746" s="6"/>
      <c r="L746" s="235"/>
      <c r="M746" s="6"/>
      <c r="N746" s="6"/>
      <c r="O746" s="6"/>
      <c r="P746" s="6"/>
      <c r="Q746" s="6"/>
      <c r="R746" s="6"/>
      <c r="S746" s="6"/>
      <c r="T746" s="6"/>
      <c r="U746" s="235"/>
      <c r="V746" s="6"/>
      <c r="W746" s="6"/>
      <c r="X746" s="6"/>
      <c r="Y746" s="6"/>
      <c r="Z746" s="6"/>
      <c r="AA746" s="6"/>
      <c r="AB746" s="6"/>
      <c r="AC746" s="6"/>
      <c r="AD746" s="976"/>
      <c r="AE746" s="6"/>
      <c r="AF746" s="6"/>
      <c r="AG746" s="6"/>
      <c r="AH746" s="6"/>
      <c r="AI746" s="6"/>
      <c r="AJ746" s="6"/>
      <c r="AK746" s="6"/>
      <c r="AL746" s="6"/>
      <c r="AM746" s="235"/>
      <c r="AN746" s="6"/>
      <c r="AO746" s="6"/>
      <c r="AP746" s="6"/>
      <c r="AQ746" s="6"/>
      <c r="AR746" s="6"/>
      <c r="AS746" s="6"/>
      <c r="AT746" s="235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232"/>
      <c r="BG746" s="232"/>
      <c r="BH746" s="4"/>
      <c r="BI746" s="6"/>
      <c r="BJ746" s="232"/>
      <c r="BK746" s="6"/>
      <c r="BL746" s="6"/>
      <c r="BM746" s="6"/>
      <c r="BN746" s="6"/>
      <c r="BO746" s="6"/>
      <c r="BP746" s="6"/>
      <c r="BQ746" s="6"/>
      <c r="BR746" s="6"/>
      <c r="BS746" s="6"/>
    </row>
    <row r="747" spans="1:71" ht="15.75" customHeight="1">
      <c r="A747" s="6"/>
      <c r="B747" s="6"/>
      <c r="C747" s="24"/>
      <c r="D747" s="232"/>
      <c r="E747" s="233"/>
      <c r="F747" s="197"/>
      <c r="G747" s="203"/>
      <c r="H747" s="203"/>
      <c r="I747" s="6"/>
      <c r="J747" s="6"/>
      <c r="K747" s="6"/>
      <c r="L747" s="235"/>
      <c r="M747" s="6"/>
      <c r="N747" s="6"/>
      <c r="O747" s="6"/>
      <c r="P747" s="6"/>
      <c r="Q747" s="6"/>
      <c r="R747" s="6"/>
      <c r="S747" s="6"/>
      <c r="T747" s="6"/>
      <c r="U747" s="235"/>
      <c r="V747" s="6"/>
      <c r="W747" s="6"/>
      <c r="X747" s="6"/>
      <c r="Y747" s="6"/>
      <c r="Z747" s="6"/>
      <c r="AA747" s="6"/>
      <c r="AB747" s="6"/>
      <c r="AC747" s="6"/>
      <c r="AD747" s="1041"/>
      <c r="AE747" s="6"/>
      <c r="AF747" s="6"/>
      <c r="AG747" s="6"/>
      <c r="AH747" s="6"/>
      <c r="AI747" s="6"/>
      <c r="AJ747" s="6"/>
      <c r="AK747" s="6"/>
      <c r="AL747" s="6"/>
      <c r="AM747" s="235"/>
      <c r="AN747" s="6"/>
      <c r="AO747" s="6"/>
      <c r="AP747" s="6"/>
      <c r="AQ747" s="6"/>
      <c r="AR747" s="6"/>
      <c r="AS747" s="6"/>
      <c r="AT747" s="235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232"/>
      <c r="BG747" s="232"/>
      <c r="BH747" s="4"/>
      <c r="BI747" s="6"/>
      <c r="BJ747" s="232"/>
      <c r="BK747" s="6"/>
      <c r="BL747" s="6"/>
      <c r="BM747" s="6"/>
      <c r="BN747" s="6"/>
      <c r="BO747" s="6"/>
      <c r="BP747" s="6"/>
      <c r="BQ747" s="6"/>
      <c r="BR747" s="6"/>
      <c r="BS747" s="6"/>
    </row>
    <row r="748" spans="1:71" ht="15.75" customHeight="1">
      <c r="A748" s="6"/>
      <c r="B748" s="6"/>
      <c r="C748" s="24"/>
      <c r="D748" s="232"/>
      <c r="E748" s="233"/>
      <c r="F748" s="197"/>
      <c r="G748" s="203"/>
      <c r="H748" s="203"/>
      <c r="I748" s="6"/>
      <c r="J748" s="6"/>
      <c r="K748" s="6"/>
      <c r="L748" s="235"/>
      <c r="M748" s="6"/>
      <c r="N748" s="6"/>
      <c r="O748" s="6"/>
      <c r="P748" s="6"/>
      <c r="Q748" s="6"/>
      <c r="R748" s="6"/>
      <c r="S748" s="6"/>
      <c r="T748" s="6"/>
      <c r="U748" s="235"/>
      <c r="V748" s="6"/>
      <c r="W748" s="6"/>
      <c r="X748" s="6"/>
      <c r="Y748" s="6"/>
      <c r="Z748" s="6"/>
      <c r="AA748" s="6"/>
      <c r="AB748" s="6"/>
      <c r="AC748" s="6"/>
      <c r="AD748" s="976"/>
      <c r="AE748" s="6"/>
      <c r="AF748" s="6"/>
      <c r="AG748" s="6"/>
      <c r="AH748" s="6"/>
      <c r="AI748" s="6"/>
      <c r="AJ748" s="6"/>
      <c r="AK748" s="6"/>
      <c r="AL748" s="6"/>
      <c r="AM748" s="235"/>
      <c r="AN748" s="6"/>
      <c r="AO748" s="6"/>
      <c r="AP748" s="6"/>
      <c r="AQ748" s="6"/>
      <c r="AR748" s="6"/>
      <c r="AS748" s="6"/>
      <c r="AT748" s="235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232"/>
      <c r="BG748" s="232"/>
      <c r="BH748" s="4"/>
      <c r="BI748" s="6"/>
      <c r="BJ748" s="232"/>
      <c r="BK748" s="6"/>
      <c r="BL748" s="6"/>
      <c r="BM748" s="6"/>
      <c r="BN748" s="6"/>
      <c r="BO748" s="6"/>
      <c r="BP748" s="6"/>
      <c r="BQ748" s="6"/>
      <c r="BR748" s="6"/>
      <c r="BS748" s="6"/>
    </row>
    <row r="749" spans="1:71" ht="15.75" customHeight="1">
      <c r="A749" s="6"/>
      <c r="B749" s="6"/>
      <c r="C749" s="24"/>
      <c r="D749" s="232"/>
      <c r="E749" s="233"/>
      <c r="F749" s="197"/>
      <c r="G749" s="203"/>
      <c r="H749" s="203"/>
      <c r="I749" s="6"/>
      <c r="J749" s="6"/>
      <c r="K749" s="6"/>
      <c r="L749" s="235"/>
      <c r="M749" s="6"/>
      <c r="N749" s="6"/>
      <c r="O749" s="6"/>
      <c r="P749" s="6"/>
      <c r="Q749" s="6"/>
      <c r="R749" s="6"/>
      <c r="S749" s="6"/>
      <c r="T749" s="6"/>
      <c r="U749" s="235"/>
      <c r="V749" s="6"/>
      <c r="W749" s="6"/>
      <c r="X749" s="6"/>
      <c r="Y749" s="6"/>
      <c r="Z749" s="6"/>
      <c r="AA749" s="6"/>
      <c r="AB749" s="6"/>
      <c r="AC749" s="6"/>
      <c r="AD749" s="976"/>
      <c r="AE749" s="6"/>
      <c r="AF749" s="6"/>
      <c r="AG749" s="6"/>
      <c r="AH749" s="6"/>
      <c r="AI749" s="6"/>
      <c r="AJ749" s="6"/>
      <c r="AK749" s="6"/>
      <c r="AL749" s="6"/>
      <c r="AM749" s="235"/>
      <c r="AN749" s="6"/>
      <c r="AO749" s="6"/>
      <c r="AP749" s="6"/>
      <c r="AQ749" s="6"/>
      <c r="AR749" s="6"/>
      <c r="AS749" s="6"/>
      <c r="AT749" s="235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232"/>
      <c r="BG749" s="232"/>
      <c r="BH749" s="4"/>
      <c r="BI749" s="6"/>
      <c r="BJ749" s="232"/>
      <c r="BK749" s="6"/>
      <c r="BL749" s="6"/>
      <c r="BM749" s="6"/>
      <c r="BN749" s="6"/>
      <c r="BO749" s="6"/>
      <c r="BP749" s="6"/>
      <c r="BQ749" s="6"/>
      <c r="BR749" s="6"/>
      <c r="BS749" s="6"/>
    </row>
    <row r="750" spans="1:71" ht="15.75" customHeight="1">
      <c r="A750" s="6"/>
      <c r="B750" s="6"/>
      <c r="C750" s="24"/>
      <c r="D750" s="232"/>
      <c r="E750" s="233"/>
      <c r="F750" s="197"/>
      <c r="G750" s="203"/>
      <c r="H750" s="203"/>
      <c r="I750" s="6"/>
      <c r="J750" s="6"/>
      <c r="K750" s="6"/>
      <c r="L750" s="235"/>
      <c r="M750" s="6"/>
      <c r="N750" s="6"/>
      <c r="O750" s="6"/>
      <c r="P750" s="6"/>
      <c r="Q750" s="6"/>
      <c r="R750" s="6"/>
      <c r="S750" s="6"/>
      <c r="T750" s="6"/>
      <c r="U750" s="235"/>
      <c r="V750" s="6"/>
      <c r="W750" s="6"/>
      <c r="X750" s="6"/>
      <c r="Y750" s="6"/>
      <c r="Z750" s="6"/>
      <c r="AA750" s="6"/>
      <c r="AB750" s="6"/>
      <c r="AC750" s="6"/>
      <c r="AD750" s="976"/>
      <c r="AE750" s="6"/>
      <c r="AF750" s="6"/>
      <c r="AG750" s="6"/>
      <c r="AH750" s="6"/>
      <c r="AI750" s="6"/>
      <c r="AJ750" s="6"/>
      <c r="AK750" s="6"/>
      <c r="AL750" s="6"/>
      <c r="AM750" s="235"/>
      <c r="AN750" s="6"/>
      <c r="AO750" s="6"/>
      <c r="AP750" s="6"/>
      <c r="AQ750" s="6"/>
      <c r="AR750" s="6"/>
      <c r="AS750" s="6"/>
      <c r="AT750" s="235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232"/>
      <c r="BG750" s="232"/>
      <c r="BH750" s="4"/>
      <c r="BI750" s="6"/>
      <c r="BJ750" s="232"/>
      <c r="BK750" s="6"/>
      <c r="BL750" s="6"/>
      <c r="BM750" s="6"/>
      <c r="BN750" s="6"/>
      <c r="BO750" s="6"/>
      <c r="BP750" s="6"/>
      <c r="BQ750" s="6"/>
      <c r="BR750" s="6"/>
      <c r="BS750" s="6"/>
    </row>
    <row r="751" spans="1:71" ht="15.75" customHeight="1">
      <c r="A751" s="6"/>
      <c r="B751" s="6"/>
      <c r="C751" s="24"/>
      <c r="D751" s="232"/>
      <c r="E751" s="233"/>
      <c r="F751" s="197"/>
      <c r="G751" s="203"/>
      <c r="H751" s="203"/>
      <c r="I751" s="6"/>
      <c r="J751" s="6"/>
      <c r="K751" s="6"/>
      <c r="L751" s="235"/>
      <c r="M751" s="6"/>
      <c r="N751" s="6"/>
      <c r="O751" s="6"/>
      <c r="P751" s="6"/>
      <c r="Q751" s="6"/>
      <c r="R751" s="6"/>
      <c r="S751" s="6"/>
      <c r="T751" s="6"/>
      <c r="U751" s="235"/>
      <c r="V751" s="6"/>
      <c r="W751" s="6"/>
      <c r="X751" s="6"/>
      <c r="Y751" s="6"/>
      <c r="Z751" s="6"/>
      <c r="AA751" s="6"/>
      <c r="AB751" s="6"/>
      <c r="AC751" s="6"/>
      <c r="AD751" s="976"/>
      <c r="AE751" s="6"/>
      <c r="AF751" s="6"/>
      <c r="AG751" s="6"/>
      <c r="AH751" s="6"/>
      <c r="AI751" s="6"/>
      <c r="AJ751" s="6"/>
      <c r="AK751" s="6"/>
      <c r="AL751" s="6"/>
      <c r="AM751" s="235"/>
      <c r="AN751" s="6"/>
      <c r="AO751" s="6"/>
      <c r="AP751" s="6"/>
      <c r="AQ751" s="6"/>
      <c r="AR751" s="6"/>
      <c r="AS751" s="6"/>
      <c r="AT751" s="235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232"/>
      <c r="BG751" s="232"/>
      <c r="BH751" s="4"/>
      <c r="BI751" s="6"/>
      <c r="BJ751" s="232"/>
      <c r="BK751" s="6"/>
      <c r="BL751" s="6"/>
      <c r="BM751" s="6"/>
      <c r="BN751" s="6"/>
      <c r="BO751" s="6"/>
      <c r="BP751" s="6"/>
      <c r="BQ751" s="6"/>
      <c r="BR751" s="6"/>
      <c r="BS751" s="6"/>
    </row>
    <row r="752" spans="1:71" ht="15.75" customHeight="1">
      <c r="A752" s="6"/>
      <c r="B752" s="6"/>
      <c r="C752" s="24"/>
      <c r="D752" s="232"/>
      <c r="E752" s="233"/>
      <c r="F752" s="197"/>
      <c r="G752" s="203"/>
      <c r="H752" s="203"/>
      <c r="I752" s="6"/>
      <c r="J752" s="6"/>
      <c r="K752" s="6"/>
      <c r="L752" s="235"/>
      <c r="M752" s="6"/>
      <c r="N752" s="6"/>
      <c r="O752" s="6"/>
      <c r="P752" s="6"/>
      <c r="Q752" s="6"/>
      <c r="R752" s="6"/>
      <c r="S752" s="6"/>
      <c r="T752" s="6"/>
      <c r="U752" s="235"/>
      <c r="V752" s="6"/>
      <c r="W752" s="6"/>
      <c r="X752" s="6"/>
      <c r="Y752" s="6"/>
      <c r="Z752" s="6"/>
      <c r="AA752" s="6"/>
      <c r="AB752" s="6"/>
      <c r="AC752" s="6"/>
      <c r="AD752" s="976"/>
      <c r="AE752" s="6"/>
      <c r="AF752" s="6"/>
      <c r="AG752" s="6"/>
      <c r="AH752" s="6"/>
      <c r="AI752" s="6"/>
      <c r="AJ752" s="6"/>
      <c r="AK752" s="6"/>
      <c r="AL752" s="6"/>
      <c r="AM752" s="235"/>
      <c r="AN752" s="6"/>
      <c r="AO752" s="6"/>
      <c r="AP752" s="6"/>
      <c r="AQ752" s="6"/>
      <c r="AR752" s="6"/>
      <c r="AS752" s="6"/>
      <c r="AT752" s="235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232"/>
      <c r="BG752" s="232"/>
      <c r="BH752" s="4"/>
      <c r="BI752" s="6"/>
      <c r="BJ752" s="232"/>
      <c r="BK752" s="6"/>
      <c r="BL752" s="6"/>
      <c r="BM752" s="6"/>
      <c r="BN752" s="6"/>
      <c r="BO752" s="6"/>
      <c r="BP752" s="6"/>
      <c r="BQ752" s="6"/>
      <c r="BR752" s="6"/>
      <c r="BS752" s="6"/>
    </row>
    <row r="753" spans="1:71" ht="15.75" customHeight="1">
      <c r="A753" s="6"/>
      <c r="B753" s="6"/>
      <c r="C753" s="24"/>
      <c r="D753" s="232"/>
      <c r="E753" s="233"/>
      <c r="F753" s="197"/>
      <c r="G753" s="203"/>
      <c r="H753" s="203"/>
      <c r="I753" s="6"/>
      <c r="J753" s="6"/>
      <c r="K753" s="6"/>
      <c r="L753" s="235"/>
      <c r="M753" s="6"/>
      <c r="N753" s="6"/>
      <c r="O753" s="6"/>
      <c r="P753" s="6"/>
      <c r="Q753" s="6"/>
      <c r="R753" s="6"/>
      <c r="S753" s="6"/>
      <c r="T753" s="6"/>
      <c r="U753" s="235"/>
      <c r="V753" s="6"/>
      <c r="W753" s="6"/>
      <c r="X753" s="6"/>
      <c r="Y753" s="6"/>
      <c r="Z753" s="6"/>
      <c r="AA753" s="6"/>
      <c r="AB753" s="6"/>
      <c r="AC753" s="6"/>
      <c r="AD753" s="976"/>
      <c r="AE753" s="6"/>
      <c r="AF753" s="6"/>
      <c r="AG753" s="6"/>
      <c r="AH753" s="6"/>
      <c r="AI753" s="6"/>
      <c r="AJ753" s="6"/>
      <c r="AK753" s="6"/>
      <c r="AL753" s="6"/>
      <c r="AM753" s="235"/>
      <c r="AN753" s="6"/>
      <c r="AO753" s="6"/>
      <c r="AP753" s="6"/>
      <c r="AQ753" s="6"/>
      <c r="AR753" s="6"/>
      <c r="AS753" s="6"/>
      <c r="AT753" s="235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232"/>
      <c r="BG753" s="232"/>
      <c r="BH753" s="4"/>
      <c r="BI753" s="6"/>
      <c r="BJ753" s="232"/>
      <c r="BK753" s="6"/>
      <c r="BL753" s="6"/>
      <c r="BM753" s="6"/>
      <c r="BN753" s="6"/>
      <c r="BO753" s="6"/>
      <c r="BP753" s="6"/>
      <c r="BQ753" s="6"/>
      <c r="BR753" s="6"/>
      <c r="BS753" s="6"/>
    </row>
    <row r="754" spans="1:71" ht="15.75" customHeight="1">
      <c r="A754" s="6"/>
      <c r="B754" s="6"/>
      <c r="C754" s="24"/>
      <c r="D754" s="232"/>
      <c r="E754" s="233"/>
      <c r="F754" s="197"/>
      <c r="G754" s="203"/>
      <c r="H754" s="203"/>
      <c r="I754" s="6"/>
      <c r="J754" s="6"/>
      <c r="K754" s="6"/>
      <c r="L754" s="235"/>
      <c r="M754" s="6"/>
      <c r="N754" s="6"/>
      <c r="O754" s="6"/>
      <c r="P754" s="6"/>
      <c r="Q754" s="6"/>
      <c r="R754" s="6"/>
      <c r="S754" s="6"/>
      <c r="T754" s="6"/>
      <c r="U754" s="235"/>
      <c r="V754" s="6"/>
      <c r="W754" s="6"/>
      <c r="X754" s="6"/>
      <c r="Y754" s="6"/>
      <c r="Z754" s="6"/>
      <c r="AA754" s="6"/>
      <c r="AB754" s="6"/>
      <c r="AC754" s="6"/>
      <c r="AD754" s="1041"/>
      <c r="AE754" s="6"/>
      <c r="AF754" s="6"/>
      <c r="AG754" s="6"/>
      <c r="AH754" s="6"/>
      <c r="AI754" s="6"/>
      <c r="AJ754" s="6"/>
      <c r="AK754" s="6"/>
      <c r="AL754" s="6"/>
      <c r="AM754" s="235"/>
      <c r="AN754" s="6"/>
      <c r="AO754" s="6"/>
      <c r="AP754" s="6"/>
      <c r="AQ754" s="6"/>
      <c r="AR754" s="6"/>
      <c r="AS754" s="6"/>
      <c r="AT754" s="235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232"/>
      <c r="BG754" s="232"/>
      <c r="BH754" s="4"/>
      <c r="BI754" s="6"/>
      <c r="BJ754" s="232"/>
      <c r="BK754" s="6"/>
      <c r="BL754" s="6"/>
      <c r="BM754" s="6"/>
      <c r="BN754" s="6"/>
      <c r="BO754" s="6"/>
      <c r="BP754" s="6"/>
      <c r="BQ754" s="6"/>
      <c r="BR754" s="6"/>
      <c r="BS754" s="6"/>
    </row>
    <row r="755" spans="1:71" ht="15.75" customHeight="1">
      <c r="A755" s="6"/>
      <c r="B755" s="6"/>
      <c r="C755" s="24"/>
      <c r="D755" s="232"/>
      <c r="E755" s="233"/>
      <c r="F755" s="197"/>
      <c r="G755" s="203"/>
      <c r="H755" s="203"/>
      <c r="I755" s="6"/>
      <c r="J755" s="6"/>
      <c r="K755" s="6"/>
      <c r="L755" s="235"/>
      <c r="M755" s="6"/>
      <c r="N755" s="6"/>
      <c r="O755" s="6"/>
      <c r="P755" s="6"/>
      <c r="Q755" s="6"/>
      <c r="R755" s="6"/>
      <c r="S755" s="6"/>
      <c r="T755" s="6"/>
      <c r="U755" s="235"/>
      <c r="V755" s="6"/>
      <c r="W755" s="6"/>
      <c r="X755" s="6"/>
      <c r="Y755" s="6"/>
      <c r="Z755" s="6"/>
      <c r="AA755" s="6"/>
      <c r="AB755" s="6"/>
      <c r="AC755" s="6"/>
      <c r="AD755" s="976"/>
      <c r="AE755" s="6"/>
      <c r="AF755" s="6"/>
      <c r="AG755" s="6"/>
      <c r="AH755" s="6"/>
      <c r="AI755" s="6"/>
      <c r="AJ755" s="6"/>
      <c r="AK755" s="6"/>
      <c r="AL755" s="6"/>
      <c r="AM755" s="235"/>
      <c r="AN755" s="6"/>
      <c r="AO755" s="6"/>
      <c r="AP755" s="6"/>
      <c r="AQ755" s="6"/>
      <c r="AR755" s="6"/>
      <c r="AS755" s="6"/>
      <c r="AT755" s="235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232"/>
      <c r="BG755" s="232"/>
      <c r="BH755" s="4"/>
      <c r="BI755" s="6"/>
      <c r="BJ755" s="232"/>
      <c r="BK755" s="6"/>
      <c r="BL755" s="6"/>
      <c r="BM755" s="6"/>
      <c r="BN755" s="6"/>
      <c r="BO755" s="6"/>
      <c r="BP755" s="6"/>
      <c r="BQ755" s="6"/>
      <c r="BR755" s="6"/>
      <c r="BS755" s="6"/>
    </row>
    <row r="756" spans="1:71" ht="15.75" customHeight="1">
      <c r="A756" s="6"/>
      <c r="B756" s="6"/>
      <c r="C756" s="24"/>
      <c r="D756" s="232"/>
      <c r="E756" s="233"/>
      <c r="F756" s="197"/>
      <c r="G756" s="203"/>
      <c r="H756" s="203"/>
      <c r="I756" s="6"/>
      <c r="J756" s="6"/>
      <c r="K756" s="6"/>
      <c r="L756" s="235"/>
      <c r="M756" s="6"/>
      <c r="N756" s="6"/>
      <c r="O756" s="6"/>
      <c r="P756" s="6"/>
      <c r="Q756" s="6"/>
      <c r="R756" s="6"/>
      <c r="S756" s="6"/>
      <c r="T756" s="6"/>
      <c r="U756" s="235"/>
      <c r="V756" s="6"/>
      <c r="W756" s="6"/>
      <c r="X756" s="6"/>
      <c r="Y756" s="6"/>
      <c r="Z756" s="6"/>
      <c r="AA756" s="6"/>
      <c r="AB756" s="6"/>
      <c r="AC756" s="6"/>
      <c r="AD756" s="976"/>
      <c r="AE756" s="6"/>
      <c r="AF756" s="6"/>
      <c r="AG756" s="6"/>
      <c r="AH756" s="6"/>
      <c r="AI756" s="6"/>
      <c r="AJ756" s="6"/>
      <c r="AK756" s="6"/>
      <c r="AL756" s="6"/>
      <c r="AM756" s="235"/>
      <c r="AN756" s="6"/>
      <c r="AO756" s="6"/>
      <c r="AP756" s="6"/>
      <c r="AQ756" s="6"/>
      <c r="AR756" s="6"/>
      <c r="AS756" s="6"/>
      <c r="AT756" s="235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232"/>
      <c r="BG756" s="232"/>
      <c r="BH756" s="4"/>
      <c r="BI756" s="6"/>
      <c r="BJ756" s="232"/>
      <c r="BK756" s="6"/>
      <c r="BL756" s="6"/>
      <c r="BM756" s="6"/>
      <c r="BN756" s="6"/>
      <c r="BO756" s="6"/>
      <c r="BP756" s="6"/>
      <c r="BQ756" s="6"/>
      <c r="BR756" s="6"/>
      <c r="BS756" s="6"/>
    </row>
    <row r="757" spans="1:71" ht="15.75" customHeight="1">
      <c r="A757" s="6"/>
      <c r="B757" s="6"/>
      <c r="C757" s="24"/>
      <c r="D757" s="232"/>
      <c r="E757" s="233"/>
      <c r="F757" s="197"/>
      <c r="G757" s="203"/>
      <c r="H757" s="203"/>
      <c r="I757" s="6"/>
      <c r="J757" s="6"/>
      <c r="K757" s="6"/>
      <c r="L757" s="235"/>
      <c r="M757" s="6"/>
      <c r="N757" s="6"/>
      <c r="O757" s="6"/>
      <c r="P757" s="6"/>
      <c r="Q757" s="6"/>
      <c r="R757" s="6"/>
      <c r="S757" s="6"/>
      <c r="T757" s="6"/>
      <c r="U757" s="235"/>
      <c r="V757" s="6"/>
      <c r="W757" s="6"/>
      <c r="X757" s="6"/>
      <c r="Y757" s="6"/>
      <c r="Z757" s="6"/>
      <c r="AA757" s="6"/>
      <c r="AB757" s="6"/>
      <c r="AC757" s="6"/>
      <c r="AD757" s="976"/>
      <c r="AE757" s="6"/>
      <c r="AF757" s="6"/>
      <c r="AG757" s="6"/>
      <c r="AH757" s="6"/>
      <c r="AI757" s="6"/>
      <c r="AJ757" s="6"/>
      <c r="AK757" s="6"/>
      <c r="AL757" s="6"/>
      <c r="AM757" s="235"/>
      <c r="AN757" s="6"/>
      <c r="AO757" s="6"/>
      <c r="AP757" s="6"/>
      <c r="AQ757" s="6"/>
      <c r="AR757" s="6"/>
      <c r="AS757" s="6"/>
      <c r="AT757" s="235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232"/>
      <c r="BG757" s="232"/>
      <c r="BH757" s="4"/>
      <c r="BI757" s="6"/>
      <c r="BJ757" s="232"/>
      <c r="BK757" s="6"/>
      <c r="BL757" s="6"/>
      <c r="BM757" s="6"/>
      <c r="BN757" s="6"/>
      <c r="BO757" s="6"/>
      <c r="BP757" s="6"/>
      <c r="BQ757" s="6"/>
      <c r="BR757" s="6"/>
      <c r="BS757" s="6"/>
    </row>
    <row r="758" spans="1:71" ht="15.75" customHeight="1">
      <c r="A758" s="6"/>
      <c r="B758" s="6"/>
      <c r="C758" s="24"/>
      <c r="D758" s="232"/>
      <c r="E758" s="233"/>
      <c r="F758" s="197"/>
      <c r="G758" s="203"/>
      <c r="H758" s="203"/>
      <c r="I758" s="6"/>
      <c r="J758" s="6"/>
      <c r="K758" s="6"/>
      <c r="L758" s="235"/>
      <c r="M758" s="6"/>
      <c r="N758" s="6"/>
      <c r="O758" s="6"/>
      <c r="P758" s="6"/>
      <c r="Q758" s="6"/>
      <c r="R758" s="6"/>
      <c r="S758" s="6"/>
      <c r="T758" s="6"/>
      <c r="U758" s="235"/>
      <c r="V758" s="6"/>
      <c r="W758" s="6"/>
      <c r="X758" s="6"/>
      <c r="Y758" s="6"/>
      <c r="Z758" s="6"/>
      <c r="AA758" s="6"/>
      <c r="AB758" s="6"/>
      <c r="AC758" s="6"/>
      <c r="AD758" s="976"/>
      <c r="AE758" s="6"/>
      <c r="AF758" s="6"/>
      <c r="AG758" s="6"/>
      <c r="AH758" s="6"/>
      <c r="AI758" s="6"/>
      <c r="AJ758" s="6"/>
      <c r="AK758" s="6"/>
      <c r="AL758" s="6"/>
      <c r="AM758" s="235"/>
      <c r="AN758" s="6"/>
      <c r="AO758" s="6"/>
      <c r="AP758" s="6"/>
      <c r="AQ758" s="6"/>
      <c r="AR758" s="6"/>
      <c r="AS758" s="6"/>
      <c r="AT758" s="235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232"/>
      <c r="BG758" s="232"/>
      <c r="BH758" s="4"/>
      <c r="BI758" s="6"/>
      <c r="BJ758" s="232"/>
      <c r="BK758" s="6"/>
      <c r="BL758" s="6"/>
      <c r="BM758" s="6"/>
      <c r="BN758" s="6"/>
      <c r="BO758" s="6"/>
      <c r="BP758" s="6"/>
      <c r="BQ758" s="6"/>
      <c r="BR758" s="6"/>
      <c r="BS758" s="6"/>
    </row>
    <row r="759" spans="1:71" ht="15.75" customHeight="1">
      <c r="A759" s="6"/>
      <c r="B759" s="6"/>
      <c r="C759" s="24"/>
      <c r="D759" s="232"/>
      <c r="E759" s="233"/>
      <c r="F759" s="197"/>
      <c r="G759" s="203"/>
      <c r="H759" s="203"/>
      <c r="I759" s="6"/>
      <c r="J759" s="6"/>
      <c r="K759" s="6"/>
      <c r="L759" s="235"/>
      <c r="M759" s="6"/>
      <c r="N759" s="6"/>
      <c r="O759" s="6"/>
      <c r="P759" s="6"/>
      <c r="Q759" s="6"/>
      <c r="R759" s="6"/>
      <c r="S759" s="6"/>
      <c r="T759" s="6"/>
      <c r="U759" s="235"/>
      <c r="V759" s="6"/>
      <c r="W759" s="6"/>
      <c r="X759" s="6"/>
      <c r="Y759" s="6"/>
      <c r="Z759" s="6"/>
      <c r="AA759" s="6"/>
      <c r="AB759" s="6"/>
      <c r="AC759" s="6"/>
      <c r="AD759" s="976"/>
      <c r="AE759" s="6"/>
      <c r="AF759" s="6"/>
      <c r="AG759" s="6"/>
      <c r="AH759" s="6"/>
      <c r="AI759" s="6"/>
      <c r="AJ759" s="6"/>
      <c r="AK759" s="6"/>
      <c r="AL759" s="6"/>
      <c r="AM759" s="235"/>
      <c r="AN759" s="6"/>
      <c r="AO759" s="6"/>
      <c r="AP759" s="6"/>
      <c r="AQ759" s="6"/>
      <c r="AR759" s="6"/>
      <c r="AS759" s="6"/>
      <c r="AT759" s="235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232"/>
      <c r="BG759" s="232"/>
      <c r="BH759" s="4"/>
      <c r="BI759" s="6"/>
      <c r="BJ759" s="232"/>
      <c r="BK759" s="6"/>
      <c r="BL759" s="6"/>
      <c r="BM759" s="6"/>
      <c r="BN759" s="6"/>
      <c r="BO759" s="6"/>
      <c r="BP759" s="6"/>
      <c r="BQ759" s="6"/>
      <c r="BR759" s="6"/>
      <c r="BS759" s="6"/>
    </row>
    <row r="760" spans="1:71" ht="15.75" customHeight="1">
      <c r="A760" s="6"/>
      <c r="B760" s="6"/>
      <c r="C760" s="24"/>
      <c r="D760" s="232"/>
      <c r="E760" s="233"/>
      <c r="F760" s="197"/>
      <c r="G760" s="203"/>
      <c r="H760" s="203"/>
      <c r="I760" s="6"/>
      <c r="J760" s="6"/>
      <c r="K760" s="6"/>
      <c r="L760" s="235"/>
      <c r="M760" s="6"/>
      <c r="N760" s="6"/>
      <c r="O760" s="6"/>
      <c r="P760" s="6"/>
      <c r="Q760" s="6"/>
      <c r="R760" s="6"/>
      <c r="S760" s="6"/>
      <c r="T760" s="6"/>
      <c r="U760" s="235"/>
      <c r="V760" s="6"/>
      <c r="W760" s="6"/>
      <c r="X760" s="6"/>
      <c r="Y760" s="6"/>
      <c r="Z760" s="6"/>
      <c r="AA760" s="6"/>
      <c r="AB760" s="6"/>
      <c r="AC760" s="6"/>
      <c r="AD760" s="976"/>
      <c r="AE760" s="6"/>
      <c r="AF760" s="6"/>
      <c r="AG760" s="6"/>
      <c r="AH760" s="6"/>
      <c r="AI760" s="6"/>
      <c r="AJ760" s="6"/>
      <c r="AK760" s="6"/>
      <c r="AL760" s="6"/>
      <c r="AM760" s="235"/>
      <c r="AN760" s="6"/>
      <c r="AO760" s="6"/>
      <c r="AP760" s="6"/>
      <c r="AQ760" s="6"/>
      <c r="AR760" s="6"/>
      <c r="AS760" s="6"/>
      <c r="AT760" s="235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232"/>
      <c r="BG760" s="232"/>
      <c r="BH760" s="4"/>
      <c r="BI760" s="6"/>
      <c r="BJ760" s="232"/>
      <c r="BK760" s="6"/>
      <c r="BL760" s="6"/>
      <c r="BM760" s="6"/>
      <c r="BN760" s="6"/>
      <c r="BO760" s="6"/>
      <c r="BP760" s="6"/>
      <c r="BQ760" s="6"/>
      <c r="BR760" s="6"/>
      <c r="BS760" s="6"/>
    </row>
    <row r="761" spans="1:71" ht="15.75" customHeight="1">
      <c r="A761" s="6"/>
      <c r="B761" s="6"/>
      <c r="C761" s="24"/>
      <c r="D761" s="232"/>
      <c r="E761" s="233"/>
      <c r="F761" s="197"/>
      <c r="G761" s="203"/>
      <c r="H761" s="203"/>
      <c r="I761" s="6"/>
      <c r="J761" s="6"/>
      <c r="K761" s="6"/>
      <c r="L761" s="235"/>
      <c r="M761" s="6"/>
      <c r="N761" s="6"/>
      <c r="O761" s="6"/>
      <c r="P761" s="6"/>
      <c r="Q761" s="6"/>
      <c r="R761" s="6"/>
      <c r="S761" s="6"/>
      <c r="T761" s="6"/>
      <c r="U761" s="235"/>
      <c r="V761" s="6"/>
      <c r="W761" s="6"/>
      <c r="X761" s="6"/>
      <c r="Y761" s="6"/>
      <c r="Z761" s="6"/>
      <c r="AA761" s="6"/>
      <c r="AB761" s="6"/>
      <c r="AC761" s="6"/>
      <c r="AD761" s="1041"/>
      <c r="AE761" s="6"/>
      <c r="AF761" s="6"/>
      <c r="AG761" s="6"/>
      <c r="AH761" s="6"/>
      <c r="AI761" s="6"/>
      <c r="AJ761" s="6"/>
      <c r="AK761" s="6"/>
      <c r="AL761" s="6"/>
      <c r="AM761" s="235"/>
      <c r="AN761" s="6"/>
      <c r="AO761" s="6"/>
      <c r="AP761" s="6"/>
      <c r="AQ761" s="6"/>
      <c r="AR761" s="6"/>
      <c r="AS761" s="6"/>
      <c r="AT761" s="235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232"/>
      <c r="BG761" s="232"/>
      <c r="BH761" s="4"/>
      <c r="BI761" s="6"/>
      <c r="BJ761" s="232"/>
      <c r="BK761" s="6"/>
      <c r="BL761" s="6"/>
      <c r="BM761" s="6"/>
      <c r="BN761" s="6"/>
      <c r="BO761" s="6"/>
      <c r="BP761" s="6"/>
      <c r="BQ761" s="6"/>
      <c r="BR761" s="6"/>
      <c r="BS761" s="6"/>
    </row>
    <row r="762" spans="1:71" ht="15.75" customHeight="1">
      <c r="A762" s="6"/>
      <c r="B762" s="6"/>
      <c r="C762" s="24"/>
      <c r="D762" s="232"/>
      <c r="E762" s="233"/>
      <c r="F762" s="197"/>
      <c r="G762" s="203"/>
      <c r="H762" s="203"/>
      <c r="I762" s="6"/>
      <c r="J762" s="6"/>
      <c r="K762" s="6"/>
      <c r="L762" s="235"/>
      <c r="M762" s="6"/>
      <c r="N762" s="6"/>
      <c r="O762" s="6"/>
      <c r="P762" s="6"/>
      <c r="Q762" s="6"/>
      <c r="R762" s="6"/>
      <c r="S762" s="6"/>
      <c r="T762" s="6"/>
      <c r="U762" s="235"/>
      <c r="V762" s="6"/>
      <c r="W762" s="6"/>
      <c r="X762" s="6"/>
      <c r="Y762" s="6"/>
      <c r="Z762" s="6"/>
      <c r="AA762" s="6"/>
      <c r="AB762" s="6"/>
      <c r="AC762" s="6"/>
      <c r="AD762" s="976"/>
      <c r="AE762" s="6"/>
      <c r="AF762" s="6"/>
      <c r="AG762" s="6"/>
      <c r="AH762" s="6"/>
      <c r="AI762" s="6"/>
      <c r="AJ762" s="6"/>
      <c r="AK762" s="6"/>
      <c r="AL762" s="6"/>
      <c r="AM762" s="235"/>
      <c r="AN762" s="6"/>
      <c r="AO762" s="6"/>
      <c r="AP762" s="6"/>
      <c r="AQ762" s="6"/>
      <c r="AR762" s="6"/>
      <c r="AS762" s="6"/>
      <c r="AT762" s="235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232"/>
      <c r="BG762" s="232"/>
      <c r="BH762" s="4"/>
      <c r="BI762" s="6"/>
      <c r="BJ762" s="232"/>
      <c r="BK762" s="6"/>
      <c r="BL762" s="6"/>
      <c r="BM762" s="6"/>
      <c r="BN762" s="6"/>
      <c r="BO762" s="6"/>
      <c r="BP762" s="6"/>
      <c r="BQ762" s="6"/>
      <c r="BR762" s="6"/>
      <c r="BS762" s="6"/>
    </row>
    <row r="763" spans="1:71" ht="15.75" customHeight="1">
      <c r="A763" s="6"/>
      <c r="B763" s="6"/>
      <c r="C763" s="24"/>
      <c r="D763" s="232"/>
      <c r="E763" s="233"/>
      <c r="F763" s="197"/>
      <c r="G763" s="203"/>
      <c r="H763" s="203"/>
      <c r="I763" s="6"/>
      <c r="J763" s="6"/>
      <c r="K763" s="6"/>
      <c r="L763" s="235"/>
      <c r="M763" s="6"/>
      <c r="N763" s="6"/>
      <c r="O763" s="6"/>
      <c r="P763" s="6"/>
      <c r="Q763" s="6"/>
      <c r="R763" s="6"/>
      <c r="S763" s="6"/>
      <c r="T763" s="6"/>
      <c r="U763" s="235"/>
      <c r="V763" s="6"/>
      <c r="W763" s="6"/>
      <c r="X763" s="6"/>
      <c r="Y763" s="6"/>
      <c r="Z763" s="6"/>
      <c r="AA763" s="6"/>
      <c r="AB763" s="6"/>
      <c r="AC763" s="6"/>
      <c r="AD763" s="976"/>
      <c r="AE763" s="6"/>
      <c r="AF763" s="6"/>
      <c r="AG763" s="6"/>
      <c r="AH763" s="6"/>
      <c r="AI763" s="6"/>
      <c r="AJ763" s="6"/>
      <c r="AK763" s="6"/>
      <c r="AL763" s="6"/>
      <c r="AM763" s="235"/>
      <c r="AN763" s="6"/>
      <c r="AO763" s="6"/>
      <c r="AP763" s="6"/>
      <c r="AQ763" s="6"/>
      <c r="AR763" s="6"/>
      <c r="AS763" s="6"/>
      <c r="AT763" s="235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232"/>
      <c r="BG763" s="232"/>
      <c r="BH763" s="4"/>
      <c r="BI763" s="6"/>
      <c r="BJ763" s="232"/>
      <c r="BK763" s="6"/>
      <c r="BL763" s="6"/>
      <c r="BM763" s="6"/>
      <c r="BN763" s="6"/>
      <c r="BO763" s="6"/>
      <c r="BP763" s="6"/>
      <c r="BQ763" s="6"/>
      <c r="BR763" s="6"/>
      <c r="BS763" s="6"/>
    </row>
    <row r="764" spans="1:71" ht="15.75" customHeight="1">
      <c r="A764" s="6"/>
      <c r="B764" s="6"/>
      <c r="C764" s="24"/>
      <c r="D764" s="232"/>
      <c r="E764" s="233"/>
      <c r="F764" s="197"/>
      <c r="G764" s="203"/>
      <c r="H764" s="203"/>
      <c r="I764" s="6"/>
      <c r="J764" s="6"/>
      <c r="K764" s="6"/>
      <c r="L764" s="235"/>
      <c r="M764" s="6"/>
      <c r="N764" s="6"/>
      <c r="O764" s="6"/>
      <c r="P764" s="6"/>
      <c r="Q764" s="6"/>
      <c r="R764" s="6"/>
      <c r="S764" s="6"/>
      <c r="T764" s="6"/>
      <c r="U764" s="235"/>
      <c r="V764" s="6"/>
      <c r="W764" s="6"/>
      <c r="X764" s="6"/>
      <c r="Y764" s="6"/>
      <c r="Z764" s="6"/>
      <c r="AA764" s="6"/>
      <c r="AB764" s="6"/>
      <c r="AC764" s="6"/>
      <c r="AD764" s="976"/>
      <c r="AE764" s="6"/>
      <c r="AF764" s="6"/>
      <c r="AG764" s="6"/>
      <c r="AH764" s="6"/>
      <c r="AI764" s="6"/>
      <c r="AJ764" s="6"/>
      <c r="AK764" s="6"/>
      <c r="AL764" s="6"/>
      <c r="AM764" s="235"/>
      <c r="AN764" s="6"/>
      <c r="AO764" s="6"/>
      <c r="AP764" s="6"/>
      <c r="AQ764" s="6"/>
      <c r="AR764" s="6"/>
      <c r="AS764" s="6"/>
      <c r="AT764" s="235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232"/>
      <c r="BG764" s="232"/>
      <c r="BH764" s="4"/>
      <c r="BI764" s="6"/>
      <c r="BJ764" s="232"/>
      <c r="BK764" s="6"/>
      <c r="BL764" s="6"/>
      <c r="BM764" s="6"/>
      <c r="BN764" s="6"/>
      <c r="BO764" s="6"/>
      <c r="BP764" s="6"/>
      <c r="BQ764" s="6"/>
      <c r="BR764" s="6"/>
      <c r="BS764" s="6"/>
    </row>
    <row r="765" spans="1:71" ht="15.75" customHeight="1">
      <c r="A765" s="6"/>
      <c r="B765" s="6"/>
      <c r="C765" s="24"/>
      <c r="D765" s="232"/>
      <c r="E765" s="233"/>
      <c r="F765" s="197"/>
      <c r="G765" s="203"/>
      <c r="H765" s="203"/>
      <c r="I765" s="6"/>
      <c r="J765" s="6"/>
      <c r="K765" s="6"/>
      <c r="L765" s="235"/>
      <c r="M765" s="6"/>
      <c r="N765" s="6"/>
      <c r="O765" s="6"/>
      <c r="P765" s="6"/>
      <c r="Q765" s="6"/>
      <c r="R765" s="6"/>
      <c r="S765" s="6"/>
      <c r="T765" s="6"/>
      <c r="U765" s="235"/>
      <c r="V765" s="6"/>
      <c r="W765" s="6"/>
      <c r="X765" s="6"/>
      <c r="Y765" s="6"/>
      <c r="Z765" s="6"/>
      <c r="AA765" s="6"/>
      <c r="AB765" s="6"/>
      <c r="AC765" s="6"/>
      <c r="AD765" s="976"/>
      <c r="AE765" s="6"/>
      <c r="AF765" s="6"/>
      <c r="AG765" s="6"/>
      <c r="AH765" s="6"/>
      <c r="AI765" s="6"/>
      <c r="AJ765" s="6"/>
      <c r="AK765" s="6"/>
      <c r="AL765" s="6"/>
      <c r="AM765" s="235"/>
      <c r="AN765" s="6"/>
      <c r="AO765" s="6"/>
      <c r="AP765" s="6"/>
      <c r="AQ765" s="6"/>
      <c r="AR765" s="6"/>
      <c r="AS765" s="6"/>
      <c r="AT765" s="235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232"/>
      <c r="BG765" s="232"/>
      <c r="BH765" s="4"/>
      <c r="BI765" s="6"/>
      <c r="BJ765" s="232"/>
      <c r="BK765" s="6"/>
      <c r="BL765" s="6"/>
      <c r="BM765" s="6"/>
      <c r="BN765" s="6"/>
      <c r="BO765" s="6"/>
      <c r="BP765" s="6"/>
      <c r="BQ765" s="6"/>
      <c r="BR765" s="6"/>
      <c r="BS765" s="6"/>
    </row>
    <row r="766" spans="1:71" ht="15.75" customHeight="1">
      <c r="A766" s="6"/>
      <c r="B766" s="6"/>
      <c r="C766" s="24"/>
      <c r="D766" s="232"/>
      <c r="E766" s="233"/>
      <c r="F766" s="197"/>
      <c r="G766" s="203"/>
      <c r="H766" s="203"/>
      <c r="I766" s="6"/>
      <c r="J766" s="6"/>
      <c r="K766" s="6"/>
      <c r="L766" s="235"/>
      <c r="M766" s="6"/>
      <c r="N766" s="6"/>
      <c r="O766" s="6"/>
      <c r="P766" s="6"/>
      <c r="Q766" s="6"/>
      <c r="R766" s="6"/>
      <c r="S766" s="6"/>
      <c r="T766" s="6"/>
      <c r="U766" s="235"/>
      <c r="V766" s="6"/>
      <c r="W766" s="6"/>
      <c r="X766" s="6"/>
      <c r="Y766" s="6"/>
      <c r="Z766" s="6"/>
      <c r="AA766" s="6"/>
      <c r="AB766" s="6"/>
      <c r="AC766" s="6"/>
      <c r="AD766" s="976"/>
      <c r="AE766" s="6"/>
      <c r="AF766" s="6"/>
      <c r="AG766" s="6"/>
      <c r="AH766" s="6"/>
      <c r="AI766" s="6"/>
      <c r="AJ766" s="6"/>
      <c r="AK766" s="6"/>
      <c r="AL766" s="6"/>
      <c r="AM766" s="235"/>
      <c r="AN766" s="6"/>
      <c r="AO766" s="6"/>
      <c r="AP766" s="6"/>
      <c r="AQ766" s="6"/>
      <c r="AR766" s="6"/>
      <c r="AS766" s="6"/>
      <c r="AT766" s="235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232"/>
      <c r="BG766" s="232"/>
      <c r="BH766" s="4"/>
      <c r="BI766" s="6"/>
      <c r="BJ766" s="232"/>
      <c r="BK766" s="6"/>
      <c r="BL766" s="6"/>
      <c r="BM766" s="6"/>
      <c r="BN766" s="6"/>
      <c r="BO766" s="6"/>
      <c r="BP766" s="6"/>
      <c r="BQ766" s="6"/>
      <c r="BR766" s="6"/>
      <c r="BS766" s="6"/>
    </row>
    <row r="767" spans="1:71" ht="15.75" customHeight="1">
      <c r="A767" s="6"/>
      <c r="B767" s="6"/>
      <c r="C767" s="24"/>
      <c r="D767" s="232"/>
      <c r="E767" s="233"/>
      <c r="F767" s="197"/>
      <c r="G767" s="203"/>
      <c r="H767" s="203"/>
      <c r="I767" s="6"/>
      <c r="J767" s="6"/>
      <c r="K767" s="6"/>
      <c r="L767" s="235"/>
      <c r="M767" s="6"/>
      <c r="N767" s="6"/>
      <c r="O767" s="6"/>
      <c r="P767" s="6"/>
      <c r="Q767" s="6"/>
      <c r="R767" s="6"/>
      <c r="S767" s="6"/>
      <c r="T767" s="6"/>
      <c r="U767" s="235"/>
      <c r="V767" s="6"/>
      <c r="W767" s="6"/>
      <c r="X767" s="6"/>
      <c r="Y767" s="6"/>
      <c r="Z767" s="6"/>
      <c r="AA767" s="6"/>
      <c r="AB767" s="6"/>
      <c r="AC767" s="6"/>
      <c r="AD767" s="976"/>
      <c r="AE767" s="6"/>
      <c r="AF767" s="6"/>
      <c r="AG767" s="6"/>
      <c r="AH767" s="6"/>
      <c r="AI767" s="6"/>
      <c r="AJ767" s="6"/>
      <c r="AK767" s="6"/>
      <c r="AL767" s="6"/>
      <c r="AM767" s="235"/>
      <c r="AN767" s="6"/>
      <c r="AO767" s="6"/>
      <c r="AP767" s="6"/>
      <c r="AQ767" s="6"/>
      <c r="AR767" s="6"/>
      <c r="AS767" s="6"/>
      <c r="AT767" s="235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232"/>
      <c r="BG767" s="232"/>
      <c r="BH767" s="4"/>
      <c r="BI767" s="6"/>
      <c r="BJ767" s="232"/>
      <c r="BK767" s="6"/>
      <c r="BL767" s="6"/>
      <c r="BM767" s="6"/>
      <c r="BN767" s="6"/>
      <c r="BO767" s="6"/>
      <c r="BP767" s="6"/>
      <c r="BQ767" s="6"/>
      <c r="BR767" s="6"/>
      <c r="BS767" s="6"/>
    </row>
    <row r="768" spans="1:71" ht="15.75" customHeight="1">
      <c r="A768" s="6"/>
      <c r="B768" s="6"/>
      <c r="C768" s="24"/>
      <c r="D768" s="232"/>
      <c r="E768" s="233"/>
      <c r="F768" s="197"/>
      <c r="G768" s="203"/>
      <c r="H768" s="203"/>
      <c r="I768" s="6"/>
      <c r="J768" s="6"/>
      <c r="K768" s="6"/>
      <c r="L768" s="235"/>
      <c r="M768" s="6"/>
      <c r="N768" s="6"/>
      <c r="O768" s="6"/>
      <c r="P768" s="6"/>
      <c r="Q768" s="6"/>
      <c r="R768" s="6"/>
      <c r="S768" s="6"/>
      <c r="T768" s="6"/>
      <c r="U768" s="235"/>
      <c r="V768" s="6"/>
      <c r="W768" s="6"/>
      <c r="X768" s="6"/>
      <c r="Y768" s="6"/>
      <c r="Z768" s="6"/>
      <c r="AA768" s="6"/>
      <c r="AB768" s="6"/>
      <c r="AC768" s="6"/>
      <c r="AD768" s="1041"/>
      <c r="AE768" s="6"/>
      <c r="AF768" s="6"/>
      <c r="AG768" s="6"/>
      <c r="AH768" s="6"/>
      <c r="AI768" s="6"/>
      <c r="AJ768" s="6"/>
      <c r="AK768" s="6"/>
      <c r="AL768" s="6"/>
      <c r="AM768" s="235"/>
      <c r="AN768" s="6"/>
      <c r="AO768" s="6"/>
      <c r="AP768" s="6"/>
      <c r="AQ768" s="6"/>
      <c r="AR768" s="6"/>
      <c r="AS768" s="6"/>
      <c r="AT768" s="235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232"/>
      <c r="BG768" s="232"/>
      <c r="BH768" s="4"/>
      <c r="BI768" s="6"/>
      <c r="BJ768" s="232"/>
      <c r="BK768" s="6"/>
      <c r="BL768" s="6"/>
      <c r="BM768" s="6"/>
      <c r="BN768" s="6"/>
      <c r="BO768" s="6"/>
      <c r="BP768" s="6"/>
      <c r="BQ768" s="6"/>
      <c r="BR768" s="6"/>
      <c r="BS768" s="6"/>
    </row>
    <row r="769" spans="1:71" ht="15.75" customHeight="1">
      <c r="A769" s="6"/>
      <c r="B769" s="6"/>
      <c r="C769" s="24"/>
      <c r="D769" s="232"/>
      <c r="E769" s="233"/>
      <c r="F769" s="197"/>
      <c r="G769" s="203"/>
      <c r="H769" s="203"/>
      <c r="I769" s="6"/>
      <c r="J769" s="6"/>
      <c r="K769" s="6"/>
      <c r="L769" s="235"/>
      <c r="M769" s="6"/>
      <c r="N769" s="6"/>
      <c r="O769" s="6"/>
      <c r="P769" s="6"/>
      <c r="Q769" s="6"/>
      <c r="R769" s="6"/>
      <c r="S769" s="6"/>
      <c r="T769" s="6"/>
      <c r="U769" s="235"/>
      <c r="V769" s="6"/>
      <c r="W769" s="6"/>
      <c r="X769" s="6"/>
      <c r="Y769" s="6"/>
      <c r="Z769" s="6"/>
      <c r="AA769" s="6"/>
      <c r="AB769" s="6"/>
      <c r="AC769" s="6"/>
      <c r="AD769" s="976"/>
      <c r="AE769" s="6"/>
      <c r="AF769" s="6"/>
      <c r="AG769" s="6"/>
      <c r="AH769" s="6"/>
      <c r="AI769" s="6"/>
      <c r="AJ769" s="6"/>
      <c r="AK769" s="6"/>
      <c r="AL769" s="6"/>
      <c r="AM769" s="235"/>
      <c r="AN769" s="6"/>
      <c r="AO769" s="6"/>
      <c r="AP769" s="6"/>
      <c r="AQ769" s="6"/>
      <c r="AR769" s="6"/>
      <c r="AS769" s="6"/>
      <c r="AT769" s="235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232"/>
      <c r="BG769" s="232"/>
      <c r="BH769" s="4"/>
      <c r="BI769" s="6"/>
      <c r="BJ769" s="232"/>
      <c r="BK769" s="6"/>
      <c r="BL769" s="6"/>
      <c r="BM769" s="6"/>
      <c r="BN769" s="6"/>
      <c r="BO769" s="6"/>
      <c r="BP769" s="6"/>
      <c r="BQ769" s="6"/>
      <c r="BR769" s="6"/>
      <c r="BS769" s="6"/>
    </row>
    <row r="770" spans="1:71" ht="1.5" customHeight="1">
      <c r="A770" s="6"/>
      <c r="B770" s="6"/>
      <c r="C770" s="24"/>
      <c r="D770" s="232"/>
      <c r="E770" s="233"/>
      <c r="F770" s="197"/>
      <c r="G770" s="203"/>
      <c r="H770" s="203"/>
      <c r="I770" s="6"/>
      <c r="J770" s="6"/>
      <c r="K770" s="6"/>
      <c r="L770" s="235"/>
      <c r="M770" s="6"/>
      <c r="N770" s="6"/>
      <c r="O770" s="6"/>
      <c r="P770" s="6"/>
      <c r="Q770" s="6"/>
      <c r="R770" s="6"/>
      <c r="S770" s="6"/>
      <c r="T770" s="6"/>
      <c r="U770" s="235"/>
      <c r="V770" s="6"/>
      <c r="W770" s="6"/>
      <c r="X770" s="6"/>
      <c r="Y770" s="6"/>
      <c r="Z770" s="6"/>
      <c r="AA770" s="6"/>
      <c r="AB770" s="6"/>
      <c r="AC770" s="6"/>
      <c r="AD770" s="976"/>
      <c r="AE770" s="6"/>
      <c r="AF770" s="6"/>
      <c r="AG770" s="6"/>
      <c r="AH770" s="6"/>
      <c r="AI770" s="6"/>
      <c r="AJ770" s="6"/>
      <c r="AK770" s="6"/>
      <c r="AL770" s="6"/>
      <c r="AM770" s="235"/>
      <c r="AN770" s="6"/>
      <c r="AO770" s="6"/>
      <c r="AP770" s="6"/>
      <c r="AQ770" s="6"/>
      <c r="AR770" s="6"/>
      <c r="AS770" s="6"/>
      <c r="AT770" s="235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232"/>
      <c r="BG770" s="232"/>
      <c r="BH770" s="4"/>
      <c r="BI770" s="6"/>
      <c r="BJ770" s="232"/>
      <c r="BK770" s="6"/>
      <c r="BL770" s="6"/>
      <c r="BM770" s="6"/>
      <c r="BN770" s="6"/>
      <c r="BO770" s="6"/>
      <c r="BP770" s="6"/>
      <c r="BQ770" s="6"/>
      <c r="BR770" s="6"/>
      <c r="BS770" s="6"/>
    </row>
    <row r="771" spans="1:71" ht="15.75" customHeight="1">
      <c r="A771" s="6"/>
      <c r="B771" s="6"/>
      <c r="C771" s="24"/>
      <c r="D771" s="232"/>
      <c r="E771" s="233"/>
      <c r="F771" s="197"/>
      <c r="G771" s="203"/>
      <c r="H771" s="203"/>
      <c r="I771" s="6"/>
      <c r="J771" s="6"/>
      <c r="K771" s="6"/>
      <c r="L771" s="235"/>
      <c r="M771" s="6"/>
      <c r="N771" s="6"/>
      <c r="O771" s="6"/>
      <c r="P771" s="6"/>
      <c r="Q771" s="6"/>
      <c r="R771" s="6"/>
      <c r="S771" s="6"/>
      <c r="T771" s="6"/>
      <c r="U771" s="235"/>
      <c r="V771" s="6"/>
      <c r="W771" s="6"/>
      <c r="X771" s="6"/>
      <c r="Y771" s="6"/>
      <c r="Z771" s="6"/>
      <c r="AA771" s="6"/>
      <c r="AB771" s="6"/>
      <c r="AC771" s="6"/>
      <c r="AD771" s="976"/>
      <c r="AE771" s="6"/>
      <c r="AF771" s="6"/>
      <c r="AG771" s="6"/>
      <c r="AH771" s="6"/>
      <c r="AI771" s="6"/>
      <c r="AJ771" s="6"/>
      <c r="AK771" s="6"/>
      <c r="AL771" s="6"/>
      <c r="AM771" s="235"/>
      <c r="AN771" s="6"/>
      <c r="AO771" s="6"/>
      <c r="AP771" s="6"/>
      <c r="AQ771" s="6"/>
      <c r="AR771" s="6"/>
      <c r="AS771" s="6"/>
      <c r="AT771" s="235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232"/>
      <c r="BG771" s="232"/>
      <c r="BH771" s="4"/>
      <c r="BI771" s="6"/>
      <c r="BJ771" s="232"/>
      <c r="BK771" s="6"/>
      <c r="BL771" s="6"/>
      <c r="BM771" s="6"/>
      <c r="BN771" s="6"/>
      <c r="BO771" s="6"/>
      <c r="BP771" s="6"/>
      <c r="BQ771" s="6"/>
      <c r="BR771" s="6"/>
      <c r="BS771" s="6"/>
    </row>
    <row r="772" spans="1:71" ht="15.75" customHeight="1">
      <c r="A772" s="6"/>
      <c r="B772" s="6"/>
      <c r="C772" s="24"/>
      <c r="D772" s="232"/>
      <c r="E772" s="233"/>
      <c r="F772" s="197"/>
      <c r="G772" s="203"/>
      <c r="H772" s="203"/>
      <c r="I772" s="6"/>
      <c r="J772" s="6"/>
      <c r="K772" s="6"/>
      <c r="L772" s="235"/>
      <c r="M772" s="6"/>
      <c r="N772" s="6"/>
      <c r="O772" s="6"/>
      <c r="P772" s="6"/>
      <c r="Q772" s="6"/>
      <c r="R772" s="6"/>
      <c r="S772" s="6"/>
      <c r="T772" s="6"/>
      <c r="U772" s="235"/>
      <c r="V772" s="6"/>
      <c r="W772" s="6"/>
      <c r="X772" s="6"/>
      <c r="Y772" s="6"/>
      <c r="Z772" s="6"/>
      <c r="AA772" s="6"/>
      <c r="AB772" s="6"/>
      <c r="AC772" s="6"/>
      <c r="AD772" s="976"/>
      <c r="AE772" s="6"/>
      <c r="AF772" s="6"/>
      <c r="AG772" s="6"/>
      <c r="AH772" s="6"/>
      <c r="AI772" s="6"/>
      <c r="AJ772" s="6"/>
      <c r="AK772" s="6"/>
      <c r="AL772" s="6"/>
      <c r="AM772" s="235"/>
      <c r="AN772" s="6"/>
      <c r="AO772" s="6"/>
      <c r="AP772" s="6"/>
      <c r="AQ772" s="6"/>
      <c r="AR772" s="6"/>
      <c r="AS772" s="6"/>
      <c r="AT772" s="235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232"/>
      <c r="BG772" s="232"/>
      <c r="BH772" s="4"/>
      <c r="BI772" s="6"/>
      <c r="BJ772" s="232"/>
      <c r="BK772" s="6"/>
      <c r="BL772" s="6"/>
      <c r="BM772" s="6"/>
      <c r="BN772" s="6"/>
      <c r="BO772" s="6"/>
      <c r="BP772" s="6"/>
      <c r="BQ772" s="6"/>
      <c r="BR772" s="6"/>
      <c r="BS772" s="6"/>
    </row>
    <row r="773" spans="1:71" ht="15.75" customHeight="1">
      <c r="A773" s="6"/>
      <c r="B773" s="6"/>
      <c r="C773" s="24"/>
      <c r="D773" s="232"/>
      <c r="E773" s="233"/>
      <c r="F773" s="197"/>
      <c r="G773" s="203"/>
      <c r="H773" s="203"/>
      <c r="I773" s="6"/>
      <c r="J773" s="6"/>
      <c r="K773" s="6"/>
      <c r="L773" s="235"/>
      <c r="M773" s="6"/>
      <c r="N773" s="6"/>
      <c r="O773" s="6"/>
      <c r="P773" s="6"/>
      <c r="Q773" s="6"/>
      <c r="R773" s="6"/>
      <c r="S773" s="6"/>
      <c r="T773" s="6"/>
      <c r="U773" s="235"/>
      <c r="V773" s="6"/>
      <c r="W773" s="6"/>
      <c r="X773" s="6"/>
      <c r="Y773" s="6"/>
      <c r="Z773" s="6"/>
      <c r="AA773" s="6"/>
      <c r="AB773" s="6"/>
      <c r="AC773" s="6"/>
      <c r="AD773" s="976"/>
      <c r="AE773" s="6"/>
      <c r="AF773" s="6"/>
      <c r="AG773" s="6"/>
      <c r="AH773" s="6"/>
      <c r="AI773" s="6"/>
      <c r="AJ773" s="6"/>
      <c r="AK773" s="6"/>
      <c r="AL773" s="6"/>
      <c r="AM773" s="235"/>
      <c r="AN773" s="6"/>
      <c r="AO773" s="6"/>
      <c r="AP773" s="6"/>
      <c r="AQ773" s="6"/>
      <c r="AR773" s="6"/>
      <c r="AS773" s="6"/>
      <c r="AT773" s="235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232"/>
      <c r="BG773" s="232"/>
      <c r="BH773" s="4"/>
      <c r="BI773" s="6"/>
      <c r="BJ773" s="232"/>
      <c r="BK773" s="6"/>
      <c r="BL773" s="6"/>
      <c r="BM773" s="6"/>
      <c r="BN773" s="6"/>
      <c r="BO773" s="6"/>
      <c r="BP773" s="6"/>
      <c r="BQ773" s="6"/>
      <c r="BR773" s="6"/>
      <c r="BS773" s="6"/>
    </row>
    <row r="774" spans="1:71" ht="15.75" customHeight="1">
      <c r="A774" s="6"/>
      <c r="B774" s="6"/>
      <c r="C774" s="24"/>
      <c r="D774" s="232"/>
      <c r="E774" s="233"/>
      <c r="F774" s="197"/>
      <c r="G774" s="203"/>
      <c r="H774" s="203"/>
      <c r="I774" s="6"/>
      <c r="J774" s="6"/>
      <c r="K774" s="6"/>
      <c r="L774" s="235"/>
      <c r="M774" s="6"/>
      <c r="N774" s="6"/>
      <c r="O774" s="6"/>
      <c r="P774" s="6"/>
      <c r="Q774" s="6"/>
      <c r="R774" s="6"/>
      <c r="S774" s="6"/>
      <c r="T774" s="6"/>
      <c r="U774" s="235"/>
      <c r="V774" s="6"/>
      <c r="W774" s="6"/>
      <c r="X774" s="6"/>
      <c r="Y774" s="6"/>
      <c r="Z774" s="6"/>
      <c r="AA774" s="6"/>
      <c r="AB774" s="6"/>
      <c r="AC774" s="6"/>
      <c r="AD774" s="976"/>
      <c r="AE774" s="6"/>
      <c r="AF774" s="6"/>
      <c r="AG774" s="6"/>
      <c r="AH774" s="6"/>
      <c r="AI774" s="6"/>
      <c r="AJ774" s="6"/>
      <c r="AK774" s="6"/>
      <c r="AL774" s="6"/>
      <c r="AM774" s="235"/>
      <c r="AN774" s="6"/>
      <c r="AO774" s="6"/>
      <c r="AP774" s="6"/>
      <c r="AQ774" s="6"/>
      <c r="AR774" s="6"/>
      <c r="AS774" s="6"/>
      <c r="AT774" s="235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232"/>
      <c r="BG774" s="232"/>
      <c r="BH774" s="4"/>
      <c r="BI774" s="6"/>
      <c r="BJ774" s="232"/>
      <c r="BK774" s="6"/>
      <c r="BL774" s="6"/>
      <c r="BM774" s="6"/>
      <c r="BN774" s="6"/>
      <c r="BO774" s="6"/>
      <c r="BP774" s="6"/>
      <c r="BQ774" s="6"/>
      <c r="BR774" s="6"/>
      <c r="BS774" s="6"/>
    </row>
    <row r="775" spans="1:71" ht="15.75" customHeight="1">
      <c r="A775" s="6"/>
      <c r="B775" s="6"/>
      <c r="C775" s="24"/>
      <c r="D775" s="232"/>
      <c r="E775" s="233"/>
      <c r="F775" s="197"/>
      <c r="G775" s="203"/>
      <c r="H775" s="203"/>
      <c r="I775" s="6"/>
      <c r="J775" s="6"/>
      <c r="K775" s="6"/>
      <c r="L775" s="235"/>
      <c r="M775" s="6"/>
      <c r="N775" s="6"/>
      <c r="O775" s="6"/>
      <c r="P775" s="6"/>
      <c r="Q775" s="6"/>
      <c r="R775" s="6"/>
      <c r="S775" s="6"/>
      <c r="T775" s="6"/>
      <c r="U775" s="235"/>
      <c r="V775" s="6"/>
      <c r="W775" s="6"/>
      <c r="X775" s="6"/>
      <c r="Y775" s="6"/>
      <c r="Z775" s="6"/>
      <c r="AA775" s="6"/>
      <c r="AB775" s="6"/>
      <c r="AC775" s="6"/>
      <c r="AD775" s="1041"/>
      <c r="AE775" s="6"/>
      <c r="AF775" s="6"/>
      <c r="AG775" s="6"/>
      <c r="AH775" s="6"/>
      <c r="AI775" s="6"/>
      <c r="AJ775" s="6"/>
      <c r="AK775" s="6"/>
      <c r="AL775" s="6"/>
      <c r="AM775" s="235"/>
      <c r="AN775" s="6"/>
      <c r="AO775" s="6"/>
      <c r="AP775" s="6"/>
      <c r="AQ775" s="6"/>
      <c r="AR775" s="6"/>
      <c r="AS775" s="6"/>
      <c r="AT775" s="235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232"/>
      <c r="BG775" s="232"/>
      <c r="BH775" s="4"/>
      <c r="BI775" s="6"/>
      <c r="BJ775" s="232"/>
      <c r="BK775" s="6"/>
      <c r="BL775" s="6"/>
      <c r="BM775" s="6"/>
      <c r="BN775" s="6"/>
      <c r="BO775" s="6"/>
      <c r="BP775" s="6"/>
      <c r="BQ775" s="6"/>
      <c r="BR775" s="6"/>
      <c r="BS775" s="6"/>
    </row>
    <row r="776" spans="1:71" ht="15.75" customHeight="1">
      <c r="A776" s="6"/>
      <c r="B776" s="6"/>
      <c r="C776" s="24"/>
      <c r="D776" s="232"/>
      <c r="E776" s="233"/>
      <c r="F776" s="197"/>
      <c r="G776" s="203"/>
      <c r="H776" s="203"/>
      <c r="I776" s="6"/>
      <c r="J776" s="6"/>
      <c r="K776" s="6"/>
      <c r="L776" s="235"/>
      <c r="M776" s="6"/>
      <c r="N776" s="6"/>
      <c r="O776" s="6"/>
      <c r="P776" s="6"/>
      <c r="Q776" s="6"/>
      <c r="R776" s="6"/>
      <c r="S776" s="6"/>
      <c r="T776" s="6"/>
      <c r="U776" s="235"/>
      <c r="V776" s="6"/>
      <c r="W776" s="6"/>
      <c r="X776" s="6"/>
      <c r="Y776" s="6"/>
      <c r="Z776" s="6"/>
      <c r="AA776" s="6"/>
      <c r="AB776" s="6"/>
      <c r="AC776" s="6"/>
      <c r="AD776" s="976"/>
      <c r="AE776" s="6"/>
      <c r="AF776" s="6"/>
      <c r="AG776" s="6"/>
      <c r="AH776" s="6"/>
      <c r="AI776" s="6"/>
      <c r="AJ776" s="6"/>
      <c r="AK776" s="6"/>
      <c r="AL776" s="6"/>
      <c r="AM776" s="235"/>
      <c r="AN776" s="6"/>
      <c r="AO776" s="6"/>
      <c r="AP776" s="6"/>
      <c r="AQ776" s="6"/>
      <c r="AR776" s="6"/>
      <c r="AS776" s="6"/>
      <c r="AT776" s="235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232"/>
      <c r="BG776" s="232"/>
      <c r="BH776" s="4"/>
      <c r="BI776" s="6"/>
      <c r="BJ776" s="232"/>
      <c r="BK776" s="6"/>
      <c r="BL776" s="6"/>
      <c r="BM776" s="6"/>
      <c r="BN776" s="6"/>
      <c r="BO776" s="6"/>
      <c r="BP776" s="6"/>
      <c r="BQ776" s="6"/>
      <c r="BR776" s="6"/>
      <c r="BS776" s="6"/>
    </row>
    <row r="777" spans="1:71" ht="15.75" customHeight="1">
      <c r="A777" s="6"/>
      <c r="B777" s="6"/>
      <c r="C777" s="24"/>
      <c r="D777" s="232"/>
      <c r="E777" s="233"/>
      <c r="F777" s="197"/>
      <c r="G777" s="203"/>
      <c r="H777" s="203"/>
      <c r="I777" s="6"/>
      <c r="J777" s="6"/>
      <c r="K777" s="6"/>
      <c r="L777" s="235"/>
      <c r="M777" s="6"/>
      <c r="N777" s="6"/>
      <c r="O777" s="6"/>
      <c r="P777" s="6"/>
      <c r="Q777" s="6"/>
      <c r="R777" s="6"/>
      <c r="S777" s="6"/>
      <c r="T777" s="6"/>
      <c r="U777" s="235"/>
      <c r="V777" s="6"/>
      <c r="W777" s="6"/>
      <c r="X777" s="6"/>
      <c r="Y777" s="6"/>
      <c r="Z777" s="6"/>
      <c r="AA777" s="6"/>
      <c r="AB777" s="6"/>
      <c r="AC777" s="6"/>
      <c r="AD777" s="976"/>
      <c r="AE777" s="6"/>
      <c r="AF777" s="6"/>
      <c r="AG777" s="6"/>
      <c r="AH777" s="6"/>
      <c r="AI777" s="6"/>
      <c r="AJ777" s="6"/>
      <c r="AK777" s="6"/>
      <c r="AL777" s="6"/>
      <c r="AM777" s="235"/>
      <c r="AN777" s="6"/>
      <c r="AO777" s="6"/>
      <c r="AP777" s="6"/>
      <c r="AQ777" s="6"/>
      <c r="AR777" s="6"/>
      <c r="AS777" s="6"/>
      <c r="AT777" s="235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232"/>
      <c r="BG777" s="232"/>
      <c r="BH777" s="6"/>
      <c r="BI777" s="6"/>
      <c r="BJ777" s="232"/>
      <c r="BK777" s="6"/>
      <c r="BL777" s="6"/>
      <c r="BM777" s="6"/>
      <c r="BN777" s="6"/>
      <c r="BO777" s="6"/>
      <c r="BP777" s="6"/>
      <c r="BQ777" s="6"/>
      <c r="BR777" s="6"/>
      <c r="BS777" s="6"/>
    </row>
    <row r="778" spans="1:71" ht="15.75" customHeight="1">
      <c r="A778" s="6"/>
      <c r="B778" s="6"/>
      <c r="C778" s="24"/>
      <c r="D778" s="232"/>
      <c r="E778" s="233"/>
      <c r="F778" s="197"/>
      <c r="G778" s="203"/>
      <c r="H778" s="203"/>
      <c r="I778" s="6"/>
      <c r="J778" s="6"/>
      <c r="K778" s="6"/>
      <c r="L778" s="235"/>
      <c r="M778" s="6"/>
      <c r="N778" s="6"/>
      <c r="O778" s="6"/>
      <c r="P778" s="6"/>
      <c r="Q778" s="6"/>
      <c r="R778" s="6"/>
      <c r="S778" s="6"/>
      <c r="T778" s="6"/>
      <c r="U778" s="235"/>
      <c r="V778" s="6"/>
      <c r="W778" s="6"/>
      <c r="X778" s="6"/>
      <c r="Y778" s="6"/>
      <c r="Z778" s="6"/>
      <c r="AA778" s="6"/>
      <c r="AB778" s="6"/>
      <c r="AC778" s="6"/>
      <c r="AD778" s="976"/>
      <c r="AE778" s="6"/>
      <c r="AF778" s="6"/>
      <c r="AG778" s="6"/>
      <c r="AH778" s="6"/>
      <c r="AI778" s="6"/>
      <c r="AJ778" s="6"/>
      <c r="AK778" s="6"/>
      <c r="AL778" s="6"/>
      <c r="AM778" s="235"/>
      <c r="AN778" s="6"/>
      <c r="AO778" s="6"/>
      <c r="AP778" s="6"/>
      <c r="AQ778" s="6"/>
      <c r="AR778" s="6"/>
      <c r="AS778" s="6"/>
      <c r="AT778" s="235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232"/>
      <c r="BG778" s="232"/>
      <c r="BH778" s="6"/>
      <c r="BI778" s="6"/>
      <c r="BJ778" s="232"/>
      <c r="BK778" s="6"/>
      <c r="BL778" s="6"/>
      <c r="BM778" s="6"/>
      <c r="BN778" s="6"/>
      <c r="BO778" s="6"/>
      <c r="BP778" s="6"/>
      <c r="BQ778" s="6"/>
      <c r="BR778" s="6"/>
      <c r="BS778" s="6"/>
    </row>
    <row r="779" spans="1:71" ht="15.75" customHeight="1">
      <c r="A779" s="6"/>
      <c r="B779" s="6"/>
      <c r="C779" s="24"/>
      <c r="D779" s="232"/>
      <c r="E779" s="233"/>
      <c r="F779" s="197"/>
      <c r="G779" s="203"/>
      <c r="H779" s="203"/>
      <c r="I779" s="6"/>
      <c r="J779" s="6"/>
      <c r="K779" s="6"/>
      <c r="L779" s="235"/>
      <c r="M779" s="6"/>
      <c r="N779" s="6"/>
      <c r="O779" s="6"/>
      <c r="P779" s="6"/>
      <c r="Q779" s="6"/>
      <c r="R779" s="6"/>
      <c r="S779" s="6"/>
      <c r="T779" s="6"/>
      <c r="U779" s="235"/>
      <c r="V779" s="6"/>
      <c r="W779" s="6"/>
      <c r="X779" s="6"/>
      <c r="Y779" s="6"/>
      <c r="Z779" s="6"/>
      <c r="AA779" s="6"/>
      <c r="AB779" s="6"/>
      <c r="AC779" s="6"/>
      <c r="AD779" s="976"/>
      <c r="AE779" s="6"/>
      <c r="AF779" s="6"/>
      <c r="AG779" s="6"/>
      <c r="AH779" s="6"/>
      <c r="AI779" s="6"/>
      <c r="AJ779" s="6"/>
      <c r="AK779" s="6"/>
      <c r="AL779" s="6"/>
      <c r="AM779" s="235"/>
      <c r="AN779" s="6"/>
      <c r="AO779" s="6"/>
      <c r="AP779" s="6"/>
      <c r="AQ779" s="6"/>
      <c r="AR779" s="6"/>
      <c r="AS779" s="6"/>
      <c r="AT779" s="235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232"/>
      <c r="BG779" s="232"/>
      <c r="BH779" s="6"/>
      <c r="BI779" s="6"/>
      <c r="BJ779" s="232"/>
      <c r="BK779" s="6"/>
      <c r="BL779" s="6"/>
      <c r="BM779" s="6"/>
      <c r="BN779" s="6"/>
      <c r="BO779" s="6"/>
      <c r="BP779" s="6"/>
      <c r="BQ779" s="6"/>
      <c r="BR779" s="6"/>
      <c r="BS779" s="6"/>
    </row>
    <row r="780" spans="1:71" ht="15.75" customHeight="1">
      <c r="A780" s="6"/>
      <c r="B780" s="6"/>
      <c r="C780" s="24"/>
      <c r="D780" s="232"/>
      <c r="E780" s="233"/>
      <c r="F780" s="197"/>
      <c r="G780" s="203"/>
      <c r="H780" s="203"/>
      <c r="I780" s="6"/>
      <c r="J780" s="6"/>
      <c r="K780" s="6"/>
      <c r="L780" s="235"/>
      <c r="M780" s="6"/>
      <c r="N780" s="6"/>
      <c r="O780" s="6"/>
      <c r="P780" s="6"/>
      <c r="Q780" s="6"/>
      <c r="R780" s="6"/>
      <c r="S780" s="6"/>
      <c r="T780" s="6"/>
      <c r="U780" s="235"/>
      <c r="V780" s="6"/>
      <c r="W780" s="6"/>
      <c r="X780" s="6"/>
      <c r="Y780" s="6"/>
      <c r="Z780" s="6"/>
      <c r="AA780" s="6"/>
      <c r="AB780" s="6"/>
      <c r="AC780" s="6"/>
      <c r="AD780" s="976"/>
      <c r="AE780" s="6"/>
      <c r="AF780" s="6"/>
      <c r="AG780" s="6"/>
      <c r="AH780" s="6"/>
      <c r="AI780" s="6"/>
      <c r="AJ780" s="6"/>
      <c r="AK780" s="6"/>
      <c r="AL780" s="6"/>
      <c r="AM780" s="235"/>
      <c r="AN780" s="6"/>
      <c r="AO780" s="6"/>
      <c r="AP780" s="6"/>
      <c r="AQ780" s="6"/>
      <c r="AR780" s="6"/>
      <c r="AS780" s="6"/>
      <c r="AT780" s="235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232"/>
      <c r="BG780" s="232"/>
      <c r="BH780" s="6"/>
      <c r="BI780" s="6"/>
      <c r="BJ780" s="232"/>
      <c r="BK780" s="6"/>
      <c r="BL780" s="6"/>
      <c r="BM780" s="6"/>
      <c r="BN780" s="6"/>
      <c r="BO780" s="6"/>
      <c r="BP780" s="6"/>
      <c r="BQ780" s="6"/>
      <c r="BR780" s="6"/>
      <c r="BS780" s="6"/>
    </row>
    <row r="781" spans="1:71" ht="15.75" customHeight="1">
      <c r="A781" s="6"/>
      <c r="B781" s="6"/>
      <c r="C781" s="24"/>
      <c r="D781" s="232"/>
      <c r="E781" s="233"/>
      <c r="F781" s="197"/>
      <c r="G781" s="203"/>
      <c r="H781" s="203"/>
      <c r="I781" s="6"/>
      <c r="J781" s="6"/>
      <c r="K781" s="6"/>
      <c r="L781" s="235"/>
      <c r="M781" s="6"/>
      <c r="N781" s="6"/>
      <c r="O781" s="6"/>
      <c r="P781" s="6"/>
      <c r="Q781" s="6"/>
      <c r="R781" s="6"/>
      <c r="S781" s="6"/>
      <c r="T781" s="6"/>
      <c r="U781" s="235"/>
      <c r="V781" s="6"/>
      <c r="W781" s="6"/>
      <c r="X781" s="6"/>
      <c r="Y781" s="6"/>
      <c r="Z781" s="6"/>
      <c r="AA781" s="6"/>
      <c r="AB781" s="6"/>
      <c r="AC781" s="6"/>
      <c r="AD781" s="976"/>
      <c r="AE781" s="6"/>
      <c r="AF781" s="6"/>
      <c r="AG781" s="6"/>
      <c r="AH781" s="6"/>
      <c r="AI781" s="6"/>
      <c r="AJ781" s="6"/>
      <c r="AK781" s="6"/>
      <c r="AL781" s="6"/>
      <c r="AM781" s="235"/>
      <c r="AN781" s="6"/>
      <c r="AO781" s="6"/>
      <c r="AP781" s="6"/>
      <c r="AQ781" s="6"/>
      <c r="AR781" s="6"/>
      <c r="AS781" s="6"/>
      <c r="AT781" s="235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232"/>
      <c r="BG781" s="232"/>
      <c r="BH781" s="6"/>
      <c r="BI781" s="6"/>
      <c r="BJ781" s="232"/>
      <c r="BK781" s="6"/>
      <c r="BL781" s="6"/>
      <c r="BM781" s="6"/>
      <c r="BN781" s="6"/>
      <c r="BO781" s="6"/>
      <c r="BP781" s="6"/>
      <c r="BQ781" s="6"/>
      <c r="BR781" s="6"/>
      <c r="BS781" s="6"/>
    </row>
    <row r="782" spans="1:71" ht="15.75" customHeight="1">
      <c r="A782" s="6"/>
      <c r="B782" s="6"/>
      <c r="C782" s="24"/>
      <c r="D782" s="232"/>
      <c r="E782" s="233"/>
      <c r="F782" s="197"/>
      <c r="G782" s="203"/>
      <c r="H782" s="203"/>
      <c r="I782" s="6"/>
      <c r="J782" s="6"/>
      <c r="K782" s="6"/>
      <c r="L782" s="235"/>
      <c r="M782" s="6"/>
      <c r="N782" s="6"/>
      <c r="O782" s="6"/>
      <c r="P782" s="6"/>
      <c r="Q782" s="6"/>
      <c r="R782" s="6"/>
      <c r="S782" s="6"/>
      <c r="T782" s="6"/>
      <c r="U782" s="235"/>
      <c r="V782" s="6"/>
      <c r="W782" s="6"/>
      <c r="X782" s="6"/>
      <c r="Y782" s="6"/>
      <c r="Z782" s="6"/>
      <c r="AA782" s="6"/>
      <c r="AB782" s="6"/>
      <c r="AC782" s="6"/>
      <c r="AD782" s="1041"/>
      <c r="AE782" s="6"/>
      <c r="AF782" s="6"/>
      <c r="AG782" s="6"/>
      <c r="AH782" s="6"/>
      <c r="AI782" s="6"/>
      <c r="AJ782" s="6"/>
      <c r="AK782" s="6"/>
      <c r="AL782" s="6"/>
      <c r="AM782" s="235"/>
      <c r="AN782" s="6"/>
      <c r="AO782" s="6"/>
      <c r="AP782" s="6"/>
      <c r="AQ782" s="6"/>
      <c r="AR782" s="6"/>
      <c r="AS782" s="6"/>
      <c r="AT782" s="235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232"/>
      <c r="BG782" s="232"/>
      <c r="BH782" s="6"/>
      <c r="BI782" s="6"/>
      <c r="BJ782" s="232"/>
      <c r="BK782" s="6"/>
      <c r="BL782" s="6"/>
      <c r="BM782" s="6"/>
      <c r="BN782" s="6"/>
      <c r="BO782" s="6"/>
      <c r="BP782" s="6"/>
      <c r="BQ782" s="6"/>
      <c r="BR782" s="6"/>
      <c r="BS782" s="6"/>
    </row>
    <row r="783" spans="1:71" ht="15.75" customHeight="1">
      <c r="A783" s="6"/>
      <c r="B783" s="6"/>
      <c r="C783" s="24"/>
      <c r="D783" s="232"/>
      <c r="E783" s="233"/>
      <c r="F783" s="197"/>
      <c r="G783" s="203"/>
      <c r="H783" s="203"/>
      <c r="I783" s="6"/>
      <c r="J783" s="6"/>
      <c r="K783" s="6"/>
      <c r="L783" s="235"/>
      <c r="M783" s="6"/>
      <c r="N783" s="6"/>
      <c r="O783" s="6"/>
      <c r="P783" s="6"/>
      <c r="Q783" s="6"/>
      <c r="R783" s="6"/>
      <c r="S783" s="6"/>
      <c r="T783" s="6"/>
      <c r="U783" s="235"/>
      <c r="V783" s="6"/>
      <c r="W783" s="6"/>
      <c r="X783" s="6"/>
      <c r="Y783" s="6"/>
      <c r="Z783" s="6"/>
      <c r="AA783" s="6"/>
      <c r="AB783" s="6"/>
      <c r="AC783" s="6"/>
      <c r="AD783" s="976"/>
      <c r="AE783" s="6"/>
      <c r="AF783" s="6"/>
      <c r="AG783" s="6"/>
      <c r="AH783" s="6"/>
      <c r="AI783" s="6"/>
      <c r="AJ783" s="6"/>
      <c r="AK783" s="6"/>
      <c r="AL783" s="6"/>
      <c r="AM783" s="235"/>
      <c r="AN783" s="6"/>
      <c r="AO783" s="6"/>
      <c r="AP783" s="6"/>
      <c r="AQ783" s="6"/>
      <c r="AR783" s="6"/>
      <c r="AS783" s="6"/>
      <c r="AT783" s="235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232"/>
      <c r="BG783" s="232"/>
      <c r="BH783" s="6"/>
      <c r="BI783" s="6"/>
      <c r="BJ783" s="232"/>
      <c r="BK783" s="6"/>
      <c r="BL783" s="6"/>
      <c r="BM783" s="6"/>
      <c r="BN783" s="6"/>
      <c r="BO783" s="6"/>
      <c r="BP783" s="6"/>
      <c r="BQ783" s="6"/>
      <c r="BR783" s="6"/>
      <c r="BS783" s="6"/>
    </row>
    <row r="784" spans="1:71" ht="15.75" customHeight="1">
      <c r="A784" s="6"/>
      <c r="B784" s="6"/>
      <c r="C784" s="24"/>
      <c r="D784" s="232"/>
      <c r="E784" s="233"/>
      <c r="F784" s="197"/>
      <c r="G784" s="203"/>
      <c r="H784" s="203"/>
      <c r="I784" s="6"/>
      <c r="J784" s="6"/>
      <c r="K784" s="6"/>
      <c r="L784" s="235"/>
      <c r="M784" s="6"/>
      <c r="N784" s="6"/>
      <c r="O784" s="6"/>
      <c r="P784" s="6"/>
      <c r="Q784" s="6"/>
      <c r="R784" s="6"/>
      <c r="S784" s="6"/>
      <c r="T784" s="6"/>
      <c r="U784" s="235"/>
      <c r="V784" s="6"/>
      <c r="W784" s="6"/>
      <c r="X784" s="6"/>
      <c r="Y784" s="6"/>
      <c r="Z784" s="6"/>
      <c r="AA784" s="6"/>
      <c r="AB784" s="6"/>
      <c r="AC784" s="6"/>
      <c r="AD784" s="976"/>
      <c r="AE784" s="6"/>
      <c r="AF784" s="6"/>
      <c r="AG784" s="6"/>
      <c r="AH784" s="6"/>
      <c r="AI784" s="6"/>
      <c r="AJ784" s="6"/>
      <c r="AK784" s="6"/>
      <c r="AL784" s="6"/>
      <c r="AM784" s="235"/>
      <c r="AN784" s="6"/>
      <c r="AO784" s="6"/>
      <c r="AP784" s="6"/>
      <c r="AQ784" s="6"/>
      <c r="AR784" s="6"/>
      <c r="AS784" s="6"/>
      <c r="AT784" s="235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232"/>
      <c r="BG784" s="232"/>
      <c r="BH784" s="6"/>
      <c r="BI784" s="6"/>
      <c r="BJ784" s="232"/>
      <c r="BK784" s="6"/>
      <c r="BL784" s="6"/>
      <c r="BM784" s="6"/>
      <c r="BN784" s="6"/>
      <c r="BO784" s="6"/>
      <c r="BP784" s="6"/>
      <c r="BQ784" s="6"/>
      <c r="BR784" s="6"/>
      <c r="BS784" s="6"/>
    </row>
    <row r="785" spans="1:71" ht="15.75" customHeight="1">
      <c r="A785" s="6"/>
      <c r="B785" s="6"/>
      <c r="C785" s="24"/>
      <c r="D785" s="232"/>
      <c r="E785" s="233"/>
      <c r="F785" s="197"/>
      <c r="G785" s="203"/>
      <c r="H785" s="203"/>
      <c r="I785" s="6"/>
      <c r="J785" s="6"/>
      <c r="K785" s="6"/>
      <c r="L785" s="235"/>
      <c r="M785" s="6"/>
      <c r="N785" s="6"/>
      <c r="O785" s="6"/>
      <c r="P785" s="6"/>
      <c r="Q785" s="6"/>
      <c r="R785" s="6"/>
      <c r="S785" s="6"/>
      <c r="T785" s="6"/>
      <c r="U785" s="235"/>
      <c r="V785" s="6"/>
      <c r="W785" s="6"/>
      <c r="X785" s="6"/>
      <c r="Y785" s="6"/>
      <c r="Z785" s="6"/>
      <c r="AA785" s="6"/>
      <c r="AB785" s="6"/>
      <c r="AC785" s="6"/>
      <c r="AD785" s="976"/>
      <c r="AE785" s="6"/>
      <c r="AF785" s="6"/>
      <c r="AG785" s="6"/>
      <c r="AH785" s="6"/>
      <c r="AI785" s="6"/>
      <c r="AJ785" s="6"/>
      <c r="AK785" s="6"/>
      <c r="AL785" s="6"/>
      <c r="AM785" s="235"/>
      <c r="AN785" s="6"/>
      <c r="AO785" s="6"/>
      <c r="AP785" s="6"/>
      <c r="AQ785" s="6"/>
      <c r="AR785" s="6"/>
      <c r="AS785" s="6"/>
      <c r="AT785" s="235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232"/>
      <c r="BG785" s="232"/>
      <c r="BH785" s="6"/>
      <c r="BI785" s="6"/>
      <c r="BJ785" s="232"/>
      <c r="BK785" s="6"/>
      <c r="BL785" s="6"/>
      <c r="BM785" s="6"/>
      <c r="BN785" s="6"/>
      <c r="BO785" s="6"/>
      <c r="BP785" s="6"/>
      <c r="BQ785" s="6"/>
      <c r="BR785" s="6"/>
      <c r="BS785" s="6"/>
    </row>
    <row r="786" spans="1:71" ht="15.75" customHeight="1">
      <c r="A786" s="6"/>
      <c r="B786" s="6"/>
      <c r="C786" s="24"/>
      <c r="D786" s="232"/>
      <c r="E786" s="233"/>
      <c r="F786" s="197"/>
      <c r="G786" s="203"/>
      <c r="H786" s="203"/>
      <c r="I786" s="6"/>
      <c r="J786" s="6"/>
      <c r="K786" s="6"/>
      <c r="L786" s="235"/>
      <c r="M786" s="6"/>
      <c r="N786" s="6"/>
      <c r="O786" s="6"/>
      <c r="P786" s="6"/>
      <c r="Q786" s="6"/>
      <c r="R786" s="6"/>
      <c r="S786" s="6"/>
      <c r="T786" s="6"/>
      <c r="U786" s="235"/>
      <c r="V786" s="6"/>
      <c r="W786" s="6"/>
      <c r="X786" s="6"/>
      <c r="Y786" s="6"/>
      <c r="Z786" s="6"/>
      <c r="AA786" s="6"/>
      <c r="AB786" s="6"/>
      <c r="AC786" s="6"/>
      <c r="AD786" s="976"/>
      <c r="AE786" s="6"/>
      <c r="AF786" s="6"/>
      <c r="AG786" s="6"/>
      <c r="AH786" s="6"/>
      <c r="AI786" s="6"/>
      <c r="AJ786" s="6"/>
      <c r="AK786" s="6"/>
      <c r="AL786" s="6"/>
      <c r="AM786" s="235"/>
      <c r="AN786" s="6"/>
      <c r="AO786" s="6"/>
      <c r="AP786" s="6"/>
      <c r="AQ786" s="6"/>
      <c r="AR786" s="6"/>
      <c r="AS786" s="6"/>
      <c r="AT786" s="235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232"/>
      <c r="BG786" s="232"/>
      <c r="BH786" s="6"/>
      <c r="BI786" s="6"/>
      <c r="BJ786" s="232"/>
      <c r="BK786" s="6"/>
      <c r="BL786" s="6"/>
      <c r="BM786" s="6"/>
      <c r="BN786" s="6"/>
      <c r="BO786" s="6"/>
      <c r="BP786" s="6"/>
      <c r="BQ786" s="6"/>
      <c r="BR786" s="6"/>
      <c r="BS786" s="6"/>
    </row>
    <row r="787" spans="1:71" ht="15.75" customHeight="1">
      <c r="A787" s="6"/>
      <c r="B787" s="6"/>
      <c r="C787" s="24"/>
      <c r="D787" s="232"/>
      <c r="E787" s="233"/>
      <c r="F787" s="197"/>
      <c r="G787" s="203"/>
      <c r="H787" s="203"/>
      <c r="I787" s="6"/>
      <c r="J787" s="6"/>
      <c r="K787" s="6"/>
      <c r="L787" s="235"/>
      <c r="M787" s="6"/>
      <c r="N787" s="6"/>
      <c r="O787" s="6"/>
      <c r="P787" s="6"/>
      <c r="Q787" s="6"/>
      <c r="R787" s="6"/>
      <c r="S787" s="6"/>
      <c r="T787" s="6"/>
      <c r="U787" s="235"/>
      <c r="V787" s="6"/>
      <c r="W787" s="6"/>
      <c r="X787" s="6"/>
      <c r="Y787" s="6"/>
      <c r="Z787" s="6"/>
      <c r="AA787" s="6"/>
      <c r="AB787" s="6"/>
      <c r="AC787" s="6"/>
      <c r="AD787" s="976"/>
      <c r="AE787" s="6"/>
      <c r="AF787" s="6"/>
      <c r="AG787" s="6"/>
      <c r="AH787" s="6"/>
      <c r="AI787" s="6"/>
      <c r="AJ787" s="6"/>
      <c r="AK787" s="6"/>
      <c r="AL787" s="6"/>
      <c r="AM787" s="235"/>
      <c r="AN787" s="6"/>
      <c r="AO787" s="6"/>
      <c r="AP787" s="6"/>
      <c r="AQ787" s="6"/>
      <c r="AR787" s="6"/>
      <c r="AS787" s="6"/>
      <c r="AT787" s="235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232"/>
      <c r="BG787" s="232"/>
      <c r="BH787" s="6"/>
      <c r="BI787" s="6"/>
      <c r="BJ787" s="232"/>
      <c r="BK787" s="6"/>
      <c r="BL787" s="6"/>
      <c r="BM787" s="6"/>
      <c r="BN787" s="6"/>
      <c r="BO787" s="6"/>
      <c r="BP787" s="6"/>
      <c r="BQ787" s="6"/>
      <c r="BR787" s="6"/>
      <c r="BS787" s="6"/>
    </row>
    <row r="788" spans="1:71" ht="15.75" customHeight="1">
      <c r="A788" s="6"/>
      <c r="B788" s="6"/>
      <c r="C788" s="24"/>
      <c r="D788" s="232"/>
      <c r="E788" s="233"/>
      <c r="F788" s="197"/>
      <c r="G788" s="203"/>
      <c r="H788" s="203"/>
      <c r="I788" s="6"/>
      <c r="J788" s="6"/>
      <c r="K788" s="6"/>
      <c r="L788" s="235"/>
      <c r="M788" s="6"/>
      <c r="N788" s="6"/>
      <c r="O788" s="6"/>
      <c r="P788" s="6"/>
      <c r="Q788" s="6"/>
      <c r="R788" s="6"/>
      <c r="S788" s="6"/>
      <c r="T788" s="6"/>
      <c r="U788" s="235"/>
      <c r="V788" s="6"/>
      <c r="W788" s="6"/>
      <c r="X788" s="6"/>
      <c r="Y788" s="6"/>
      <c r="Z788" s="6"/>
      <c r="AA788" s="6"/>
      <c r="AB788" s="6"/>
      <c r="AC788" s="6"/>
      <c r="AD788" s="976"/>
      <c r="AE788" s="6"/>
      <c r="AF788" s="6"/>
      <c r="AG788" s="6"/>
      <c r="AH788" s="6"/>
      <c r="AI788" s="6"/>
      <c r="AJ788" s="6"/>
      <c r="AK788" s="6"/>
      <c r="AL788" s="6"/>
      <c r="AM788" s="235"/>
      <c r="AN788" s="6"/>
      <c r="AO788" s="6"/>
      <c r="AP788" s="6"/>
      <c r="AQ788" s="6"/>
      <c r="AR788" s="6"/>
      <c r="AS788" s="6"/>
      <c r="AT788" s="235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232"/>
      <c r="BG788" s="232"/>
      <c r="BH788" s="6"/>
      <c r="BI788" s="6"/>
      <c r="BJ788" s="232"/>
      <c r="BK788" s="6"/>
      <c r="BL788" s="6"/>
      <c r="BM788" s="6"/>
      <c r="BN788" s="6"/>
      <c r="BO788" s="6"/>
      <c r="BP788" s="6"/>
      <c r="BQ788" s="6"/>
      <c r="BR788" s="6"/>
      <c r="BS788" s="6"/>
    </row>
    <row r="789" spans="1:71" ht="15.75" customHeight="1">
      <c r="A789" s="6"/>
      <c r="B789" s="6"/>
      <c r="C789" s="24"/>
      <c r="D789" s="232"/>
      <c r="E789" s="233"/>
      <c r="F789" s="197"/>
      <c r="G789" s="203"/>
      <c r="H789" s="203"/>
      <c r="I789" s="6"/>
      <c r="J789" s="6"/>
      <c r="K789" s="6"/>
      <c r="L789" s="235"/>
      <c r="M789" s="6"/>
      <c r="N789" s="6"/>
      <c r="O789" s="6"/>
      <c r="P789" s="6"/>
      <c r="Q789" s="6"/>
      <c r="R789" s="6"/>
      <c r="S789" s="6"/>
      <c r="T789" s="6"/>
      <c r="U789" s="235"/>
      <c r="V789" s="6"/>
      <c r="W789" s="6"/>
      <c r="X789" s="6"/>
      <c r="Y789" s="6"/>
      <c r="Z789" s="6"/>
      <c r="AA789" s="6"/>
      <c r="AB789" s="6"/>
      <c r="AC789" s="6"/>
      <c r="AD789" s="1041"/>
      <c r="AE789" s="6"/>
      <c r="AF789" s="6"/>
      <c r="AG789" s="6"/>
      <c r="AH789" s="6"/>
      <c r="AI789" s="6"/>
      <c r="AJ789" s="6"/>
      <c r="AK789" s="6"/>
      <c r="AL789" s="6"/>
      <c r="AM789" s="235"/>
      <c r="AN789" s="6"/>
      <c r="AO789" s="6"/>
      <c r="AP789" s="6"/>
      <c r="AQ789" s="6"/>
      <c r="AR789" s="6"/>
      <c r="AS789" s="6"/>
      <c r="AT789" s="235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232"/>
      <c r="BG789" s="232"/>
      <c r="BH789" s="6"/>
      <c r="BI789" s="6"/>
      <c r="BJ789" s="232"/>
      <c r="BK789" s="6"/>
      <c r="BL789" s="6"/>
      <c r="BM789" s="6"/>
      <c r="BN789" s="6"/>
      <c r="BO789" s="6"/>
      <c r="BP789" s="6"/>
      <c r="BQ789" s="6"/>
      <c r="BR789" s="6"/>
      <c r="BS789" s="6"/>
    </row>
    <row r="790" spans="1:71" ht="15.75" customHeight="1">
      <c r="A790" s="6"/>
      <c r="B790" s="6"/>
      <c r="C790" s="24"/>
      <c r="D790" s="232"/>
      <c r="E790" s="233"/>
      <c r="F790" s="197"/>
      <c r="G790" s="203"/>
      <c r="H790" s="203"/>
      <c r="I790" s="6"/>
      <c r="J790" s="6"/>
      <c r="K790" s="6"/>
      <c r="L790" s="235"/>
      <c r="M790" s="6"/>
      <c r="N790" s="6"/>
      <c r="O790" s="6"/>
      <c r="P790" s="6"/>
      <c r="Q790" s="6"/>
      <c r="R790" s="6"/>
      <c r="S790" s="6"/>
      <c r="T790" s="6"/>
      <c r="U790" s="235"/>
      <c r="V790" s="6"/>
      <c r="W790" s="6"/>
      <c r="X790" s="6"/>
      <c r="Y790" s="6"/>
      <c r="Z790" s="6"/>
      <c r="AA790" s="6"/>
      <c r="AB790" s="6"/>
      <c r="AC790" s="6"/>
      <c r="AD790" s="976"/>
      <c r="AE790" s="6"/>
      <c r="AF790" s="6"/>
      <c r="AG790" s="6"/>
      <c r="AH790" s="6"/>
      <c r="AI790" s="6"/>
      <c r="AJ790" s="6"/>
      <c r="AK790" s="6"/>
      <c r="AL790" s="6"/>
      <c r="AM790" s="235"/>
      <c r="AN790" s="6"/>
      <c r="AO790" s="6"/>
      <c r="AP790" s="6"/>
      <c r="AQ790" s="6"/>
      <c r="AR790" s="6"/>
      <c r="AS790" s="6"/>
      <c r="AT790" s="235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232"/>
      <c r="BG790" s="232"/>
      <c r="BH790" s="6"/>
      <c r="BI790" s="6"/>
      <c r="BJ790" s="232"/>
      <c r="BK790" s="6"/>
      <c r="BL790" s="6"/>
      <c r="BM790" s="6"/>
      <c r="BN790" s="6"/>
      <c r="BO790" s="6"/>
      <c r="BP790" s="6"/>
      <c r="BQ790" s="6"/>
      <c r="BR790" s="6"/>
      <c r="BS790" s="6"/>
    </row>
    <row r="791" spans="1:71" ht="15.75" customHeight="1">
      <c r="A791" s="6"/>
      <c r="B791" s="6"/>
      <c r="C791" s="24"/>
      <c r="D791" s="232"/>
      <c r="E791" s="233"/>
      <c r="F791" s="197"/>
      <c r="G791" s="203"/>
      <c r="H791" s="203"/>
      <c r="I791" s="6"/>
      <c r="J791" s="6"/>
      <c r="K791" s="6"/>
      <c r="L791" s="235"/>
      <c r="M791" s="6"/>
      <c r="N791" s="6"/>
      <c r="O791" s="6"/>
      <c r="P791" s="6"/>
      <c r="Q791" s="6"/>
      <c r="R791" s="6"/>
      <c r="S791" s="6"/>
      <c r="T791" s="6"/>
      <c r="U791" s="235"/>
      <c r="V791" s="6"/>
      <c r="W791" s="6"/>
      <c r="X791" s="6"/>
      <c r="Y791" s="6"/>
      <c r="Z791" s="6"/>
      <c r="AA791" s="6"/>
      <c r="AB791" s="6"/>
      <c r="AC791" s="6"/>
      <c r="AD791" s="976"/>
      <c r="AE791" s="6"/>
      <c r="AF791" s="6"/>
      <c r="AG791" s="6"/>
      <c r="AH791" s="6"/>
      <c r="AI791" s="6"/>
      <c r="AJ791" s="6"/>
      <c r="AK791" s="6"/>
      <c r="AL791" s="6"/>
      <c r="AM791" s="235"/>
      <c r="AN791" s="6"/>
      <c r="AO791" s="6"/>
      <c r="AP791" s="6"/>
      <c r="AQ791" s="6"/>
      <c r="AR791" s="6"/>
      <c r="AS791" s="6"/>
      <c r="AT791" s="235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232"/>
      <c r="BG791" s="232"/>
      <c r="BH791" s="6"/>
      <c r="BI791" s="6"/>
      <c r="BJ791" s="232"/>
      <c r="BK791" s="6"/>
      <c r="BL791" s="6"/>
      <c r="BM791" s="6"/>
      <c r="BN791" s="6"/>
      <c r="BO791" s="6"/>
      <c r="BP791" s="6"/>
      <c r="BQ791" s="6"/>
      <c r="BR791" s="6"/>
      <c r="BS791" s="6"/>
    </row>
    <row r="792" spans="1:71" ht="15.75" customHeight="1">
      <c r="A792" s="6"/>
      <c r="B792" s="6"/>
      <c r="C792" s="24"/>
      <c r="D792" s="232"/>
      <c r="E792" s="233"/>
      <c r="F792" s="197"/>
      <c r="G792" s="203"/>
      <c r="H792" s="203"/>
      <c r="I792" s="6"/>
      <c r="J792" s="6"/>
      <c r="K792" s="6"/>
      <c r="L792" s="235"/>
      <c r="M792" s="6"/>
      <c r="N792" s="6"/>
      <c r="O792" s="6"/>
      <c r="P792" s="6"/>
      <c r="Q792" s="6"/>
      <c r="R792" s="6"/>
      <c r="S792" s="6"/>
      <c r="T792" s="6"/>
      <c r="U792" s="235"/>
      <c r="V792" s="6"/>
      <c r="W792" s="6"/>
      <c r="X792" s="6"/>
      <c r="Y792" s="6"/>
      <c r="Z792" s="6"/>
      <c r="AA792" s="6"/>
      <c r="AB792" s="6"/>
      <c r="AC792" s="6"/>
      <c r="AD792" s="976"/>
      <c r="AE792" s="6"/>
      <c r="AF792" s="6"/>
      <c r="AG792" s="6"/>
      <c r="AH792" s="6"/>
      <c r="AI792" s="6"/>
      <c r="AJ792" s="6"/>
      <c r="AK792" s="6"/>
      <c r="AL792" s="6"/>
      <c r="AM792" s="235"/>
      <c r="AN792" s="6"/>
      <c r="AO792" s="6"/>
      <c r="AP792" s="6"/>
      <c r="AQ792" s="6"/>
      <c r="AR792" s="6"/>
      <c r="AS792" s="6"/>
      <c r="AT792" s="235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232"/>
      <c r="BG792" s="232"/>
      <c r="BH792" s="6"/>
      <c r="BI792" s="6"/>
      <c r="BJ792" s="232"/>
      <c r="BK792" s="6"/>
      <c r="BL792" s="6"/>
      <c r="BM792" s="6"/>
      <c r="BN792" s="6"/>
      <c r="BO792" s="6"/>
      <c r="BP792" s="6"/>
      <c r="BQ792" s="6"/>
      <c r="BR792" s="6"/>
      <c r="BS792" s="6"/>
    </row>
    <row r="793" spans="1:71" ht="15.75" customHeight="1">
      <c r="A793" s="6"/>
      <c r="B793" s="6"/>
      <c r="C793" s="24"/>
      <c r="D793" s="232"/>
      <c r="E793" s="233"/>
      <c r="F793" s="197"/>
      <c r="G793" s="203"/>
      <c r="H793" s="203"/>
      <c r="I793" s="6"/>
      <c r="J793" s="6"/>
      <c r="K793" s="6"/>
      <c r="L793" s="235"/>
      <c r="M793" s="6"/>
      <c r="N793" s="6"/>
      <c r="O793" s="6"/>
      <c r="P793" s="6"/>
      <c r="Q793" s="6"/>
      <c r="R793" s="6"/>
      <c r="S793" s="6"/>
      <c r="T793" s="6"/>
      <c r="U793" s="235"/>
      <c r="V793" s="6"/>
      <c r="W793" s="6"/>
      <c r="X793" s="6"/>
      <c r="Y793" s="6"/>
      <c r="Z793" s="6"/>
      <c r="AA793" s="6"/>
      <c r="AB793" s="6"/>
      <c r="AC793" s="6"/>
      <c r="AD793" s="976"/>
      <c r="AE793" s="6"/>
      <c r="AF793" s="6"/>
      <c r="AG793" s="6"/>
      <c r="AH793" s="6"/>
      <c r="AI793" s="6"/>
      <c r="AJ793" s="6"/>
      <c r="AK793" s="6"/>
      <c r="AL793" s="6"/>
      <c r="AM793" s="235"/>
      <c r="AN793" s="6"/>
      <c r="AO793" s="6"/>
      <c r="AP793" s="6"/>
      <c r="AQ793" s="6"/>
      <c r="AR793" s="6"/>
      <c r="AS793" s="6"/>
      <c r="AT793" s="235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232"/>
      <c r="BG793" s="232"/>
      <c r="BH793" s="6"/>
      <c r="BI793" s="6"/>
      <c r="BJ793" s="232"/>
      <c r="BK793" s="6"/>
      <c r="BL793" s="6"/>
      <c r="BM793" s="6"/>
      <c r="BN793" s="6"/>
      <c r="BO793" s="6"/>
      <c r="BP793" s="6"/>
      <c r="BQ793" s="6"/>
      <c r="BR793" s="6"/>
      <c r="BS793" s="6"/>
    </row>
    <row r="794" spans="1:71" ht="15.75" customHeight="1">
      <c r="A794" s="6"/>
      <c r="B794" s="6"/>
      <c r="C794" s="24"/>
      <c r="D794" s="232"/>
      <c r="E794" s="233"/>
      <c r="F794" s="197"/>
      <c r="G794" s="203"/>
      <c r="H794" s="203"/>
      <c r="I794" s="6"/>
      <c r="J794" s="6"/>
      <c r="K794" s="6"/>
      <c r="L794" s="235"/>
      <c r="M794" s="6"/>
      <c r="N794" s="6"/>
      <c r="O794" s="6"/>
      <c r="P794" s="6"/>
      <c r="Q794" s="6"/>
      <c r="R794" s="6"/>
      <c r="S794" s="6"/>
      <c r="T794" s="6"/>
      <c r="U794" s="235"/>
      <c r="V794" s="6"/>
      <c r="W794" s="6"/>
      <c r="X794" s="6"/>
      <c r="Y794" s="6"/>
      <c r="Z794" s="6"/>
      <c r="AA794" s="6"/>
      <c r="AB794" s="6"/>
      <c r="AC794" s="6"/>
      <c r="AD794" s="976"/>
      <c r="AE794" s="6"/>
      <c r="AF794" s="6"/>
      <c r="AG794" s="6"/>
      <c r="AH794" s="6"/>
      <c r="AI794" s="6"/>
      <c r="AJ794" s="6"/>
      <c r="AK794" s="6"/>
      <c r="AL794" s="6"/>
      <c r="AM794" s="235"/>
      <c r="AN794" s="6"/>
      <c r="AO794" s="6"/>
      <c r="AP794" s="6"/>
      <c r="AQ794" s="6"/>
      <c r="AR794" s="6"/>
      <c r="AS794" s="6"/>
      <c r="AT794" s="235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232"/>
      <c r="BG794" s="232"/>
      <c r="BH794" s="6"/>
      <c r="BI794" s="6"/>
      <c r="BJ794" s="232"/>
      <c r="BK794" s="6"/>
      <c r="BL794" s="6"/>
      <c r="BM794" s="6"/>
      <c r="BN794" s="6"/>
      <c r="BO794" s="6"/>
      <c r="BP794" s="6"/>
      <c r="BQ794" s="6"/>
      <c r="BR794" s="6"/>
      <c r="BS794" s="6"/>
    </row>
    <row r="795" spans="1:71" ht="15.75" customHeight="1">
      <c r="A795" s="6"/>
      <c r="B795" s="6"/>
      <c r="C795" s="24"/>
      <c r="D795" s="232"/>
      <c r="E795" s="233"/>
      <c r="F795" s="197"/>
      <c r="G795" s="203"/>
      <c r="H795" s="203"/>
      <c r="I795" s="6"/>
      <c r="J795" s="6"/>
      <c r="K795" s="6"/>
      <c r="L795" s="235"/>
      <c r="M795" s="6"/>
      <c r="N795" s="6"/>
      <c r="O795" s="6"/>
      <c r="P795" s="6"/>
      <c r="Q795" s="6"/>
      <c r="R795" s="6"/>
      <c r="S795" s="6"/>
      <c r="T795" s="6"/>
      <c r="U795" s="235"/>
      <c r="V795" s="6"/>
      <c r="W795" s="6"/>
      <c r="X795" s="6"/>
      <c r="Y795" s="6"/>
      <c r="Z795" s="6"/>
      <c r="AA795" s="6"/>
      <c r="AB795" s="6"/>
      <c r="AC795" s="6"/>
      <c r="AD795" s="976"/>
      <c r="AE795" s="6"/>
      <c r="AF795" s="6"/>
      <c r="AG795" s="6"/>
      <c r="AH795" s="6"/>
      <c r="AI795" s="6"/>
      <c r="AJ795" s="6"/>
      <c r="AK795" s="6"/>
      <c r="AL795" s="6"/>
      <c r="AM795" s="235"/>
      <c r="AN795" s="6"/>
      <c r="AO795" s="6"/>
      <c r="AP795" s="6"/>
      <c r="AQ795" s="6"/>
      <c r="AR795" s="6"/>
      <c r="AS795" s="6"/>
      <c r="AT795" s="235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232"/>
      <c r="BG795" s="232"/>
      <c r="BH795" s="6"/>
      <c r="BI795" s="6"/>
      <c r="BJ795" s="232"/>
      <c r="BK795" s="6"/>
      <c r="BL795" s="6"/>
      <c r="BM795" s="6"/>
      <c r="BN795" s="6"/>
      <c r="BO795" s="6"/>
      <c r="BP795" s="6"/>
      <c r="BQ795" s="6"/>
      <c r="BR795" s="6"/>
      <c r="BS795" s="6"/>
    </row>
    <row r="796" spans="1:71" ht="15.75" customHeight="1">
      <c r="A796" s="6"/>
      <c r="B796" s="6"/>
      <c r="C796" s="24"/>
      <c r="D796" s="232"/>
      <c r="E796" s="233"/>
      <c r="F796" s="197"/>
      <c r="G796" s="203"/>
      <c r="H796" s="203"/>
      <c r="I796" s="6"/>
      <c r="J796" s="6"/>
      <c r="K796" s="6"/>
      <c r="L796" s="235"/>
      <c r="M796" s="6"/>
      <c r="N796" s="6"/>
      <c r="O796" s="6"/>
      <c r="P796" s="6"/>
      <c r="Q796" s="6"/>
      <c r="R796" s="6"/>
      <c r="S796" s="6"/>
      <c r="T796" s="6"/>
      <c r="U796" s="235"/>
      <c r="V796" s="6"/>
      <c r="W796" s="6"/>
      <c r="X796" s="6"/>
      <c r="Y796" s="6"/>
      <c r="Z796" s="6"/>
      <c r="AA796" s="6"/>
      <c r="AB796" s="6"/>
      <c r="AC796" s="6"/>
      <c r="AD796" s="1041"/>
      <c r="AE796" s="6"/>
      <c r="AF796" s="6"/>
      <c r="AG796" s="6"/>
      <c r="AH796" s="6"/>
      <c r="AI796" s="6"/>
      <c r="AJ796" s="6"/>
      <c r="AK796" s="6"/>
      <c r="AL796" s="6"/>
      <c r="AM796" s="235"/>
      <c r="AN796" s="6"/>
      <c r="AO796" s="6"/>
      <c r="AP796" s="6"/>
      <c r="AQ796" s="6"/>
      <c r="AR796" s="6"/>
      <c r="AS796" s="6"/>
      <c r="AT796" s="235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232"/>
      <c r="BG796" s="232"/>
      <c r="BH796" s="6"/>
      <c r="BI796" s="6"/>
      <c r="BJ796" s="232"/>
      <c r="BK796" s="6"/>
      <c r="BL796" s="6"/>
      <c r="BM796" s="6"/>
      <c r="BN796" s="6"/>
      <c r="BO796" s="6"/>
      <c r="BP796" s="6"/>
      <c r="BQ796" s="6"/>
      <c r="BR796" s="6"/>
      <c r="BS796" s="6"/>
    </row>
    <row r="797" spans="1:71" ht="15.75" customHeight="1">
      <c r="A797" s="6"/>
      <c r="B797" s="6"/>
      <c r="C797" s="24"/>
      <c r="D797" s="232"/>
      <c r="E797" s="233"/>
      <c r="F797" s="197"/>
      <c r="G797" s="203"/>
      <c r="H797" s="203"/>
      <c r="I797" s="6"/>
      <c r="J797" s="6"/>
      <c r="K797" s="6"/>
      <c r="L797" s="235"/>
      <c r="M797" s="6"/>
      <c r="N797" s="6"/>
      <c r="O797" s="6"/>
      <c r="P797" s="6"/>
      <c r="Q797" s="6"/>
      <c r="R797" s="6"/>
      <c r="S797" s="6"/>
      <c r="T797" s="6"/>
      <c r="U797" s="235"/>
      <c r="V797" s="6"/>
      <c r="W797" s="6"/>
      <c r="X797" s="6"/>
      <c r="Y797" s="6"/>
      <c r="Z797" s="6"/>
      <c r="AA797" s="6"/>
      <c r="AB797" s="6"/>
      <c r="AC797" s="6"/>
      <c r="AD797" s="976"/>
      <c r="AE797" s="6"/>
      <c r="AF797" s="6"/>
      <c r="AG797" s="6"/>
      <c r="AH797" s="6"/>
      <c r="AI797" s="6"/>
      <c r="AJ797" s="6"/>
      <c r="AK797" s="6"/>
      <c r="AL797" s="6"/>
      <c r="AM797" s="235"/>
      <c r="AN797" s="6"/>
      <c r="AO797" s="6"/>
      <c r="AP797" s="6"/>
      <c r="AQ797" s="6"/>
      <c r="AR797" s="6"/>
      <c r="AS797" s="6"/>
      <c r="AT797" s="235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232"/>
      <c r="BG797" s="232"/>
      <c r="BH797" s="6"/>
      <c r="BI797" s="6"/>
      <c r="BJ797" s="232"/>
      <c r="BK797" s="6"/>
      <c r="BL797" s="6"/>
      <c r="BM797" s="6"/>
      <c r="BN797" s="6"/>
      <c r="BO797" s="6"/>
      <c r="BP797" s="6"/>
      <c r="BQ797" s="6"/>
      <c r="BR797" s="6"/>
      <c r="BS797" s="6"/>
    </row>
    <row r="798" spans="1:71" ht="15.75" customHeight="1">
      <c r="A798" s="6"/>
      <c r="B798" s="6"/>
      <c r="C798" s="24"/>
      <c r="D798" s="232"/>
      <c r="E798" s="233"/>
      <c r="F798" s="197"/>
      <c r="G798" s="203"/>
      <c r="H798" s="203"/>
      <c r="I798" s="6"/>
      <c r="J798" s="6"/>
      <c r="K798" s="6"/>
      <c r="L798" s="235"/>
      <c r="M798" s="6"/>
      <c r="N798" s="6"/>
      <c r="O798" s="6"/>
      <c r="P798" s="6"/>
      <c r="Q798" s="6"/>
      <c r="R798" s="6"/>
      <c r="S798" s="6"/>
      <c r="T798" s="6"/>
      <c r="U798" s="235"/>
      <c r="V798" s="6"/>
      <c r="W798" s="6"/>
      <c r="X798" s="6"/>
      <c r="Y798" s="6"/>
      <c r="Z798" s="6"/>
      <c r="AA798" s="6"/>
      <c r="AB798" s="6"/>
      <c r="AC798" s="6"/>
      <c r="AD798" s="976"/>
      <c r="AE798" s="6"/>
      <c r="AF798" s="6"/>
      <c r="AG798" s="6"/>
      <c r="AH798" s="6"/>
      <c r="AI798" s="6"/>
      <c r="AJ798" s="6"/>
      <c r="AK798" s="6"/>
      <c r="AL798" s="6"/>
      <c r="AM798" s="235"/>
      <c r="AN798" s="6"/>
      <c r="AO798" s="6"/>
      <c r="AP798" s="6"/>
      <c r="AQ798" s="6"/>
      <c r="AR798" s="6"/>
      <c r="AS798" s="6"/>
      <c r="AT798" s="235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232"/>
      <c r="BG798" s="232"/>
      <c r="BH798" s="6"/>
      <c r="BI798" s="6"/>
      <c r="BJ798" s="232"/>
      <c r="BK798" s="6"/>
      <c r="BL798" s="6"/>
      <c r="BM798" s="6"/>
      <c r="BN798" s="6"/>
      <c r="BO798" s="6"/>
      <c r="BP798" s="6"/>
      <c r="BQ798" s="6"/>
      <c r="BR798" s="6"/>
      <c r="BS798" s="6"/>
    </row>
    <row r="799" spans="1:71" ht="15.75" customHeight="1">
      <c r="A799" s="6"/>
      <c r="B799" s="6"/>
      <c r="C799" s="24"/>
      <c r="D799" s="232"/>
      <c r="E799" s="233"/>
      <c r="F799" s="197"/>
      <c r="G799" s="203"/>
      <c r="H799" s="203"/>
      <c r="I799" s="6"/>
      <c r="J799" s="6"/>
      <c r="K799" s="6"/>
      <c r="L799" s="235"/>
      <c r="M799" s="6"/>
      <c r="N799" s="6"/>
      <c r="O799" s="6"/>
      <c r="P799" s="6"/>
      <c r="Q799" s="6"/>
      <c r="R799" s="6"/>
      <c r="S799" s="6"/>
      <c r="T799" s="6"/>
      <c r="U799" s="235"/>
      <c r="V799" s="6"/>
      <c r="W799" s="6"/>
      <c r="X799" s="6"/>
      <c r="Y799" s="6"/>
      <c r="Z799" s="6"/>
      <c r="AA799" s="6"/>
      <c r="AB799" s="6"/>
      <c r="AC799" s="6"/>
      <c r="AD799" s="976"/>
      <c r="AE799" s="6"/>
      <c r="AF799" s="6"/>
      <c r="AG799" s="6"/>
      <c r="AH799" s="6"/>
      <c r="AI799" s="6"/>
      <c r="AJ799" s="6"/>
      <c r="AK799" s="6"/>
      <c r="AL799" s="6"/>
      <c r="AM799" s="235"/>
      <c r="AN799" s="6"/>
      <c r="AO799" s="6"/>
      <c r="AP799" s="6"/>
      <c r="AQ799" s="6"/>
      <c r="AR799" s="6"/>
      <c r="AS799" s="6"/>
      <c r="AT799" s="235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232"/>
      <c r="BG799" s="232"/>
      <c r="BH799" s="6"/>
      <c r="BI799" s="6"/>
      <c r="BJ799" s="232"/>
      <c r="BK799" s="6"/>
      <c r="BL799" s="6"/>
      <c r="BM799" s="6"/>
      <c r="BN799" s="6"/>
      <c r="BO799" s="6"/>
      <c r="BP799" s="6"/>
      <c r="BQ799" s="6"/>
      <c r="BR799" s="6"/>
      <c r="BS799" s="6"/>
    </row>
    <row r="800" spans="1:71" ht="15.75" customHeight="1">
      <c r="A800" s="6"/>
      <c r="B800" s="6"/>
      <c r="C800" s="24"/>
      <c r="D800" s="232"/>
      <c r="E800" s="233"/>
      <c r="F800" s="197"/>
      <c r="G800" s="203"/>
      <c r="H800" s="203"/>
      <c r="I800" s="6"/>
      <c r="J800" s="6"/>
      <c r="K800" s="6"/>
      <c r="L800" s="235"/>
      <c r="M800" s="6"/>
      <c r="N800" s="6"/>
      <c r="O800" s="6"/>
      <c r="P800" s="6"/>
      <c r="Q800" s="6"/>
      <c r="R800" s="6"/>
      <c r="S800" s="6"/>
      <c r="T800" s="6"/>
      <c r="U800" s="235"/>
      <c r="V800" s="6"/>
      <c r="W800" s="6"/>
      <c r="X800" s="6"/>
      <c r="Y800" s="6"/>
      <c r="Z800" s="6"/>
      <c r="AA800" s="6"/>
      <c r="AB800" s="6"/>
      <c r="AC800" s="6"/>
      <c r="AD800" s="976"/>
      <c r="AE800" s="6"/>
      <c r="AF800" s="6"/>
      <c r="AG800" s="6"/>
      <c r="AH800" s="6"/>
      <c r="AI800" s="6"/>
      <c r="AJ800" s="6"/>
      <c r="AK800" s="6"/>
      <c r="AL800" s="6"/>
      <c r="AM800" s="235"/>
      <c r="AN800" s="6"/>
      <c r="AO800" s="6"/>
      <c r="AP800" s="6"/>
      <c r="AQ800" s="6"/>
      <c r="AR800" s="6"/>
      <c r="AS800" s="6"/>
      <c r="AT800" s="235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232"/>
      <c r="BG800" s="232"/>
      <c r="BH800" s="6"/>
      <c r="BI800" s="6"/>
      <c r="BJ800" s="232"/>
      <c r="BK800" s="6"/>
      <c r="BL800" s="6"/>
      <c r="BM800" s="6"/>
      <c r="BN800" s="6"/>
      <c r="BO800" s="6"/>
      <c r="BP800" s="6"/>
      <c r="BQ800" s="6"/>
      <c r="BR800" s="6"/>
      <c r="BS800" s="6"/>
    </row>
    <row r="801" spans="1:71" ht="15.75" customHeight="1">
      <c r="A801" s="6"/>
      <c r="B801" s="6"/>
      <c r="C801" s="24"/>
      <c r="D801" s="232"/>
      <c r="E801" s="233"/>
      <c r="F801" s="197"/>
      <c r="G801" s="203"/>
      <c r="H801" s="203"/>
      <c r="I801" s="6"/>
      <c r="J801" s="6"/>
      <c r="K801" s="6"/>
      <c r="L801" s="235"/>
      <c r="M801" s="6"/>
      <c r="N801" s="6"/>
      <c r="O801" s="6"/>
      <c r="P801" s="6"/>
      <c r="Q801" s="6"/>
      <c r="R801" s="6"/>
      <c r="S801" s="6"/>
      <c r="T801" s="6"/>
      <c r="U801" s="235"/>
      <c r="V801" s="6"/>
      <c r="W801" s="6"/>
      <c r="X801" s="6"/>
      <c r="Y801" s="6"/>
      <c r="Z801" s="6"/>
      <c r="AA801" s="6"/>
      <c r="AB801" s="6"/>
      <c r="AC801" s="6"/>
      <c r="AD801" s="976"/>
      <c r="AE801" s="6"/>
      <c r="AF801" s="6"/>
      <c r="AG801" s="6"/>
      <c r="AH801" s="6"/>
      <c r="AI801" s="6"/>
      <c r="AJ801" s="6"/>
      <c r="AK801" s="6"/>
      <c r="AL801" s="6"/>
      <c r="AM801" s="235"/>
      <c r="AN801" s="6"/>
      <c r="AO801" s="6"/>
      <c r="AP801" s="6"/>
      <c r="AQ801" s="6"/>
      <c r="AR801" s="6"/>
      <c r="AS801" s="6"/>
      <c r="AT801" s="235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232"/>
      <c r="BG801" s="232"/>
      <c r="BH801" s="6"/>
      <c r="BI801" s="6"/>
      <c r="BJ801" s="232"/>
      <c r="BK801" s="6"/>
      <c r="BL801" s="6"/>
      <c r="BM801" s="6"/>
      <c r="BN801" s="6"/>
      <c r="BO801" s="6"/>
      <c r="BP801" s="6"/>
      <c r="BQ801" s="6"/>
      <c r="BR801" s="6"/>
      <c r="BS801" s="6"/>
    </row>
    <row r="802" spans="1:71" ht="15.75" customHeight="1">
      <c r="A802" s="6"/>
      <c r="B802" s="6"/>
      <c r="C802" s="24"/>
      <c r="D802" s="232"/>
      <c r="E802" s="233"/>
      <c r="F802" s="197"/>
      <c r="G802" s="203"/>
      <c r="H802" s="203"/>
      <c r="I802" s="6"/>
      <c r="J802" s="6"/>
      <c r="K802" s="6"/>
      <c r="L802" s="235"/>
      <c r="M802" s="6"/>
      <c r="N802" s="6"/>
      <c r="O802" s="6"/>
      <c r="P802" s="6"/>
      <c r="Q802" s="6"/>
      <c r="R802" s="6"/>
      <c r="S802" s="6"/>
      <c r="T802" s="6"/>
      <c r="U802" s="235"/>
      <c r="V802" s="6"/>
      <c r="W802" s="6"/>
      <c r="X802" s="6"/>
      <c r="Y802" s="6"/>
      <c r="Z802" s="6"/>
      <c r="AA802" s="6"/>
      <c r="AB802" s="6"/>
      <c r="AC802" s="6"/>
      <c r="AD802" s="976"/>
      <c r="AE802" s="6"/>
      <c r="AF802" s="6"/>
      <c r="AG802" s="6"/>
      <c r="AH802" s="6"/>
      <c r="AI802" s="6"/>
      <c r="AJ802" s="6"/>
      <c r="AK802" s="6"/>
      <c r="AL802" s="6"/>
      <c r="AM802" s="235"/>
      <c r="AN802" s="6"/>
      <c r="AO802" s="6"/>
      <c r="AP802" s="6"/>
      <c r="AQ802" s="6"/>
      <c r="AR802" s="6"/>
      <c r="AS802" s="6"/>
      <c r="AT802" s="235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232"/>
      <c r="BG802" s="232"/>
      <c r="BH802" s="6"/>
      <c r="BI802" s="6"/>
      <c r="BJ802" s="232"/>
      <c r="BK802" s="6"/>
      <c r="BL802" s="6"/>
      <c r="BM802" s="6"/>
      <c r="BN802" s="6"/>
      <c r="BO802" s="6"/>
      <c r="BP802" s="6"/>
      <c r="BQ802" s="6"/>
      <c r="BR802" s="6"/>
      <c r="BS802" s="6"/>
    </row>
    <row r="803" spans="1:71" ht="15.75" customHeight="1">
      <c r="A803" s="6"/>
      <c r="B803" s="6"/>
      <c r="C803" s="24"/>
      <c r="D803" s="232"/>
      <c r="E803" s="233"/>
      <c r="F803" s="197"/>
      <c r="G803" s="203"/>
      <c r="H803" s="203"/>
      <c r="I803" s="6"/>
      <c r="J803" s="6"/>
      <c r="K803" s="6"/>
      <c r="L803" s="235"/>
      <c r="M803" s="6"/>
      <c r="N803" s="6"/>
      <c r="O803" s="6"/>
      <c r="P803" s="6"/>
      <c r="Q803" s="6"/>
      <c r="R803" s="6"/>
      <c r="S803" s="6"/>
      <c r="T803" s="6"/>
      <c r="U803" s="235"/>
      <c r="V803" s="6"/>
      <c r="W803" s="6"/>
      <c r="X803" s="6"/>
      <c r="Y803" s="6"/>
      <c r="Z803" s="6"/>
      <c r="AA803" s="6"/>
      <c r="AB803" s="6"/>
      <c r="AC803" s="6"/>
      <c r="AD803" s="1041"/>
      <c r="AE803" s="6"/>
      <c r="AF803" s="6"/>
      <c r="AG803" s="6"/>
      <c r="AH803" s="6"/>
      <c r="AI803" s="6"/>
      <c r="AJ803" s="6"/>
      <c r="AK803" s="6"/>
      <c r="AL803" s="6"/>
      <c r="AM803" s="235"/>
      <c r="AN803" s="6"/>
      <c r="AO803" s="6"/>
      <c r="AP803" s="6"/>
      <c r="AQ803" s="6"/>
      <c r="AR803" s="6"/>
      <c r="AS803" s="6"/>
      <c r="AT803" s="235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232"/>
      <c r="BG803" s="232"/>
      <c r="BH803" s="6"/>
      <c r="BI803" s="6"/>
      <c r="BJ803" s="232"/>
      <c r="BK803" s="6"/>
      <c r="BL803" s="6"/>
      <c r="BM803" s="6"/>
      <c r="BN803" s="6"/>
      <c r="BO803" s="6"/>
      <c r="BP803" s="6"/>
      <c r="BQ803" s="6"/>
      <c r="BR803" s="6"/>
      <c r="BS803" s="6"/>
    </row>
    <row r="804" spans="1:71" ht="15.75" customHeight="1">
      <c r="A804" s="6"/>
      <c r="B804" s="6"/>
      <c r="C804" s="24"/>
      <c r="D804" s="232"/>
      <c r="E804" s="233"/>
      <c r="F804" s="197"/>
      <c r="G804" s="203"/>
      <c r="H804" s="203"/>
      <c r="I804" s="6"/>
      <c r="J804" s="6"/>
      <c r="K804" s="6"/>
      <c r="L804" s="235"/>
      <c r="M804" s="6"/>
      <c r="N804" s="6"/>
      <c r="O804" s="6"/>
      <c r="P804" s="6"/>
      <c r="Q804" s="6"/>
      <c r="R804" s="6"/>
      <c r="S804" s="6"/>
      <c r="T804" s="6"/>
      <c r="U804" s="235"/>
      <c r="V804" s="6"/>
      <c r="W804" s="6"/>
      <c r="X804" s="6"/>
      <c r="Y804" s="6"/>
      <c r="Z804" s="6"/>
      <c r="AA804" s="6"/>
      <c r="AB804" s="6"/>
      <c r="AC804" s="6"/>
      <c r="AD804" s="976"/>
      <c r="AE804" s="6"/>
      <c r="AF804" s="6"/>
      <c r="AG804" s="6"/>
      <c r="AH804" s="6"/>
      <c r="AI804" s="6"/>
      <c r="AJ804" s="6"/>
      <c r="AK804" s="6"/>
      <c r="AL804" s="6"/>
      <c r="AM804" s="235"/>
      <c r="AN804" s="6"/>
      <c r="AO804" s="6"/>
      <c r="AP804" s="6"/>
      <c r="AQ804" s="6"/>
      <c r="AR804" s="6"/>
      <c r="AS804" s="6"/>
      <c r="AT804" s="235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232"/>
      <c r="BG804" s="232"/>
      <c r="BH804" s="6"/>
      <c r="BI804" s="6"/>
      <c r="BJ804" s="232"/>
      <c r="BK804" s="6"/>
      <c r="BL804" s="6"/>
      <c r="BM804" s="6"/>
      <c r="BN804" s="6"/>
      <c r="BO804" s="6"/>
      <c r="BP804" s="6"/>
      <c r="BQ804" s="6"/>
      <c r="BR804" s="6"/>
      <c r="BS804" s="6"/>
    </row>
    <row r="805" spans="1:71" ht="15.75" customHeight="1">
      <c r="A805" s="6"/>
      <c r="B805" s="6"/>
      <c r="C805" s="24"/>
      <c r="D805" s="232"/>
      <c r="E805" s="233"/>
      <c r="F805" s="197"/>
      <c r="G805" s="203"/>
      <c r="H805" s="203"/>
      <c r="I805" s="6"/>
      <c r="J805" s="6"/>
      <c r="K805" s="6"/>
      <c r="L805" s="235"/>
      <c r="M805" s="6"/>
      <c r="N805" s="6"/>
      <c r="O805" s="6"/>
      <c r="P805" s="6"/>
      <c r="Q805" s="6"/>
      <c r="R805" s="6"/>
      <c r="S805" s="6"/>
      <c r="T805" s="6"/>
      <c r="U805" s="235"/>
      <c r="V805" s="6"/>
      <c r="W805" s="6"/>
      <c r="X805" s="6"/>
      <c r="Y805" s="6"/>
      <c r="Z805" s="6"/>
      <c r="AA805" s="6"/>
      <c r="AB805" s="6"/>
      <c r="AC805" s="6"/>
      <c r="AD805" s="976"/>
      <c r="AE805" s="6"/>
      <c r="AF805" s="6"/>
      <c r="AG805" s="6"/>
      <c r="AH805" s="6"/>
      <c r="AI805" s="6"/>
      <c r="AJ805" s="6"/>
      <c r="AK805" s="6"/>
      <c r="AL805" s="6"/>
      <c r="AM805" s="235"/>
      <c r="AN805" s="6"/>
      <c r="AO805" s="6"/>
      <c r="AP805" s="6"/>
      <c r="AQ805" s="6"/>
      <c r="AR805" s="6"/>
      <c r="AS805" s="6"/>
      <c r="AT805" s="235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232"/>
      <c r="BG805" s="232"/>
      <c r="BH805" s="6"/>
      <c r="BI805" s="6"/>
      <c r="BJ805" s="232"/>
      <c r="BK805" s="6"/>
      <c r="BL805" s="6"/>
      <c r="BM805" s="6"/>
      <c r="BN805" s="6"/>
      <c r="BO805" s="6"/>
      <c r="BP805" s="6"/>
      <c r="BQ805" s="6"/>
      <c r="BR805" s="6"/>
      <c r="BS805" s="6"/>
    </row>
    <row r="806" spans="1:71" ht="15.75" customHeight="1">
      <c r="A806" s="6"/>
      <c r="B806" s="6"/>
      <c r="C806" s="24"/>
      <c r="D806" s="232"/>
      <c r="E806" s="233"/>
      <c r="F806" s="197"/>
      <c r="G806" s="203"/>
      <c r="H806" s="203"/>
      <c r="I806" s="6"/>
      <c r="J806" s="6"/>
      <c r="K806" s="6"/>
      <c r="L806" s="235"/>
      <c r="M806" s="6"/>
      <c r="N806" s="6"/>
      <c r="O806" s="6"/>
      <c r="P806" s="6"/>
      <c r="Q806" s="6"/>
      <c r="R806" s="6"/>
      <c r="S806" s="6"/>
      <c r="T806" s="6"/>
      <c r="U806" s="235"/>
      <c r="V806" s="6"/>
      <c r="W806" s="6"/>
      <c r="X806" s="6"/>
      <c r="Y806" s="6"/>
      <c r="Z806" s="6"/>
      <c r="AA806" s="6"/>
      <c r="AB806" s="6"/>
      <c r="AC806" s="6"/>
      <c r="AD806" s="976"/>
      <c r="AE806" s="6"/>
      <c r="AF806" s="6"/>
      <c r="AG806" s="6"/>
      <c r="AH806" s="6"/>
      <c r="AI806" s="6"/>
      <c r="AJ806" s="6"/>
      <c r="AK806" s="6"/>
      <c r="AL806" s="6"/>
      <c r="AM806" s="235"/>
      <c r="AN806" s="6"/>
      <c r="AO806" s="6"/>
      <c r="AP806" s="6"/>
      <c r="AQ806" s="6"/>
      <c r="AR806" s="6"/>
      <c r="AS806" s="6"/>
      <c r="AT806" s="235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232"/>
      <c r="BG806" s="232"/>
      <c r="BH806" s="6"/>
      <c r="BI806" s="6"/>
      <c r="BJ806" s="232"/>
      <c r="BK806" s="6"/>
      <c r="BL806" s="6"/>
      <c r="BM806" s="6"/>
      <c r="BN806" s="6"/>
      <c r="BO806" s="6"/>
      <c r="BP806" s="6"/>
      <c r="BQ806" s="6"/>
      <c r="BR806" s="6"/>
      <c r="BS806" s="6"/>
    </row>
    <row r="807" spans="1:71" ht="15.75" customHeight="1">
      <c r="A807" s="6"/>
      <c r="B807" s="6"/>
      <c r="C807" s="24"/>
      <c r="D807" s="232"/>
      <c r="E807" s="233"/>
      <c r="F807" s="197"/>
      <c r="G807" s="203"/>
      <c r="H807" s="203"/>
      <c r="I807" s="6"/>
      <c r="J807" s="6"/>
      <c r="K807" s="6"/>
      <c r="L807" s="235"/>
      <c r="M807" s="6"/>
      <c r="N807" s="6"/>
      <c r="O807" s="6"/>
      <c r="P807" s="6"/>
      <c r="Q807" s="6"/>
      <c r="R807" s="6"/>
      <c r="S807" s="6"/>
      <c r="T807" s="6"/>
      <c r="U807" s="235"/>
      <c r="V807" s="6"/>
      <c r="W807" s="6"/>
      <c r="X807" s="6"/>
      <c r="Y807" s="6"/>
      <c r="Z807" s="6"/>
      <c r="AA807" s="6"/>
      <c r="AB807" s="6"/>
      <c r="AC807" s="6"/>
      <c r="AD807" s="976"/>
      <c r="AE807" s="6"/>
      <c r="AF807" s="6"/>
      <c r="AG807" s="6"/>
      <c r="AH807" s="6"/>
      <c r="AI807" s="6"/>
      <c r="AJ807" s="6"/>
      <c r="AK807" s="6"/>
      <c r="AL807" s="6"/>
      <c r="AM807" s="235"/>
      <c r="AN807" s="6"/>
      <c r="AO807" s="6"/>
      <c r="AP807" s="6"/>
      <c r="AQ807" s="6"/>
      <c r="AR807" s="6"/>
      <c r="AS807" s="6"/>
      <c r="AT807" s="235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232"/>
      <c r="BG807" s="232"/>
      <c r="BH807" s="6"/>
      <c r="BI807" s="6"/>
      <c r="BJ807" s="232"/>
      <c r="BK807" s="6"/>
      <c r="BL807" s="6"/>
      <c r="BM807" s="6"/>
      <c r="BN807" s="6"/>
      <c r="BO807" s="6"/>
      <c r="BP807" s="6"/>
      <c r="BQ807" s="6"/>
      <c r="BR807" s="6"/>
      <c r="BS807" s="6"/>
    </row>
    <row r="808" spans="1:71" ht="15.75" customHeight="1">
      <c r="A808" s="6"/>
      <c r="B808" s="6"/>
      <c r="C808" s="24"/>
      <c r="D808" s="232"/>
      <c r="E808" s="233"/>
      <c r="F808" s="197"/>
      <c r="G808" s="203"/>
      <c r="H808" s="203"/>
      <c r="I808" s="6"/>
      <c r="J808" s="6"/>
      <c r="K808" s="6"/>
      <c r="L808" s="235"/>
      <c r="M808" s="6"/>
      <c r="N808" s="6"/>
      <c r="O808" s="6"/>
      <c r="P808" s="6"/>
      <c r="Q808" s="6"/>
      <c r="R808" s="6"/>
      <c r="S808" s="6"/>
      <c r="T808" s="6"/>
      <c r="U808" s="235"/>
      <c r="V808" s="6"/>
      <c r="W808" s="6"/>
      <c r="X808" s="6"/>
      <c r="Y808" s="6"/>
      <c r="Z808" s="6"/>
      <c r="AA808" s="6"/>
      <c r="AB808" s="6"/>
      <c r="AC808" s="6"/>
      <c r="AD808" s="976"/>
      <c r="AE808" s="6"/>
      <c r="AF808" s="6"/>
      <c r="AG808" s="6"/>
      <c r="AH808" s="6"/>
      <c r="AI808" s="6"/>
      <c r="AJ808" s="6"/>
      <c r="AK808" s="6"/>
      <c r="AL808" s="6"/>
      <c r="AM808" s="235"/>
      <c r="AN808" s="6"/>
      <c r="AO808" s="6"/>
      <c r="AP808" s="6"/>
      <c r="AQ808" s="6"/>
      <c r="AR808" s="6"/>
      <c r="AS808" s="6"/>
      <c r="AT808" s="235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232"/>
      <c r="BG808" s="232"/>
      <c r="BH808" s="6"/>
      <c r="BI808" s="6"/>
      <c r="BJ808" s="232"/>
      <c r="BK808" s="6"/>
      <c r="BL808" s="6"/>
      <c r="BM808" s="6"/>
      <c r="BN808" s="6"/>
      <c r="BO808" s="6"/>
      <c r="BP808" s="6"/>
      <c r="BQ808" s="6"/>
      <c r="BR808" s="6"/>
      <c r="BS808" s="6"/>
    </row>
    <row r="809" spans="1:71" ht="15.75" customHeight="1">
      <c r="A809" s="6"/>
      <c r="B809" s="6"/>
      <c r="C809" s="24"/>
      <c r="D809" s="232"/>
      <c r="E809" s="233"/>
      <c r="F809" s="197"/>
      <c r="G809" s="203"/>
      <c r="H809" s="203"/>
      <c r="I809" s="6"/>
      <c r="J809" s="6"/>
      <c r="K809" s="6"/>
      <c r="L809" s="235"/>
      <c r="M809" s="6"/>
      <c r="N809" s="6"/>
      <c r="O809" s="6"/>
      <c r="P809" s="6"/>
      <c r="Q809" s="6"/>
      <c r="R809" s="6"/>
      <c r="S809" s="6"/>
      <c r="T809" s="6"/>
      <c r="U809" s="235"/>
      <c r="V809" s="6"/>
      <c r="W809" s="6"/>
      <c r="X809" s="6"/>
      <c r="Y809" s="6"/>
      <c r="Z809" s="6"/>
      <c r="AA809" s="6"/>
      <c r="AB809" s="6"/>
      <c r="AC809" s="6"/>
      <c r="AD809" s="976"/>
      <c r="AE809" s="6"/>
      <c r="AF809" s="6"/>
      <c r="AG809" s="6"/>
      <c r="AH809" s="6"/>
      <c r="AI809" s="6"/>
      <c r="AJ809" s="6"/>
      <c r="AK809" s="6"/>
      <c r="AL809" s="6"/>
      <c r="AM809" s="235"/>
      <c r="AN809" s="6"/>
      <c r="AO809" s="6"/>
      <c r="AP809" s="6"/>
      <c r="AQ809" s="6"/>
      <c r="AR809" s="6"/>
      <c r="AS809" s="6"/>
      <c r="AT809" s="235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232"/>
      <c r="BG809" s="232"/>
      <c r="BH809" s="6"/>
      <c r="BI809" s="6"/>
      <c r="BJ809" s="232"/>
      <c r="BK809" s="6"/>
      <c r="BL809" s="6"/>
      <c r="BM809" s="6"/>
      <c r="BN809" s="6"/>
      <c r="BO809" s="6"/>
      <c r="BP809" s="6"/>
      <c r="BQ809" s="6"/>
      <c r="BR809" s="6"/>
      <c r="BS809" s="6"/>
    </row>
    <row r="810" spans="1:71" ht="15.75" customHeight="1">
      <c r="A810" s="6"/>
      <c r="B810" s="6"/>
      <c r="C810" s="24"/>
      <c r="D810" s="232"/>
      <c r="E810" s="233"/>
      <c r="F810" s="197"/>
      <c r="G810" s="203"/>
      <c r="H810" s="203"/>
      <c r="I810" s="6"/>
      <c r="J810" s="6"/>
      <c r="K810" s="6"/>
      <c r="L810" s="235"/>
      <c r="M810" s="6"/>
      <c r="N810" s="6"/>
      <c r="O810" s="6"/>
      <c r="P810" s="6"/>
      <c r="Q810" s="6"/>
      <c r="R810" s="6"/>
      <c r="S810" s="6"/>
      <c r="T810" s="6"/>
      <c r="U810" s="235"/>
      <c r="V810" s="6"/>
      <c r="W810" s="6"/>
      <c r="X810" s="6"/>
      <c r="Y810" s="6"/>
      <c r="Z810" s="6"/>
      <c r="AA810" s="6"/>
      <c r="AB810" s="6"/>
      <c r="AC810" s="6"/>
      <c r="AD810" s="1041"/>
      <c r="AE810" s="6"/>
      <c r="AF810" s="6"/>
      <c r="AG810" s="6"/>
      <c r="AH810" s="6"/>
      <c r="AI810" s="6"/>
      <c r="AJ810" s="6"/>
      <c r="AK810" s="6"/>
      <c r="AL810" s="6"/>
      <c r="AM810" s="235"/>
      <c r="AN810" s="6"/>
      <c r="AO810" s="6"/>
      <c r="AP810" s="6"/>
      <c r="AQ810" s="6"/>
      <c r="AR810" s="6"/>
      <c r="AS810" s="6"/>
      <c r="AT810" s="235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232"/>
      <c r="BG810" s="232"/>
      <c r="BH810" s="6"/>
      <c r="BI810" s="6"/>
      <c r="BJ810" s="232"/>
      <c r="BK810" s="6"/>
      <c r="BL810" s="6"/>
      <c r="BM810" s="6"/>
      <c r="BN810" s="6"/>
      <c r="BO810" s="6"/>
      <c r="BP810" s="6"/>
      <c r="BQ810" s="6"/>
      <c r="BR810" s="6"/>
      <c r="BS810" s="6"/>
    </row>
    <row r="811" spans="1:71" ht="15.75" customHeight="1">
      <c r="A811" s="6"/>
      <c r="B811" s="6"/>
      <c r="C811" s="24"/>
      <c r="D811" s="232"/>
      <c r="E811" s="233"/>
      <c r="F811" s="197"/>
      <c r="G811" s="203"/>
      <c r="H811" s="203"/>
      <c r="I811" s="6"/>
      <c r="J811" s="6"/>
      <c r="K811" s="6"/>
      <c r="L811" s="235"/>
      <c r="M811" s="6"/>
      <c r="N811" s="6"/>
      <c r="O811" s="6"/>
      <c r="P811" s="6"/>
      <c r="Q811" s="6"/>
      <c r="R811" s="6"/>
      <c r="S811" s="6"/>
      <c r="T811" s="6"/>
      <c r="U811" s="235"/>
      <c r="V811" s="6"/>
      <c r="W811" s="6"/>
      <c r="X811" s="6"/>
      <c r="Y811" s="6"/>
      <c r="Z811" s="6"/>
      <c r="AA811" s="6"/>
      <c r="AB811" s="6"/>
      <c r="AC811" s="6"/>
      <c r="AD811" s="976"/>
      <c r="AE811" s="6"/>
      <c r="AF811" s="6"/>
      <c r="AG811" s="6"/>
      <c r="AH811" s="6"/>
      <c r="AI811" s="6"/>
      <c r="AJ811" s="6"/>
      <c r="AK811" s="6"/>
      <c r="AL811" s="6"/>
      <c r="AM811" s="235"/>
      <c r="AN811" s="6"/>
      <c r="AO811" s="6"/>
      <c r="AP811" s="6"/>
      <c r="AQ811" s="6"/>
      <c r="AR811" s="6"/>
      <c r="AS811" s="6"/>
      <c r="AT811" s="235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232"/>
      <c r="BG811" s="232"/>
      <c r="BH811" s="6"/>
      <c r="BI811" s="6"/>
      <c r="BJ811" s="232"/>
      <c r="BK811" s="6"/>
      <c r="BL811" s="6"/>
      <c r="BM811" s="6"/>
      <c r="BN811" s="6"/>
      <c r="BO811" s="6"/>
      <c r="BP811" s="6"/>
      <c r="BQ811" s="6"/>
      <c r="BR811" s="6"/>
      <c r="BS811" s="6"/>
    </row>
    <row r="812" spans="1:71" ht="15.75" customHeight="1">
      <c r="A812" s="6"/>
      <c r="B812" s="6"/>
      <c r="C812" s="24"/>
      <c r="D812" s="232"/>
      <c r="E812" s="233"/>
      <c r="F812" s="197"/>
      <c r="G812" s="203"/>
      <c r="H812" s="203"/>
      <c r="I812" s="6"/>
      <c r="J812" s="6"/>
      <c r="K812" s="6"/>
      <c r="L812" s="235"/>
      <c r="M812" s="6"/>
      <c r="N812" s="6"/>
      <c r="O812" s="6"/>
      <c r="P812" s="6"/>
      <c r="Q812" s="6"/>
      <c r="R812" s="6"/>
      <c r="S812" s="6"/>
      <c r="T812" s="6"/>
      <c r="U812" s="235"/>
      <c r="V812" s="6"/>
      <c r="W812" s="6"/>
      <c r="X812" s="6"/>
      <c r="Y812" s="6"/>
      <c r="Z812" s="6"/>
      <c r="AA812" s="6"/>
      <c r="AB812" s="6"/>
      <c r="AC812" s="6"/>
      <c r="AD812" s="976"/>
      <c r="AE812" s="6"/>
      <c r="AF812" s="6"/>
      <c r="AG812" s="6"/>
      <c r="AH812" s="6"/>
      <c r="AI812" s="6"/>
      <c r="AJ812" s="6"/>
      <c r="AK812" s="6"/>
      <c r="AL812" s="6"/>
      <c r="AM812" s="235"/>
      <c r="AN812" s="6"/>
      <c r="AO812" s="6"/>
      <c r="AP812" s="6"/>
      <c r="AQ812" s="6"/>
      <c r="AR812" s="6"/>
      <c r="AS812" s="6"/>
      <c r="AT812" s="235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232"/>
      <c r="BG812" s="232"/>
      <c r="BH812" s="6"/>
      <c r="BI812" s="6"/>
      <c r="BJ812" s="232"/>
      <c r="BK812" s="6"/>
      <c r="BL812" s="6"/>
      <c r="BM812" s="6"/>
      <c r="BN812" s="6"/>
      <c r="BO812" s="6"/>
      <c r="BP812" s="6"/>
      <c r="BQ812" s="6"/>
      <c r="BR812" s="6"/>
      <c r="BS812" s="6"/>
    </row>
    <row r="813" spans="1:71" ht="15.75" customHeight="1">
      <c r="A813" s="6"/>
      <c r="B813" s="6"/>
      <c r="C813" s="24"/>
      <c r="D813" s="232"/>
      <c r="E813" s="233"/>
      <c r="F813" s="197"/>
      <c r="G813" s="203"/>
      <c r="H813" s="203"/>
      <c r="I813" s="6"/>
      <c r="J813" s="6"/>
      <c r="K813" s="6"/>
      <c r="L813" s="235"/>
      <c r="M813" s="6"/>
      <c r="N813" s="6"/>
      <c r="O813" s="6"/>
      <c r="P813" s="6"/>
      <c r="Q813" s="6"/>
      <c r="R813" s="6"/>
      <c r="S813" s="6"/>
      <c r="T813" s="6"/>
      <c r="U813" s="235"/>
      <c r="V813" s="6"/>
      <c r="W813" s="6"/>
      <c r="X813" s="6"/>
      <c r="Y813" s="6"/>
      <c r="Z813" s="6"/>
      <c r="AA813" s="6"/>
      <c r="AB813" s="6"/>
      <c r="AC813" s="6"/>
      <c r="AD813" s="976"/>
      <c r="AE813" s="6"/>
      <c r="AF813" s="6"/>
      <c r="AG813" s="6"/>
      <c r="AH813" s="6"/>
      <c r="AI813" s="6"/>
      <c r="AJ813" s="6"/>
      <c r="AK813" s="6"/>
      <c r="AL813" s="6"/>
      <c r="AM813" s="235"/>
      <c r="AN813" s="6"/>
      <c r="AO813" s="6"/>
      <c r="AP813" s="6"/>
      <c r="AQ813" s="6"/>
      <c r="AR813" s="6"/>
      <c r="AS813" s="6"/>
      <c r="AT813" s="235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232"/>
      <c r="BG813" s="232"/>
      <c r="BH813" s="6"/>
      <c r="BI813" s="6"/>
      <c r="BJ813" s="232"/>
      <c r="BK813" s="6"/>
      <c r="BL813" s="6"/>
      <c r="BM813" s="6"/>
      <c r="BN813" s="6"/>
      <c r="BO813" s="6"/>
      <c r="BP813" s="6"/>
      <c r="BQ813" s="6"/>
      <c r="BR813" s="6"/>
      <c r="BS813" s="6"/>
    </row>
    <row r="814" spans="1:71" ht="15.75" customHeight="1">
      <c r="A814" s="6"/>
      <c r="B814" s="6"/>
      <c r="C814" s="24"/>
      <c r="D814" s="232"/>
      <c r="E814" s="233"/>
      <c r="F814" s="197"/>
      <c r="G814" s="203"/>
      <c r="H814" s="203"/>
      <c r="I814" s="6"/>
      <c r="J814" s="6"/>
      <c r="K814" s="6"/>
      <c r="L814" s="235"/>
      <c r="M814" s="6"/>
      <c r="N814" s="6"/>
      <c r="O814" s="6"/>
      <c r="P814" s="6"/>
      <c r="Q814" s="6"/>
      <c r="R814" s="6"/>
      <c r="S814" s="6"/>
      <c r="T814" s="6"/>
      <c r="U814" s="235"/>
      <c r="V814" s="6"/>
      <c r="W814" s="6"/>
      <c r="X814" s="6"/>
      <c r="Y814" s="6"/>
      <c r="Z814" s="6"/>
      <c r="AA814" s="6"/>
      <c r="AB814" s="6"/>
      <c r="AC814" s="6"/>
      <c r="AD814" s="976"/>
      <c r="AE814" s="6"/>
      <c r="AF814" s="6"/>
      <c r="AG814" s="6"/>
      <c r="AH814" s="6"/>
      <c r="AI814" s="6"/>
      <c r="AJ814" s="6"/>
      <c r="AK814" s="6"/>
      <c r="AL814" s="6"/>
      <c r="AM814" s="235"/>
      <c r="AN814" s="6"/>
      <c r="AO814" s="6"/>
      <c r="AP814" s="6"/>
      <c r="AQ814" s="6"/>
      <c r="AR814" s="6"/>
      <c r="AS814" s="6"/>
      <c r="AT814" s="235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232"/>
      <c r="BG814" s="232"/>
      <c r="BH814" s="6"/>
      <c r="BI814" s="6"/>
      <c r="BJ814" s="232"/>
      <c r="BK814" s="6"/>
      <c r="BL814" s="6"/>
      <c r="BM814" s="6"/>
      <c r="BN814" s="6"/>
      <c r="BO814" s="6"/>
      <c r="BP814" s="6"/>
      <c r="BQ814" s="6"/>
      <c r="BR814" s="6"/>
      <c r="BS814" s="6"/>
    </row>
    <row r="815" spans="1:71" ht="15.75" customHeight="1">
      <c r="A815" s="6"/>
      <c r="B815" s="6"/>
      <c r="C815" s="24"/>
      <c r="D815" s="232"/>
      <c r="E815" s="233"/>
      <c r="F815" s="197"/>
      <c r="G815" s="203"/>
      <c r="H815" s="203"/>
      <c r="I815" s="6"/>
      <c r="J815" s="6"/>
      <c r="K815" s="6"/>
      <c r="L815" s="235"/>
      <c r="M815" s="6"/>
      <c r="N815" s="6"/>
      <c r="O815" s="6"/>
      <c r="P815" s="6"/>
      <c r="Q815" s="6"/>
      <c r="R815" s="6"/>
      <c r="S815" s="6"/>
      <c r="T815" s="6"/>
      <c r="U815" s="235"/>
      <c r="V815" s="6"/>
      <c r="W815" s="6"/>
      <c r="X815" s="6"/>
      <c r="Y815" s="6"/>
      <c r="Z815" s="6"/>
      <c r="AA815" s="6"/>
      <c r="AB815" s="6"/>
      <c r="AC815" s="6"/>
      <c r="AD815" s="976"/>
      <c r="AE815" s="6"/>
      <c r="AF815" s="6"/>
      <c r="AG815" s="6"/>
      <c r="AH815" s="6"/>
      <c r="AI815" s="6"/>
      <c r="AJ815" s="6"/>
      <c r="AK815" s="6"/>
      <c r="AL815" s="6"/>
      <c r="AM815" s="235"/>
      <c r="AN815" s="6"/>
      <c r="AO815" s="6"/>
      <c r="AP815" s="6"/>
      <c r="AQ815" s="6"/>
      <c r="AR815" s="6"/>
      <c r="AS815" s="6"/>
      <c r="AT815" s="235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232"/>
      <c r="BG815" s="232"/>
      <c r="BH815" s="6"/>
      <c r="BI815" s="6"/>
      <c r="BJ815" s="232"/>
      <c r="BK815" s="6"/>
      <c r="BL815" s="6"/>
      <c r="BM815" s="6"/>
      <c r="BN815" s="6"/>
      <c r="BO815" s="6"/>
      <c r="BP815" s="6"/>
      <c r="BQ815" s="6"/>
      <c r="BR815" s="6"/>
      <c r="BS815" s="6"/>
    </row>
    <row r="816" spans="1:71" ht="15.75" customHeight="1">
      <c r="A816" s="6"/>
      <c r="B816" s="6"/>
      <c r="C816" s="24"/>
      <c r="D816" s="232"/>
      <c r="E816" s="233"/>
      <c r="F816" s="197"/>
      <c r="G816" s="203"/>
      <c r="H816" s="203"/>
      <c r="I816" s="6"/>
      <c r="J816" s="6"/>
      <c r="K816" s="6"/>
      <c r="L816" s="235"/>
      <c r="M816" s="6"/>
      <c r="N816" s="6"/>
      <c r="O816" s="6"/>
      <c r="P816" s="6"/>
      <c r="Q816" s="6"/>
      <c r="R816" s="6"/>
      <c r="S816" s="6"/>
      <c r="T816" s="6"/>
      <c r="U816" s="235"/>
      <c r="V816" s="6"/>
      <c r="W816" s="6"/>
      <c r="X816" s="6"/>
      <c r="Y816" s="6"/>
      <c r="Z816" s="6"/>
      <c r="AA816" s="6"/>
      <c r="AB816" s="6"/>
      <c r="AC816" s="6"/>
      <c r="AD816" s="976"/>
      <c r="AE816" s="6"/>
      <c r="AF816" s="6"/>
      <c r="AG816" s="6"/>
      <c r="AH816" s="6"/>
      <c r="AI816" s="6"/>
      <c r="AJ816" s="6"/>
      <c r="AK816" s="6"/>
      <c r="AL816" s="6"/>
      <c r="AM816" s="235"/>
      <c r="AN816" s="6"/>
      <c r="AO816" s="6"/>
      <c r="AP816" s="6"/>
      <c r="AQ816" s="6"/>
      <c r="AR816" s="6"/>
      <c r="AS816" s="6"/>
      <c r="AT816" s="235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232"/>
      <c r="BG816" s="232"/>
      <c r="BH816" s="6"/>
      <c r="BI816" s="6"/>
      <c r="BJ816" s="232"/>
      <c r="BK816" s="6"/>
      <c r="BL816" s="6"/>
      <c r="BM816" s="6"/>
      <c r="BN816" s="6"/>
      <c r="BO816" s="6"/>
      <c r="BP816" s="6"/>
      <c r="BQ816" s="6"/>
      <c r="BR816" s="6"/>
      <c r="BS816" s="6"/>
    </row>
    <row r="817" spans="1:71" ht="15.75" customHeight="1">
      <c r="A817" s="6"/>
      <c r="B817" s="6"/>
      <c r="C817" s="24"/>
      <c r="D817" s="232"/>
      <c r="E817" s="233"/>
      <c r="F817" s="197"/>
      <c r="G817" s="203"/>
      <c r="H817" s="203"/>
      <c r="I817" s="6"/>
      <c r="J817" s="6"/>
      <c r="K817" s="6"/>
      <c r="L817" s="235"/>
      <c r="M817" s="6"/>
      <c r="N817" s="6"/>
      <c r="O817" s="6"/>
      <c r="P817" s="6"/>
      <c r="Q817" s="6"/>
      <c r="R817" s="6"/>
      <c r="S817" s="6"/>
      <c r="T817" s="6"/>
      <c r="U817" s="235"/>
      <c r="V817" s="6"/>
      <c r="W817" s="6"/>
      <c r="X817" s="6"/>
      <c r="Y817" s="6"/>
      <c r="Z817" s="6"/>
      <c r="AA817" s="6"/>
      <c r="AB817" s="6"/>
      <c r="AC817" s="6"/>
      <c r="AD817" s="1041"/>
      <c r="AE817" s="6"/>
      <c r="AF817" s="6"/>
      <c r="AG817" s="6"/>
      <c r="AH817" s="6"/>
      <c r="AI817" s="6"/>
      <c r="AJ817" s="6"/>
      <c r="AK817" s="6"/>
      <c r="AL817" s="6"/>
      <c r="AM817" s="235"/>
      <c r="AN817" s="6"/>
      <c r="AO817" s="6"/>
      <c r="AP817" s="6"/>
      <c r="AQ817" s="6"/>
      <c r="AR817" s="6"/>
      <c r="AS817" s="6"/>
      <c r="AT817" s="235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232"/>
      <c r="BG817" s="232"/>
      <c r="BH817" s="6"/>
      <c r="BI817" s="6"/>
      <c r="BJ817" s="232"/>
      <c r="BK817" s="6"/>
      <c r="BL817" s="6"/>
      <c r="BM817" s="6"/>
      <c r="BN817" s="6"/>
      <c r="BO817" s="6"/>
      <c r="BP817" s="6"/>
      <c r="BQ817" s="6"/>
      <c r="BR817" s="6"/>
      <c r="BS817" s="6"/>
    </row>
    <row r="818" spans="1:71" ht="15.75" customHeight="1">
      <c r="A818" s="6"/>
      <c r="B818" s="6"/>
      <c r="C818" s="24"/>
      <c r="D818" s="232"/>
      <c r="E818" s="233"/>
      <c r="F818" s="197"/>
      <c r="G818" s="203"/>
      <c r="H818" s="203"/>
      <c r="I818" s="6"/>
      <c r="J818" s="6"/>
      <c r="K818" s="6"/>
      <c r="L818" s="235"/>
      <c r="M818" s="6"/>
      <c r="N818" s="6"/>
      <c r="O818" s="6"/>
      <c r="P818" s="6"/>
      <c r="Q818" s="6"/>
      <c r="R818" s="6"/>
      <c r="S818" s="6"/>
      <c r="T818" s="6"/>
      <c r="U818" s="235"/>
      <c r="V818" s="6"/>
      <c r="W818" s="6"/>
      <c r="X818" s="6"/>
      <c r="Y818" s="6"/>
      <c r="Z818" s="6"/>
      <c r="AA818" s="6"/>
      <c r="AB818" s="6"/>
      <c r="AC818" s="6"/>
      <c r="AD818" s="976"/>
      <c r="AE818" s="6"/>
      <c r="AF818" s="6"/>
      <c r="AG818" s="6"/>
      <c r="AH818" s="6"/>
      <c r="AI818" s="6"/>
      <c r="AJ818" s="6"/>
      <c r="AK818" s="6"/>
      <c r="AL818" s="6"/>
      <c r="AM818" s="235"/>
      <c r="AN818" s="6"/>
      <c r="AO818" s="6"/>
      <c r="AP818" s="6"/>
      <c r="AQ818" s="6"/>
      <c r="AR818" s="6"/>
      <c r="AS818" s="6"/>
      <c r="AT818" s="235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232"/>
      <c r="BG818" s="232"/>
      <c r="BH818" s="6"/>
      <c r="BI818" s="6"/>
      <c r="BJ818" s="232"/>
      <c r="BK818" s="6"/>
      <c r="BL818" s="6"/>
      <c r="BM818" s="6"/>
      <c r="BN818" s="6"/>
      <c r="BO818" s="6"/>
      <c r="BP818" s="6"/>
      <c r="BQ818" s="6"/>
      <c r="BR818" s="6"/>
      <c r="BS818" s="6"/>
    </row>
    <row r="819" spans="1:71" ht="15.75" customHeight="1">
      <c r="A819" s="6"/>
      <c r="B819" s="6"/>
      <c r="C819" s="24"/>
      <c r="D819" s="232"/>
      <c r="E819" s="233"/>
      <c r="F819" s="197"/>
      <c r="G819" s="203"/>
      <c r="H819" s="203"/>
      <c r="I819" s="6"/>
      <c r="J819" s="6"/>
      <c r="K819" s="6"/>
      <c r="L819" s="235"/>
      <c r="M819" s="6"/>
      <c r="N819" s="6"/>
      <c r="O819" s="6"/>
      <c r="P819" s="6"/>
      <c r="Q819" s="6"/>
      <c r="R819" s="6"/>
      <c r="S819" s="6"/>
      <c r="T819" s="6"/>
      <c r="U819" s="235"/>
      <c r="V819" s="6"/>
      <c r="W819" s="6"/>
      <c r="X819" s="6"/>
      <c r="Y819" s="6"/>
      <c r="Z819" s="6"/>
      <c r="AA819" s="6"/>
      <c r="AB819" s="6"/>
      <c r="AC819" s="6"/>
      <c r="AD819" s="976"/>
      <c r="AE819" s="6"/>
      <c r="AF819" s="6"/>
      <c r="AG819" s="6"/>
      <c r="AH819" s="6"/>
      <c r="AI819" s="6"/>
      <c r="AJ819" s="6"/>
      <c r="AK819" s="6"/>
      <c r="AL819" s="6"/>
      <c r="AM819" s="235"/>
      <c r="AN819" s="6"/>
      <c r="AO819" s="6"/>
      <c r="AP819" s="6"/>
      <c r="AQ819" s="6"/>
      <c r="AR819" s="6"/>
      <c r="AS819" s="6"/>
      <c r="AT819" s="235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232"/>
      <c r="BG819" s="232"/>
      <c r="BH819" s="6"/>
      <c r="BI819" s="6"/>
      <c r="BJ819" s="232"/>
      <c r="BK819" s="6"/>
      <c r="BL819" s="6"/>
      <c r="BM819" s="6"/>
      <c r="BN819" s="6"/>
      <c r="BO819" s="6"/>
      <c r="BP819" s="6"/>
      <c r="BQ819" s="6"/>
      <c r="BR819" s="6"/>
      <c r="BS819" s="6"/>
    </row>
    <row r="820" spans="1:71" ht="15.75" customHeight="1">
      <c r="A820" s="6"/>
      <c r="B820" s="6"/>
      <c r="C820" s="24"/>
      <c r="D820" s="232"/>
      <c r="E820" s="233"/>
      <c r="F820" s="197"/>
      <c r="G820" s="203"/>
      <c r="H820" s="203"/>
      <c r="I820" s="6"/>
      <c r="J820" s="6"/>
      <c r="K820" s="6"/>
      <c r="L820" s="235"/>
      <c r="M820" s="6"/>
      <c r="N820" s="6"/>
      <c r="O820" s="6"/>
      <c r="P820" s="6"/>
      <c r="Q820" s="6"/>
      <c r="R820" s="6"/>
      <c r="S820" s="6"/>
      <c r="T820" s="6"/>
      <c r="U820" s="235"/>
      <c r="V820" s="6"/>
      <c r="W820" s="6"/>
      <c r="X820" s="6"/>
      <c r="Y820" s="6"/>
      <c r="Z820" s="6"/>
      <c r="AA820" s="6"/>
      <c r="AB820" s="6"/>
      <c r="AC820" s="6"/>
      <c r="AD820" s="976"/>
      <c r="AE820" s="6"/>
      <c r="AF820" s="6"/>
      <c r="AG820" s="6"/>
      <c r="AH820" s="6"/>
      <c r="AI820" s="6"/>
      <c r="AJ820" s="6"/>
      <c r="AK820" s="6"/>
      <c r="AL820" s="6"/>
      <c r="AM820" s="235"/>
      <c r="AN820" s="6"/>
      <c r="AO820" s="6"/>
      <c r="AP820" s="6"/>
      <c r="AQ820" s="6"/>
      <c r="AR820" s="6"/>
      <c r="AS820" s="6"/>
      <c r="AT820" s="235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232"/>
      <c r="BG820" s="232"/>
      <c r="BH820" s="6"/>
      <c r="BI820" s="6"/>
      <c r="BJ820" s="232"/>
      <c r="BK820" s="6"/>
      <c r="BL820" s="6"/>
      <c r="BM820" s="6"/>
      <c r="BN820" s="6"/>
      <c r="BO820" s="6"/>
      <c r="BP820" s="6"/>
      <c r="BQ820" s="6"/>
      <c r="BR820" s="6"/>
      <c r="BS820" s="6"/>
    </row>
    <row r="821" spans="1:71" ht="15.75" customHeight="1">
      <c r="A821" s="6"/>
      <c r="B821" s="6"/>
      <c r="C821" s="24"/>
      <c r="D821" s="232"/>
      <c r="E821" s="233"/>
      <c r="F821" s="197"/>
      <c r="G821" s="203"/>
      <c r="H821" s="203"/>
      <c r="I821" s="6"/>
      <c r="J821" s="6"/>
      <c r="K821" s="6"/>
      <c r="L821" s="235"/>
      <c r="M821" s="6"/>
      <c r="N821" s="6"/>
      <c r="O821" s="6"/>
      <c r="P821" s="6"/>
      <c r="Q821" s="6"/>
      <c r="R821" s="6"/>
      <c r="S821" s="6"/>
      <c r="T821" s="6"/>
      <c r="U821" s="235"/>
      <c r="V821" s="6"/>
      <c r="W821" s="6"/>
      <c r="X821" s="6"/>
      <c r="Y821" s="6"/>
      <c r="Z821" s="6"/>
      <c r="AA821" s="6"/>
      <c r="AB821" s="6"/>
      <c r="AC821" s="6"/>
      <c r="AD821" s="976"/>
      <c r="AE821" s="6"/>
      <c r="AF821" s="6"/>
      <c r="AG821" s="6"/>
      <c r="AH821" s="6"/>
      <c r="AI821" s="6"/>
      <c r="AJ821" s="6"/>
      <c r="AK821" s="6"/>
      <c r="AL821" s="6"/>
      <c r="AM821" s="235"/>
      <c r="AN821" s="6"/>
      <c r="AO821" s="6"/>
      <c r="AP821" s="6"/>
      <c r="AQ821" s="6"/>
      <c r="AR821" s="6"/>
      <c r="AS821" s="6"/>
      <c r="AT821" s="235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232"/>
      <c r="BG821" s="232"/>
      <c r="BH821" s="6"/>
      <c r="BI821" s="6"/>
      <c r="BJ821" s="232"/>
      <c r="BK821" s="6"/>
      <c r="BL821" s="6"/>
      <c r="BM821" s="6"/>
      <c r="BN821" s="6"/>
      <c r="BO821" s="6"/>
      <c r="BP821" s="6"/>
      <c r="BQ821" s="6"/>
      <c r="BR821" s="6"/>
      <c r="BS821" s="6"/>
    </row>
    <row r="822" spans="1:71" ht="15.75" customHeight="1">
      <c r="A822" s="6"/>
      <c r="B822" s="6"/>
      <c r="C822" s="24"/>
      <c r="D822" s="232"/>
      <c r="E822" s="233"/>
      <c r="F822" s="197"/>
      <c r="G822" s="203"/>
      <c r="H822" s="203"/>
      <c r="I822" s="6"/>
      <c r="J822" s="6"/>
      <c r="K822" s="6"/>
      <c r="L822" s="235"/>
      <c r="M822" s="6"/>
      <c r="N822" s="6"/>
      <c r="O822" s="6"/>
      <c r="P822" s="6"/>
      <c r="Q822" s="6"/>
      <c r="R822" s="6"/>
      <c r="S822" s="6"/>
      <c r="T822" s="6"/>
      <c r="U822" s="235"/>
      <c r="V822" s="6"/>
      <c r="W822" s="6"/>
      <c r="X822" s="6"/>
      <c r="Y822" s="6"/>
      <c r="Z822" s="6"/>
      <c r="AA822" s="6"/>
      <c r="AB822" s="6"/>
      <c r="AC822" s="6"/>
      <c r="AD822" s="976"/>
      <c r="AE822" s="6"/>
      <c r="AF822" s="6"/>
      <c r="AG822" s="6"/>
      <c r="AH822" s="6"/>
      <c r="AI822" s="6"/>
      <c r="AJ822" s="6"/>
      <c r="AK822" s="6"/>
      <c r="AL822" s="6"/>
      <c r="AM822" s="235"/>
      <c r="AN822" s="6"/>
      <c r="AO822" s="6"/>
      <c r="AP822" s="6"/>
      <c r="AQ822" s="6"/>
      <c r="AR822" s="6"/>
      <c r="AS822" s="6"/>
      <c r="AT822" s="235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232"/>
      <c r="BG822" s="232"/>
      <c r="BH822" s="6"/>
      <c r="BI822" s="6"/>
      <c r="BJ822" s="232"/>
      <c r="BK822" s="6"/>
      <c r="BL822" s="6"/>
      <c r="BM822" s="6"/>
      <c r="BN822" s="6"/>
      <c r="BO822" s="6"/>
      <c r="BP822" s="6"/>
      <c r="BQ822" s="6"/>
      <c r="BR822" s="6"/>
      <c r="BS822" s="6"/>
    </row>
    <row r="823" spans="1:71" ht="15.75" customHeight="1">
      <c r="A823" s="6"/>
      <c r="B823" s="6"/>
      <c r="C823" s="24"/>
      <c r="D823" s="232"/>
      <c r="E823" s="233"/>
      <c r="F823" s="197"/>
      <c r="G823" s="203"/>
      <c r="H823" s="203"/>
      <c r="I823" s="6"/>
      <c r="J823" s="6"/>
      <c r="K823" s="6"/>
      <c r="L823" s="235"/>
      <c r="M823" s="6"/>
      <c r="N823" s="6"/>
      <c r="O823" s="6"/>
      <c r="P823" s="6"/>
      <c r="Q823" s="6"/>
      <c r="R823" s="6"/>
      <c r="S823" s="6"/>
      <c r="T823" s="6"/>
      <c r="U823" s="235"/>
      <c r="V823" s="6"/>
      <c r="W823" s="6"/>
      <c r="X823" s="6"/>
      <c r="Y823" s="6"/>
      <c r="Z823" s="6"/>
      <c r="AA823" s="6"/>
      <c r="AB823" s="6"/>
      <c r="AC823" s="6"/>
      <c r="AD823" s="976"/>
      <c r="AE823" s="6"/>
      <c r="AF823" s="6"/>
      <c r="AG823" s="6"/>
      <c r="AH823" s="6"/>
      <c r="AI823" s="6"/>
      <c r="AJ823" s="6"/>
      <c r="AK823" s="6"/>
      <c r="AL823" s="6"/>
      <c r="AM823" s="235"/>
      <c r="AN823" s="6"/>
      <c r="AO823" s="6"/>
      <c r="AP823" s="6"/>
      <c r="AQ823" s="6"/>
      <c r="AR823" s="6"/>
      <c r="AS823" s="6"/>
      <c r="AT823" s="235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232"/>
      <c r="BG823" s="232"/>
      <c r="BH823" s="6"/>
      <c r="BI823" s="6"/>
      <c r="BJ823" s="232"/>
      <c r="BK823" s="6"/>
      <c r="BL823" s="6"/>
      <c r="BM823" s="6"/>
      <c r="BN823" s="6"/>
      <c r="BO823" s="6"/>
      <c r="BP823" s="6"/>
      <c r="BQ823" s="6"/>
      <c r="BR823" s="6"/>
      <c r="BS823" s="6"/>
    </row>
    <row r="824" spans="1:71" ht="15.75" customHeight="1">
      <c r="A824" s="6"/>
      <c r="B824" s="6"/>
      <c r="C824" s="24"/>
      <c r="D824" s="232"/>
      <c r="E824" s="233"/>
      <c r="F824" s="197"/>
      <c r="G824" s="203"/>
      <c r="H824" s="203"/>
      <c r="I824" s="6"/>
      <c r="J824" s="6"/>
      <c r="K824" s="6"/>
      <c r="L824" s="235"/>
      <c r="M824" s="6"/>
      <c r="N824" s="6"/>
      <c r="O824" s="6"/>
      <c r="P824" s="6"/>
      <c r="Q824" s="6"/>
      <c r="R824" s="6"/>
      <c r="S824" s="6"/>
      <c r="T824" s="6"/>
      <c r="U824" s="235"/>
      <c r="V824" s="6"/>
      <c r="W824" s="6"/>
      <c r="X824" s="6"/>
      <c r="Y824" s="6"/>
      <c r="Z824" s="6"/>
      <c r="AA824" s="6"/>
      <c r="AB824" s="6"/>
      <c r="AC824" s="6"/>
      <c r="AD824" s="1041"/>
      <c r="AE824" s="6"/>
      <c r="AF824" s="6"/>
      <c r="AG824" s="6"/>
      <c r="AH824" s="6"/>
      <c r="AI824" s="6"/>
      <c r="AJ824" s="6"/>
      <c r="AK824" s="6"/>
      <c r="AL824" s="6"/>
      <c r="AM824" s="235"/>
      <c r="AN824" s="6"/>
      <c r="AO824" s="6"/>
      <c r="AP824" s="6"/>
      <c r="AQ824" s="6"/>
      <c r="AR824" s="6"/>
      <c r="AS824" s="6"/>
      <c r="AT824" s="235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232"/>
      <c r="BG824" s="232"/>
      <c r="BH824" s="6"/>
      <c r="BI824" s="6"/>
      <c r="BJ824" s="232"/>
      <c r="BK824" s="6"/>
      <c r="BL824" s="6"/>
      <c r="BM824" s="6"/>
      <c r="BN824" s="6"/>
      <c r="BO824" s="6"/>
      <c r="BP824" s="6"/>
      <c r="BQ824" s="6"/>
      <c r="BR824" s="6"/>
      <c r="BS824" s="6"/>
    </row>
    <row r="825" spans="1:71" ht="15.75" customHeight="1">
      <c r="A825" s="6"/>
      <c r="B825" s="6"/>
      <c r="C825" s="24"/>
      <c r="D825" s="232"/>
      <c r="E825" s="233"/>
      <c r="F825" s="197"/>
      <c r="G825" s="203"/>
      <c r="H825" s="203"/>
      <c r="I825" s="6"/>
      <c r="J825" s="6"/>
      <c r="K825" s="6"/>
      <c r="L825" s="235"/>
      <c r="M825" s="6"/>
      <c r="N825" s="6"/>
      <c r="O825" s="6"/>
      <c r="P825" s="6"/>
      <c r="Q825" s="6"/>
      <c r="R825" s="6"/>
      <c r="S825" s="6"/>
      <c r="T825" s="6"/>
      <c r="U825" s="235"/>
      <c r="V825" s="6"/>
      <c r="W825" s="6"/>
      <c r="X825" s="6"/>
      <c r="Y825" s="6"/>
      <c r="Z825" s="6"/>
      <c r="AA825" s="6"/>
      <c r="AB825" s="6"/>
      <c r="AC825" s="6"/>
      <c r="AD825" s="976"/>
      <c r="AE825" s="6"/>
      <c r="AF825" s="6"/>
      <c r="AG825" s="6"/>
      <c r="AH825" s="6"/>
      <c r="AI825" s="6"/>
      <c r="AJ825" s="6"/>
      <c r="AK825" s="6"/>
      <c r="AL825" s="6"/>
      <c r="AM825" s="235"/>
      <c r="AN825" s="6"/>
      <c r="AO825" s="6"/>
      <c r="AP825" s="6"/>
      <c r="AQ825" s="6"/>
      <c r="AR825" s="6"/>
      <c r="AS825" s="6"/>
      <c r="AT825" s="235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232"/>
      <c r="BG825" s="232"/>
      <c r="BH825" s="6"/>
      <c r="BI825" s="6"/>
      <c r="BJ825" s="232"/>
      <c r="BK825" s="6"/>
      <c r="BL825" s="6"/>
      <c r="BM825" s="6"/>
      <c r="BN825" s="6"/>
      <c r="BO825" s="6"/>
      <c r="BP825" s="6"/>
      <c r="BQ825" s="6"/>
      <c r="BR825" s="6"/>
      <c r="BS825" s="6"/>
    </row>
    <row r="826" spans="1:71" ht="15.75" customHeight="1">
      <c r="A826" s="6"/>
      <c r="B826" s="6"/>
      <c r="C826" s="24"/>
      <c r="D826" s="232"/>
      <c r="E826" s="233"/>
      <c r="F826" s="197"/>
      <c r="G826" s="203"/>
      <c r="H826" s="203"/>
      <c r="I826" s="6"/>
      <c r="J826" s="6"/>
      <c r="K826" s="6"/>
      <c r="L826" s="235"/>
      <c r="M826" s="6"/>
      <c r="N826" s="6"/>
      <c r="O826" s="6"/>
      <c r="P826" s="6"/>
      <c r="Q826" s="6"/>
      <c r="R826" s="6"/>
      <c r="S826" s="6"/>
      <c r="T826" s="6"/>
      <c r="U826" s="235"/>
      <c r="V826" s="6"/>
      <c r="W826" s="6"/>
      <c r="X826" s="6"/>
      <c r="Y826" s="6"/>
      <c r="Z826" s="6"/>
      <c r="AA826" s="6"/>
      <c r="AB826" s="6"/>
      <c r="AC826" s="6"/>
      <c r="AD826" s="976"/>
      <c r="AE826" s="6"/>
      <c r="AF826" s="6"/>
      <c r="AG826" s="6"/>
      <c r="AH826" s="6"/>
      <c r="AI826" s="6"/>
      <c r="AJ826" s="6"/>
      <c r="AK826" s="6"/>
      <c r="AL826" s="6"/>
      <c r="AM826" s="235"/>
      <c r="AN826" s="6"/>
      <c r="AO826" s="6"/>
      <c r="AP826" s="6"/>
      <c r="AQ826" s="6"/>
      <c r="AR826" s="6"/>
      <c r="AS826" s="6"/>
      <c r="AT826" s="235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232"/>
      <c r="BG826" s="232"/>
      <c r="BH826" s="6"/>
      <c r="BI826" s="6"/>
      <c r="BJ826" s="232"/>
      <c r="BK826" s="6"/>
      <c r="BL826" s="6"/>
      <c r="BM826" s="6"/>
      <c r="BN826" s="6"/>
      <c r="BO826" s="6"/>
      <c r="BP826" s="6"/>
      <c r="BQ826" s="6"/>
      <c r="BR826" s="6"/>
      <c r="BS826" s="6"/>
    </row>
    <row r="827" spans="1:71" ht="15.75" customHeight="1">
      <c r="A827" s="6"/>
      <c r="B827" s="6"/>
      <c r="C827" s="24"/>
      <c r="D827" s="232"/>
      <c r="E827" s="233"/>
      <c r="F827" s="197"/>
      <c r="G827" s="203"/>
      <c r="H827" s="203"/>
      <c r="I827" s="6"/>
      <c r="J827" s="6"/>
      <c r="K827" s="6"/>
      <c r="L827" s="235"/>
      <c r="M827" s="6"/>
      <c r="N827" s="6"/>
      <c r="O827" s="6"/>
      <c r="P827" s="6"/>
      <c r="Q827" s="6"/>
      <c r="R827" s="6"/>
      <c r="S827" s="6"/>
      <c r="T827" s="6"/>
      <c r="U827" s="235"/>
      <c r="V827" s="6"/>
      <c r="W827" s="6"/>
      <c r="X827" s="6"/>
      <c r="Y827" s="6"/>
      <c r="Z827" s="6"/>
      <c r="AA827" s="6"/>
      <c r="AB827" s="6"/>
      <c r="AC827" s="6"/>
      <c r="AD827" s="976"/>
      <c r="AE827" s="6"/>
      <c r="AF827" s="6"/>
      <c r="AG827" s="6"/>
      <c r="AH827" s="6"/>
      <c r="AI827" s="6"/>
      <c r="AJ827" s="6"/>
      <c r="AK827" s="6"/>
      <c r="AL827" s="6"/>
      <c r="AM827" s="235"/>
      <c r="AN827" s="6"/>
      <c r="AO827" s="6"/>
      <c r="AP827" s="6"/>
      <c r="AQ827" s="6"/>
      <c r="AR827" s="6"/>
      <c r="AS827" s="6"/>
      <c r="AT827" s="235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232"/>
      <c r="BG827" s="232"/>
      <c r="BH827" s="6"/>
      <c r="BI827" s="6"/>
      <c r="BJ827" s="232"/>
      <c r="BK827" s="6"/>
      <c r="BL827" s="6"/>
      <c r="BM827" s="6"/>
      <c r="BN827" s="6"/>
      <c r="BO827" s="6"/>
      <c r="BP827" s="6"/>
      <c r="BQ827" s="6"/>
      <c r="BR827" s="6"/>
      <c r="BS827" s="6"/>
    </row>
    <row r="828" spans="1:71" ht="15.75" customHeight="1">
      <c r="A828" s="6"/>
      <c r="B828" s="6"/>
      <c r="C828" s="24"/>
      <c r="D828" s="232"/>
      <c r="E828" s="233"/>
      <c r="F828" s="197"/>
      <c r="G828" s="203"/>
      <c r="H828" s="203"/>
      <c r="I828" s="6"/>
      <c r="J828" s="6"/>
      <c r="K828" s="6"/>
      <c r="L828" s="235"/>
      <c r="M828" s="6"/>
      <c r="N828" s="6"/>
      <c r="O828" s="6"/>
      <c r="P828" s="6"/>
      <c r="Q828" s="6"/>
      <c r="R828" s="6"/>
      <c r="S828" s="6"/>
      <c r="T828" s="6"/>
      <c r="U828" s="235"/>
      <c r="V828" s="6"/>
      <c r="W828" s="6"/>
      <c r="X828" s="6"/>
      <c r="Y828" s="6"/>
      <c r="Z828" s="6"/>
      <c r="AA828" s="6"/>
      <c r="AB828" s="6"/>
      <c r="AC828" s="6"/>
      <c r="AD828" s="976"/>
      <c r="AE828" s="6"/>
      <c r="AF828" s="6"/>
      <c r="AG828" s="6"/>
      <c r="AH828" s="6"/>
      <c r="AI828" s="6"/>
      <c r="AJ828" s="6"/>
      <c r="AK828" s="6"/>
      <c r="AL828" s="6"/>
      <c r="AM828" s="235"/>
      <c r="AN828" s="6"/>
      <c r="AO828" s="6"/>
      <c r="AP828" s="6"/>
      <c r="AQ828" s="6"/>
      <c r="AR828" s="6"/>
      <c r="AS828" s="6"/>
      <c r="AT828" s="235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232"/>
      <c r="BG828" s="232"/>
      <c r="BH828" s="6"/>
      <c r="BI828" s="6"/>
      <c r="BJ828" s="232"/>
      <c r="BK828" s="6"/>
      <c r="BL828" s="6"/>
      <c r="BM828" s="6"/>
      <c r="BN828" s="6"/>
      <c r="BO828" s="6"/>
      <c r="BP828" s="6"/>
      <c r="BQ828" s="6"/>
      <c r="BR828" s="6"/>
      <c r="BS828" s="6"/>
    </row>
    <row r="829" spans="1:71" ht="15.75" customHeight="1">
      <c r="A829" s="6"/>
      <c r="B829" s="6"/>
      <c r="C829" s="24"/>
      <c r="D829" s="232"/>
      <c r="E829" s="233"/>
      <c r="F829" s="197"/>
      <c r="G829" s="203"/>
      <c r="H829" s="203"/>
      <c r="I829" s="6"/>
      <c r="J829" s="6"/>
      <c r="K829" s="6"/>
      <c r="L829" s="235"/>
      <c r="M829" s="6"/>
      <c r="N829" s="6"/>
      <c r="O829" s="6"/>
      <c r="P829" s="6"/>
      <c r="Q829" s="6"/>
      <c r="R829" s="6"/>
      <c r="S829" s="6"/>
      <c r="T829" s="6"/>
      <c r="U829" s="235"/>
      <c r="V829" s="6"/>
      <c r="W829" s="6"/>
      <c r="X829" s="6"/>
      <c r="Y829" s="6"/>
      <c r="Z829" s="6"/>
      <c r="AA829" s="6"/>
      <c r="AB829" s="6"/>
      <c r="AC829" s="6"/>
      <c r="AD829" s="976"/>
      <c r="AE829" s="6"/>
      <c r="AF829" s="6"/>
      <c r="AG829" s="6"/>
      <c r="AH829" s="6"/>
      <c r="AI829" s="6"/>
      <c r="AJ829" s="6"/>
      <c r="AK829" s="6"/>
      <c r="AL829" s="6"/>
      <c r="AM829" s="235"/>
      <c r="AN829" s="6"/>
      <c r="AO829" s="6"/>
      <c r="AP829" s="6"/>
      <c r="AQ829" s="6"/>
      <c r="AR829" s="6"/>
      <c r="AS829" s="6"/>
      <c r="AT829" s="235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232"/>
      <c r="BG829" s="232"/>
      <c r="BH829" s="6"/>
      <c r="BI829" s="6"/>
      <c r="BJ829" s="232"/>
      <c r="BK829" s="6"/>
      <c r="BL829" s="6"/>
      <c r="BM829" s="6"/>
      <c r="BN829" s="6"/>
      <c r="BO829" s="6"/>
      <c r="BP829" s="6"/>
      <c r="BQ829" s="6"/>
      <c r="BR829" s="6"/>
      <c r="BS829" s="6"/>
    </row>
    <row r="830" spans="1:71" ht="15.75" customHeight="1">
      <c r="A830" s="6"/>
      <c r="B830" s="6"/>
      <c r="C830" s="24"/>
      <c r="D830" s="232"/>
      <c r="E830" s="233"/>
      <c r="F830" s="197"/>
      <c r="G830" s="203"/>
      <c r="H830" s="203"/>
      <c r="I830" s="6"/>
      <c r="J830" s="6"/>
      <c r="K830" s="6"/>
      <c r="L830" s="235"/>
      <c r="M830" s="6"/>
      <c r="N830" s="6"/>
      <c r="O830" s="6"/>
      <c r="P830" s="6"/>
      <c r="Q830" s="6"/>
      <c r="R830" s="6"/>
      <c r="S830" s="6"/>
      <c r="T830" s="6"/>
      <c r="U830" s="235"/>
      <c r="V830" s="6"/>
      <c r="W830" s="6"/>
      <c r="X830" s="6"/>
      <c r="Y830" s="6"/>
      <c r="Z830" s="6"/>
      <c r="AA830" s="6"/>
      <c r="AB830" s="6"/>
      <c r="AC830" s="6"/>
      <c r="AD830" s="976"/>
      <c r="AE830" s="6"/>
      <c r="AF830" s="6"/>
      <c r="AG830" s="6"/>
      <c r="AH830" s="6"/>
      <c r="AI830" s="6"/>
      <c r="AJ830" s="6"/>
      <c r="AK830" s="6"/>
      <c r="AL830" s="6"/>
      <c r="AM830" s="235"/>
      <c r="AN830" s="6"/>
      <c r="AO830" s="6"/>
      <c r="AP830" s="6"/>
      <c r="AQ830" s="6"/>
      <c r="AR830" s="6"/>
      <c r="AS830" s="6"/>
      <c r="AT830" s="235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232"/>
      <c r="BG830" s="232"/>
      <c r="BH830" s="6"/>
      <c r="BI830" s="6"/>
      <c r="BJ830" s="232"/>
      <c r="BK830" s="6"/>
      <c r="BL830" s="6"/>
      <c r="BM830" s="6"/>
      <c r="BN830" s="6"/>
      <c r="BO830" s="6"/>
      <c r="BP830" s="6"/>
      <c r="BQ830" s="6"/>
      <c r="BR830" s="6"/>
      <c r="BS830" s="6"/>
    </row>
    <row r="831" spans="1:71" ht="15.75" customHeight="1">
      <c r="A831" s="6"/>
      <c r="B831" s="6"/>
      <c r="C831" s="24"/>
      <c r="D831" s="232"/>
      <c r="E831" s="233"/>
      <c r="F831" s="197"/>
      <c r="G831" s="203"/>
      <c r="H831" s="203"/>
      <c r="I831" s="6"/>
      <c r="J831" s="6"/>
      <c r="K831" s="6"/>
      <c r="L831" s="235"/>
      <c r="M831" s="6"/>
      <c r="N831" s="6"/>
      <c r="O831" s="6"/>
      <c r="P831" s="6"/>
      <c r="Q831" s="6"/>
      <c r="R831" s="6"/>
      <c r="S831" s="6"/>
      <c r="T831" s="6"/>
      <c r="U831" s="235"/>
      <c r="V831" s="6"/>
      <c r="W831" s="6"/>
      <c r="X831" s="6"/>
      <c r="Y831" s="6"/>
      <c r="Z831" s="6"/>
      <c r="AA831" s="6"/>
      <c r="AB831" s="6"/>
      <c r="AC831" s="6"/>
      <c r="AD831" s="1041"/>
      <c r="AE831" s="6"/>
      <c r="AF831" s="6"/>
      <c r="AG831" s="6"/>
      <c r="AH831" s="6"/>
      <c r="AI831" s="6"/>
      <c r="AJ831" s="6"/>
      <c r="AK831" s="6"/>
      <c r="AL831" s="6"/>
      <c r="AM831" s="235"/>
      <c r="AN831" s="6"/>
      <c r="AO831" s="6"/>
      <c r="AP831" s="6"/>
      <c r="AQ831" s="6"/>
      <c r="AR831" s="6"/>
      <c r="AS831" s="6"/>
      <c r="AT831" s="235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232"/>
      <c r="BG831" s="232"/>
      <c r="BH831" s="6"/>
      <c r="BI831" s="6"/>
      <c r="BJ831" s="232"/>
      <c r="BK831" s="6"/>
      <c r="BL831" s="6"/>
      <c r="BM831" s="6"/>
      <c r="BN831" s="6"/>
      <c r="BO831" s="6"/>
      <c r="BP831" s="6"/>
      <c r="BQ831" s="6"/>
      <c r="BR831" s="6"/>
      <c r="BS831" s="6"/>
    </row>
    <row r="832" spans="1:71" ht="15.75" customHeight="1">
      <c r="A832" s="6"/>
      <c r="B832" s="6"/>
      <c r="C832" s="24"/>
      <c r="D832" s="232"/>
      <c r="E832" s="233"/>
      <c r="F832" s="197"/>
      <c r="G832" s="203"/>
      <c r="H832" s="203"/>
      <c r="I832" s="6"/>
      <c r="J832" s="6"/>
      <c r="K832" s="6"/>
      <c r="L832" s="235"/>
      <c r="M832" s="6"/>
      <c r="N832" s="6"/>
      <c r="O832" s="6"/>
      <c r="P832" s="6"/>
      <c r="Q832" s="6"/>
      <c r="R832" s="6"/>
      <c r="S832" s="6"/>
      <c r="T832" s="6"/>
      <c r="U832" s="235"/>
      <c r="V832" s="6"/>
      <c r="W832" s="6"/>
      <c r="X832" s="6"/>
      <c r="Y832" s="6"/>
      <c r="Z832" s="6"/>
      <c r="AA832" s="6"/>
      <c r="AB832" s="6"/>
      <c r="AC832" s="6"/>
      <c r="AD832" s="976"/>
      <c r="AE832" s="6"/>
      <c r="AF832" s="6"/>
      <c r="AG832" s="6"/>
      <c r="AH832" s="6"/>
      <c r="AI832" s="6"/>
      <c r="AJ832" s="6"/>
      <c r="AK832" s="6"/>
      <c r="AL832" s="6"/>
      <c r="AM832" s="235"/>
      <c r="AN832" s="6"/>
      <c r="AO832" s="6"/>
      <c r="AP832" s="6"/>
      <c r="AQ832" s="6"/>
      <c r="AR832" s="6"/>
      <c r="AS832" s="6"/>
      <c r="AT832" s="235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232"/>
      <c r="BG832" s="232"/>
      <c r="BH832" s="6"/>
      <c r="BI832" s="6"/>
      <c r="BJ832" s="232"/>
      <c r="BK832" s="6"/>
      <c r="BL832" s="6"/>
      <c r="BM832" s="6"/>
      <c r="BN832" s="6"/>
      <c r="BO832" s="6"/>
      <c r="BP832" s="6"/>
      <c r="BQ832" s="6"/>
      <c r="BR832" s="6"/>
      <c r="BS832" s="6"/>
    </row>
    <row r="833" spans="1:71" ht="15.75" customHeight="1">
      <c r="A833" s="6"/>
      <c r="B833" s="6"/>
      <c r="C833" s="24"/>
      <c r="D833" s="232"/>
      <c r="E833" s="233"/>
      <c r="F833" s="197"/>
      <c r="G833" s="203"/>
      <c r="H833" s="203"/>
      <c r="I833" s="6"/>
      <c r="J833" s="6"/>
      <c r="K833" s="6"/>
      <c r="L833" s="235"/>
      <c r="M833" s="6"/>
      <c r="N833" s="6"/>
      <c r="O833" s="6"/>
      <c r="P833" s="6"/>
      <c r="Q833" s="6"/>
      <c r="R833" s="6"/>
      <c r="S833" s="6"/>
      <c r="T833" s="6"/>
      <c r="U833" s="235"/>
      <c r="V833" s="6"/>
      <c r="W833" s="6"/>
      <c r="X833" s="6"/>
      <c r="Y833" s="6"/>
      <c r="Z833" s="6"/>
      <c r="AA833" s="6"/>
      <c r="AB833" s="6"/>
      <c r="AC833" s="6"/>
      <c r="AD833" s="976"/>
      <c r="AE833" s="6"/>
      <c r="AF833" s="6"/>
      <c r="AG833" s="6"/>
      <c r="AH833" s="6"/>
      <c r="AI833" s="6"/>
      <c r="AJ833" s="6"/>
      <c r="AK833" s="6"/>
      <c r="AL833" s="6"/>
      <c r="AM833" s="235"/>
      <c r="AN833" s="6"/>
      <c r="AO833" s="6"/>
      <c r="AP833" s="6"/>
      <c r="AQ833" s="6"/>
      <c r="AR833" s="6"/>
      <c r="AS833" s="6"/>
      <c r="AT833" s="235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232"/>
      <c r="BG833" s="232"/>
      <c r="BH833" s="6"/>
      <c r="BI833" s="6"/>
      <c r="BJ833" s="232"/>
      <c r="BK833" s="6"/>
      <c r="BL833" s="6"/>
      <c r="BM833" s="6"/>
      <c r="BN833" s="6"/>
      <c r="BO833" s="6"/>
      <c r="BP833" s="6"/>
      <c r="BQ833" s="6"/>
      <c r="BR833" s="6"/>
      <c r="BS833" s="6"/>
    </row>
    <row r="834" spans="1:71" ht="15.75" customHeight="1">
      <c r="A834" s="6"/>
      <c r="B834" s="6"/>
      <c r="C834" s="24"/>
      <c r="D834" s="232"/>
      <c r="E834" s="233"/>
      <c r="F834" s="197"/>
      <c r="G834" s="203"/>
      <c r="H834" s="203"/>
      <c r="I834" s="6"/>
      <c r="J834" s="6"/>
      <c r="K834" s="6"/>
      <c r="L834" s="235"/>
      <c r="M834" s="6"/>
      <c r="N834" s="6"/>
      <c r="O834" s="6"/>
      <c r="P834" s="6"/>
      <c r="Q834" s="6"/>
      <c r="R834" s="6"/>
      <c r="S834" s="6"/>
      <c r="T834" s="6"/>
      <c r="U834" s="235"/>
      <c r="V834" s="6"/>
      <c r="W834" s="6"/>
      <c r="X834" s="6"/>
      <c r="Y834" s="6"/>
      <c r="Z834" s="6"/>
      <c r="AA834" s="6"/>
      <c r="AB834" s="6"/>
      <c r="AC834" s="6"/>
      <c r="AD834" s="976"/>
      <c r="AE834" s="6"/>
      <c r="AF834" s="6"/>
      <c r="AG834" s="6"/>
      <c r="AH834" s="6"/>
      <c r="AI834" s="6"/>
      <c r="AJ834" s="6"/>
      <c r="AK834" s="6"/>
      <c r="AL834" s="6"/>
      <c r="AM834" s="235"/>
      <c r="AN834" s="6"/>
      <c r="AO834" s="6"/>
      <c r="AP834" s="6"/>
      <c r="AQ834" s="6"/>
      <c r="AR834" s="6"/>
      <c r="AS834" s="6"/>
      <c r="AT834" s="235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232"/>
      <c r="BG834" s="232"/>
      <c r="BH834" s="6"/>
      <c r="BI834" s="6"/>
      <c r="BJ834" s="232"/>
      <c r="BK834" s="6"/>
      <c r="BL834" s="6"/>
      <c r="BM834" s="6"/>
      <c r="BN834" s="6"/>
      <c r="BO834" s="6"/>
      <c r="BP834" s="6"/>
      <c r="BQ834" s="6"/>
      <c r="BR834" s="6"/>
      <c r="BS834" s="6"/>
    </row>
    <row r="835" spans="1:71" ht="15.75" customHeight="1">
      <c r="A835" s="6"/>
      <c r="B835" s="6"/>
      <c r="C835" s="24"/>
      <c r="D835" s="232"/>
      <c r="E835" s="233"/>
      <c r="F835" s="197"/>
      <c r="G835" s="203"/>
      <c r="H835" s="203"/>
      <c r="I835" s="6"/>
      <c r="J835" s="6"/>
      <c r="K835" s="6"/>
      <c r="L835" s="235"/>
      <c r="M835" s="6"/>
      <c r="N835" s="6"/>
      <c r="O835" s="6"/>
      <c r="P835" s="6"/>
      <c r="Q835" s="6"/>
      <c r="R835" s="6"/>
      <c r="S835" s="6"/>
      <c r="T835" s="6"/>
      <c r="U835" s="235"/>
      <c r="V835" s="6"/>
      <c r="W835" s="6"/>
      <c r="X835" s="6"/>
      <c r="Y835" s="6"/>
      <c r="Z835" s="6"/>
      <c r="AA835" s="6"/>
      <c r="AB835" s="6"/>
      <c r="AC835" s="6"/>
      <c r="AD835" s="976"/>
      <c r="AE835" s="6"/>
      <c r="AF835" s="6"/>
      <c r="AG835" s="6"/>
      <c r="AH835" s="6"/>
      <c r="AI835" s="6"/>
      <c r="AJ835" s="6"/>
      <c r="AK835" s="6"/>
      <c r="AL835" s="6"/>
      <c r="AM835" s="235"/>
      <c r="AN835" s="6"/>
      <c r="AO835" s="6"/>
      <c r="AP835" s="6"/>
      <c r="AQ835" s="6"/>
      <c r="AR835" s="6"/>
      <c r="AS835" s="6"/>
      <c r="AT835" s="235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232"/>
      <c r="BG835" s="232"/>
      <c r="BH835" s="6"/>
      <c r="BI835" s="6"/>
      <c r="BJ835" s="232"/>
      <c r="BK835" s="6"/>
      <c r="BL835" s="6"/>
      <c r="BM835" s="6"/>
      <c r="BN835" s="6"/>
      <c r="BO835" s="6"/>
      <c r="BP835" s="6"/>
      <c r="BQ835" s="6"/>
      <c r="BR835" s="6"/>
      <c r="BS835" s="6"/>
    </row>
    <row r="836" spans="1:71" ht="15.75" customHeight="1">
      <c r="A836" s="6"/>
      <c r="B836" s="6"/>
      <c r="C836" s="24"/>
      <c r="D836" s="232"/>
      <c r="E836" s="233"/>
      <c r="F836" s="197"/>
      <c r="G836" s="203"/>
      <c r="H836" s="203"/>
      <c r="I836" s="6"/>
      <c r="J836" s="6"/>
      <c r="K836" s="6"/>
      <c r="L836" s="235"/>
      <c r="M836" s="6"/>
      <c r="N836" s="6"/>
      <c r="O836" s="6"/>
      <c r="P836" s="6"/>
      <c r="Q836" s="6"/>
      <c r="R836" s="6"/>
      <c r="S836" s="6"/>
      <c r="T836" s="6"/>
      <c r="U836" s="235"/>
      <c r="V836" s="6"/>
      <c r="W836" s="6"/>
      <c r="X836" s="6"/>
      <c r="Y836" s="6"/>
      <c r="Z836" s="6"/>
      <c r="AA836" s="6"/>
      <c r="AB836" s="6"/>
      <c r="AC836" s="6"/>
      <c r="AD836" s="976"/>
      <c r="AE836" s="6"/>
      <c r="AF836" s="6"/>
      <c r="AG836" s="6"/>
      <c r="AH836" s="6"/>
      <c r="AI836" s="6"/>
      <c r="AJ836" s="6"/>
      <c r="AK836" s="6"/>
      <c r="AL836" s="6"/>
      <c r="AM836" s="235"/>
      <c r="AN836" s="6"/>
      <c r="AO836" s="6"/>
      <c r="AP836" s="6"/>
      <c r="AQ836" s="6"/>
      <c r="AR836" s="6"/>
      <c r="AS836" s="6"/>
      <c r="AT836" s="235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232"/>
      <c r="BG836" s="232"/>
      <c r="BH836" s="6"/>
      <c r="BI836" s="6"/>
      <c r="BJ836" s="232"/>
      <c r="BK836" s="6"/>
      <c r="BL836" s="6"/>
      <c r="BM836" s="6"/>
      <c r="BN836" s="6"/>
      <c r="BO836" s="6"/>
      <c r="BP836" s="6"/>
      <c r="BQ836" s="6"/>
      <c r="BR836" s="6"/>
      <c r="BS836" s="6"/>
    </row>
    <row r="837" spans="1:71" ht="15.75" customHeight="1">
      <c r="A837" s="6"/>
      <c r="B837" s="6"/>
      <c r="C837" s="24"/>
      <c r="D837" s="232"/>
      <c r="E837" s="233"/>
      <c r="F837" s="197"/>
      <c r="G837" s="203"/>
      <c r="H837" s="203"/>
      <c r="I837" s="6"/>
      <c r="J837" s="6"/>
      <c r="K837" s="6"/>
      <c r="L837" s="235"/>
      <c r="M837" s="6"/>
      <c r="N837" s="6"/>
      <c r="O837" s="6"/>
      <c r="P837" s="6"/>
      <c r="Q837" s="6"/>
      <c r="R837" s="6"/>
      <c r="S837" s="6"/>
      <c r="T837" s="6"/>
      <c r="U837" s="235"/>
      <c r="V837" s="6"/>
      <c r="W837" s="6"/>
      <c r="X837" s="6"/>
      <c r="Y837" s="6"/>
      <c r="Z837" s="6"/>
      <c r="AA837" s="6"/>
      <c r="AB837" s="6"/>
      <c r="AC837" s="6"/>
      <c r="AD837" s="976"/>
      <c r="AE837" s="6"/>
      <c r="AF837" s="6"/>
      <c r="AG837" s="6"/>
      <c r="AH837" s="6"/>
      <c r="AI837" s="6"/>
      <c r="AJ837" s="6"/>
      <c r="AK837" s="6"/>
      <c r="AL837" s="6"/>
      <c r="AM837" s="235"/>
      <c r="AN837" s="6"/>
      <c r="AO837" s="6"/>
      <c r="AP837" s="6"/>
      <c r="AQ837" s="6"/>
      <c r="AR837" s="6"/>
      <c r="AS837" s="6"/>
      <c r="AT837" s="235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232"/>
      <c r="BG837" s="232"/>
      <c r="BH837" s="6"/>
      <c r="BI837" s="6"/>
      <c r="BJ837" s="232"/>
      <c r="BK837" s="6"/>
      <c r="BL837" s="6"/>
      <c r="BM837" s="6"/>
      <c r="BN837" s="6"/>
      <c r="BO837" s="6"/>
      <c r="BP837" s="6"/>
      <c r="BQ837" s="6"/>
      <c r="BR837" s="6"/>
      <c r="BS837" s="6"/>
    </row>
    <row r="838" spans="1:71" ht="15.75" customHeight="1">
      <c r="A838" s="6"/>
      <c r="B838" s="6"/>
      <c r="C838" s="24"/>
      <c r="D838" s="232"/>
      <c r="E838" s="233"/>
      <c r="F838" s="197"/>
      <c r="G838" s="203"/>
      <c r="H838" s="203"/>
      <c r="I838" s="6"/>
      <c r="J838" s="6"/>
      <c r="K838" s="6"/>
      <c r="L838" s="235"/>
      <c r="M838" s="6"/>
      <c r="N838" s="6"/>
      <c r="O838" s="6"/>
      <c r="P838" s="6"/>
      <c r="Q838" s="6"/>
      <c r="R838" s="6"/>
      <c r="S838" s="6"/>
      <c r="T838" s="6"/>
      <c r="U838" s="235"/>
      <c r="V838" s="6"/>
      <c r="W838" s="6"/>
      <c r="X838" s="6"/>
      <c r="Y838" s="6"/>
      <c r="Z838" s="6"/>
      <c r="AA838" s="6"/>
      <c r="AB838" s="6"/>
      <c r="AC838" s="6"/>
      <c r="AD838" s="1041"/>
      <c r="AE838" s="6"/>
      <c r="AF838" s="6"/>
      <c r="AG838" s="6"/>
      <c r="AH838" s="6"/>
      <c r="AI838" s="6"/>
      <c r="AJ838" s="6"/>
      <c r="AK838" s="6"/>
      <c r="AL838" s="6"/>
      <c r="AM838" s="235"/>
      <c r="AN838" s="6"/>
      <c r="AO838" s="6"/>
      <c r="AP838" s="6"/>
      <c r="AQ838" s="6"/>
      <c r="AR838" s="6"/>
      <c r="AS838" s="6"/>
      <c r="AT838" s="235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232"/>
      <c r="BG838" s="232"/>
      <c r="BH838" s="6"/>
      <c r="BI838" s="6"/>
      <c r="BJ838" s="232"/>
      <c r="BK838" s="6"/>
      <c r="BL838" s="6"/>
      <c r="BM838" s="6"/>
      <c r="BN838" s="6"/>
      <c r="BO838" s="6"/>
      <c r="BP838" s="6"/>
      <c r="BQ838" s="6"/>
      <c r="BR838" s="6"/>
      <c r="BS838" s="6"/>
    </row>
    <row r="839" spans="1:71" ht="15.75" customHeight="1">
      <c r="A839" s="6"/>
      <c r="B839" s="6"/>
      <c r="C839" s="24"/>
      <c r="D839" s="232"/>
      <c r="E839" s="233"/>
      <c r="F839" s="197"/>
      <c r="G839" s="203"/>
      <c r="H839" s="203"/>
      <c r="I839" s="6"/>
      <c r="J839" s="6"/>
      <c r="K839" s="6"/>
      <c r="L839" s="235"/>
      <c r="M839" s="6"/>
      <c r="N839" s="6"/>
      <c r="O839" s="6"/>
      <c r="P839" s="6"/>
      <c r="Q839" s="6"/>
      <c r="R839" s="6"/>
      <c r="S839" s="6"/>
      <c r="T839" s="6"/>
      <c r="U839" s="235"/>
      <c r="V839" s="6"/>
      <c r="W839" s="6"/>
      <c r="X839" s="6"/>
      <c r="Y839" s="6"/>
      <c r="Z839" s="6"/>
      <c r="AA839" s="6"/>
      <c r="AB839" s="6"/>
      <c r="AC839" s="6"/>
      <c r="AD839" s="976"/>
      <c r="AE839" s="6"/>
      <c r="AF839" s="6"/>
      <c r="AG839" s="6"/>
      <c r="AH839" s="6"/>
      <c r="AI839" s="6"/>
      <c r="AJ839" s="6"/>
      <c r="AK839" s="6"/>
      <c r="AL839" s="6"/>
      <c r="AM839" s="235"/>
      <c r="AN839" s="6"/>
      <c r="AO839" s="6"/>
      <c r="AP839" s="6"/>
      <c r="AQ839" s="6"/>
      <c r="AR839" s="6"/>
      <c r="AS839" s="6"/>
      <c r="AT839" s="235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232"/>
      <c r="BG839" s="232"/>
      <c r="BH839" s="6"/>
      <c r="BI839" s="6"/>
      <c r="BJ839" s="232"/>
      <c r="BK839" s="6"/>
      <c r="BL839" s="6"/>
      <c r="BM839" s="6"/>
      <c r="BN839" s="6"/>
      <c r="BO839" s="6"/>
      <c r="BP839" s="6"/>
      <c r="BQ839" s="6"/>
      <c r="BR839" s="6"/>
      <c r="BS839" s="6"/>
    </row>
    <row r="840" spans="1:71" ht="15.75" customHeight="1">
      <c r="A840" s="6"/>
      <c r="B840" s="6"/>
      <c r="C840" s="24"/>
      <c r="D840" s="232"/>
      <c r="E840" s="233"/>
      <c r="F840" s="197"/>
      <c r="G840" s="203"/>
      <c r="H840" s="203"/>
      <c r="I840" s="6"/>
      <c r="J840" s="6"/>
      <c r="K840" s="6"/>
      <c r="L840" s="235"/>
      <c r="M840" s="6"/>
      <c r="N840" s="6"/>
      <c r="O840" s="6"/>
      <c r="P840" s="6"/>
      <c r="Q840" s="6"/>
      <c r="R840" s="6"/>
      <c r="S840" s="6"/>
      <c r="T840" s="6"/>
      <c r="U840" s="235"/>
      <c r="V840" s="6"/>
      <c r="W840" s="6"/>
      <c r="X840" s="6"/>
      <c r="Y840" s="6"/>
      <c r="Z840" s="6"/>
      <c r="AA840" s="6"/>
      <c r="AB840" s="6"/>
      <c r="AC840" s="6"/>
      <c r="AD840" s="976"/>
      <c r="AE840" s="6"/>
      <c r="AF840" s="6"/>
      <c r="AG840" s="6"/>
      <c r="AH840" s="6"/>
      <c r="AI840" s="6"/>
      <c r="AJ840" s="6"/>
      <c r="AK840" s="6"/>
      <c r="AL840" s="6"/>
      <c r="AM840" s="235"/>
      <c r="AN840" s="6"/>
      <c r="AO840" s="6"/>
      <c r="AP840" s="6"/>
      <c r="AQ840" s="6"/>
      <c r="AR840" s="6"/>
      <c r="AS840" s="6"/>
      <c r="AT840" s="235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232"/>
      <c r="BG840" s="232"/>
      <c r="BH840" s="6"/>
      <c r="BI840" s="6"/>
      <c r="BJ840" s="232"/>
      <c r="BK840" s="6"/>
      <c r="BL840" s="6"/>
      <c r="BM840" s="6"/>
      <c r="BN840" s="6"/>
      <c r="BO840" s="6"/>
      <c r="BP840" s="6"/>
      <c r="BQ840" s="6"/>
      <c r="BR840" s="6"/>
      <c r="BS840" s="6"/>
    </row>
    <row r="841" spans="1:71" ht="15.75" customHeight="1">
      <c r="A841" s="6"/>
      <c r="B841" s="6"/>
      <c r="C841" s="24"/>
      <c r="D841" s="232"/>
      <c r="E841" s="233"/>
      <c r="F841" s="197"/>
      <c r="G841" s="203"/>
      <c r="H841" s="203"/>
      <c r="I841" s="6"/>
      <c r="J841" s="6"/>
      <c r="K841" s="6"/>
      <c r="L841" s="235"/>
      <c r="M841" s="6"/>
      <c r="N841" s="6"/>
      <c r="O841" s="6"/>
      <c r="P841" s="6"/>
      <c r="Q841" s="6"/>
      <c r="R841" s="6"/>
      <c r="S841" s="6"/>
      <c r="T841" s="6"/>
      <c r="U841" s="235"/>
      <c r="V841" s="6"/>
      <c r="W841" s="6"/>
      <c r="X841" s="6"/>
      <c r="Y841" s="6"/>
      <c r="Z841" s="6"/>
      <c r="AA841" s="6"/>
      <c r="AB841" s="6"/>
      <c r="AC841" s="6"/>
      <c r="AD841" s="976"/>
      <c r="AE841" s="6"/>
      <c r="AF841" s="6"/>
      <c r="AG841" s="6"/>
      <c r="AH841" s="6"/>
      <c r="AI841" s="6"/>
      <c r="AJ841" s="6"/>
      <c r="AK841" s="6"/>
      <c r="AL841" s="6"/>
      <c r="AM841" s="235"/>
      <c r="AN841" s="6"/>
      <c r="AO841" s="6"/>
      <c r="AP841" s="6"/>
      <c r="AQ841" s="6"/>
      <c r="AR841" s="6"/>
      <c r="AS841" s="6"/>
      <c r="AT841" s="235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232"/>
      <c r="BG841" s="232"/>
      <c r="BH841" s="6"/>
      <c r="BI841" s="6"/>
      <c r="BJ841" s="232"/>
      <c r="BK841" s="6"/>
      <c r="BL841" s="6"/>
      <c r="BM841" s="6"/>
      <c r="BN841" s="6"/>
      <c r="BO841" s="6"/>
      <c r="BP841" s="6"/>
      <c r="BQ841" s="6"/>
      <c r="BR841" s="6"/>
      <c r="BS841" s="6"/>
    </row>
    <row r="842" spans="1:71" ht="15.75" customHeight="1">
      <c r="A842" s="6"/>
      <c r="B842" s="6"/>
      <c r="C842" s="24"/>
      <c r="D842" s="232"/>
      <c r="E842" s="233"/>
      <c r="F842" s="197"/>
      <c r="G842" s="203"/>
      <c r="H842" s="203"/>
      <c r="I842" s="6"/>
      <c r="J842" s="6"/>
      <c r="K842" s="6"/>
      <c r="L842" s="235"/>
      <c r="M842" s="6"/>
      <c r="N842" s="6"/>
      <c r="O842" s="6"/>
      <c r="P842" s="6"/>
      <c r="Q842" s="6"/>
      <c r="R842" s="6"/>
      <c r="S842" s="6"/>
      <c r="T842" s="6"/>
      <c r="U842" s="235"/>
      <c r="V842" s="6"/>
      <c r="W842" s="6"/>
      <c r="X842" s="6"/>
      <c r="Y842" s="6"/>
      <c r="Z842" s="6"/>
      <c r="AA842" s="6"/>
      <c r="AB842" s="6"/>
      <c r="AC842" s="6"/>
      <c r="AD842" s="976"/>
      <c r="AE842" s="6"/>
      <c r="AF842" s="6"/>
      <c r="AG842" s="6"/>
      <c r="AH842" s="6"/>
      <c r="AI842" s="6"/>
      <c r="AJ842" s="6"/>
      <c r="AK842" s="6"/>
      <c r="AL842" s="6"/>
      <c r="AM842" s="235"/>
      <c r="AN842" s="6"/>
      <c r="AO842" s="6"/>
      <c r="AP842" s="6"/>
      <c r="AQ842" s="6"/>
      <c r="AR842" s="6"/>
      <c r="AS842" s="6"/>
      <c r="AT842" s="235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232"/>
      <c r="BG842" s="232"/>
      <c r="BH842" s="6"/>
      <c r="BI842" s="6"/>
      <c r="BJ842" s="232"/>
      <c r="BK842" s="6"/>
      <c r="BL842" s="6"/>
      <c r="BM842" s="6"/>
      <c r="BN842" s="6"/>
      <c r="BO842" s="6"/>
      <c r="BP842" s="6"/>
      <c r="BQ842" s="6"/>
      <c r="BR842" s="6"/>
      <c r="BS842" s="6"/>
    </row>
    <row r="843" spans="1:71" ht="15.75" customHeight="1">
      <c r="A843" s="6"/>
      <c r="B843" s="6"/>
      <c r="C843" s="24"/>
      <c r="D843" s="232"/>
      <c r="E843" s="233"/>
      <c r="F843" s="197"/>
      <c r="G843" s="203"/>
      <c r="H843" s="203"/>
      <c r="I843" s="6"/>
      <c r="J843" s="6"/>
      <c r="K843" s="6"/>
      <c r="L843" s="235"/>
      <c r="M843" s="6"/>
      <c r="N843" s="6"/>
      <c r="O843" s="6"/>
      <c r="P843" s="6"/>
      <c r="Q843" s="6"/>
      <c r="R843" s="6"/>
      <c r="S843" s="6"/>
      <c r="T843" s="6"/>
      <c r="U843" s="235"/>
      <c r="V843" s="6"/>
      <c r="W843" s="6"/>
      <c r="X843" s="6"/>
      <c r="Y843" s="6"/>
      <c r="Z843" s="6"/>
      <c r="AA843" s="6"/>
      <c r="AB843" s="6"/>
      <c r="AC843" s="6"/>
      <c r="AD843" s="976"/>
      <c r="AE843" s="6"/>
      <c r="AF843" s="6"/>
      <c r="AG843" s="6"/>
      <c r="AH843" s="6"/>
      <c r="AI843" s="6"/>
      <c r="AJ843" s="6"/>
      <c r="AK843" s="6"/>
      <c r="AL843" s="6"/>
      <c r="AM843" s="235"/>
      <c r="AN843" s="6"/>
      <c r="AO843" s="6"/>
      <c r="AP843" s="6"/>
      <c r="AQ843" s="6"/>
      <c r="AR843" s="6"/>
      <c r="AS843" s="6"/>
      <c r="AT843" s="235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232"/>
      <c r="BG843" s="232"/>
      <c r="BH843" s="6"/>
      <c r="BI843" s="6"/>
      <c r="BJ843" s="232"/>
      <c r="BK843" s="6"/>
      <c r="BL843" s="6"/>
      <c r="BM843" s="6"/>
      <c r="BN843" s="6"/>
      <c r="BO843" s="6"/>
      <c r="BP843" s="6"/>
      <c r="BQ843" s="6"/>
      <c r="BR843" s="6"/>
      <c r="BS843" s="6"/>
    </row>
    <row r="844" spans="1:71" ht="15.75" customHeight="1">
      <c r="A844" s="6"/>
      <c r="B844" s="6"/>
      <c r="C844" s="24"/>
      <c r="D844" s="232"/>
      <c r="E844" s="233"/>
      <c r="F844" s="197"/>
      <c r="G844" s="203"/>
      <c r="H844" s="203"/>
      <c r="I844" s="6"/>
      <c r="J844" s="6"/>
      <c r="K844" s="6"/>
      <c r="L844" s="235"/>
      <c r="M844" s="6"/>
      <c r="N844" s="6"/>
      <c r="O844" s="6"/>
      <c r="P844" s="6"/>
      <c r="Q844" s="6"/>
      <c r="R844" s="6"/>
      <c r="S844" s="6"/>
      <c r="T844" s="6"/>
      <c r="U844" s="235"/>
      <c r="V844" s="6"/>
      <c r="W844" s="6"/>
      <c r="X844" s="6"/>
      <c r="Y844" s="6"/>
      <c r="Z844" s="6"/>
      <c r="AA844" s="6"/>
      <c r="AB844" s="6"/>
      <c r="AC844" s="6"/>
      <c r="AD844" s="976"/>
      <c r="AE844" s="6"/>
      <c r="AF844" s="6"/>
      <c r="AG844" s="6"/>
      <c r="AH844" s="6"/>
      <c r="AI844" s="6"/>
      <c r="AJ844" s="6"/>
      <c r="AK844" s="6"/>
      <c r="AL844" s="6"/>
      <c r="AM844" s="235"/>
      <c r="AN844" s="6"/>
      <c r="AO844" s="6"/>
      <c r="AP844" s="6"/>
      <c r="AQ844" s="6"/>
      <c r="AR844" s="6"/>
      <c r="AS844" s="6"/>
      <c r="AT844" s="235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232"/>
      <c r="BG844" s="232"/>
      <c r="BH844" s="6"/>
      <c r="BI844" s="6"/>
      <c r="BJ844" s="232"/>
      <c r="BK844" s="6"/>
      <c r="BL844" s="6"/>
      <c r="BM844" s="6"/>
      <c r="BN844" s="6"/>
      <c r="BO844" s="6"/>
      <c r="BP844" s="6"/>
      <c r="BQ844" s="6"/>
      <c r="BR844" s="6"/>
      <c r="BS844" s="6"/>
    </row>
    <row r="845" spans="1:71" ht="15.75" customHeight="1">
      <c r="A845" s="6"/>
      <c r="B845" s="6"/>
      <c r="C845" s="24"/>
      <c r="D845" s="232"/>
      <c r="E845" s="233"/>
      <c r="F845" s="197"/>
      <c r="G845" s="203"/>
      <c r="H845" s="203"/>
      <c r="I845" s="6"/>
      <c r="J845" s="6"/>
      <c r="K845" s="6"/>
      <c r="L845" s="235"/>
      <c r="M845" s="6"/>
      <c r="N845" s="6"/>
      <c r="O845" s="6"/>
      <c r="P845" s="6"/>
      <c r="Q845" s="6"/>
      <c r="R845" s="6"/>
      <c r="S845" s="6"/>
      <c r="T845" s="6"/>
      <c r="U845" s="235"/>
      <c r="V845" s="6"/>
      <c r="W845" s="6"/>
      <c r="X845" s="6"/>
      <c r="Y845" s="6"/>
      <c r="Z845" s="6"/>
      <c r="AA845" s="6"/>
      <c r="AB845" s="6"/>
      <c r="AC845" s="6"/>
      <c r="AD845" s="1041"/>
      <c r="AE845" s="6"/>
      <c r="AF845" s="6"/>
      <c r="AG845" s="6"/>
      <c r="AH845" s="6"/>
      <c r="AI845" s="6"/>
      <c r="AJ845" s="6"/>
      <c r="AK845" s="6"/>
      <c r="AL845" s="6"/>
      <c r="AM845" s="235"/>
      <c r="AN845" s="6"/>
      <c r="AO845" s="6"/>
      <c r="AP845" s="6"/>
      <c r="AQ845" s="6"/>
      <c r="AR845" s="6"/>
      <c r="AS845" s="6"/>
      <c r="AT845" s="235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232"/>
      <c r="BG845" s="232"/>
      <c r="BH845" s="6"/>
      <c r="BI845" s="6"/>
      <c r="BJ845" s="232"/>
      <c r="BK845" s="6"/>
      <c r="BL845" s="6"/>
      <c r="BM845" s="6"/>
      <c r="BN845" s="6"/>
      <c r="BO845" s="6"/>
      <c r="BP845" s="6"/>
      <c r="BQ845" s="6"/>
      <c r="BR845" s="6"/>
      <c r="BS845" s="6"/>
    </row>
    <row r="846" spans="1:71" ht="15.75" customHeight="1">
      <c r="A846" s="6"/>
      <c r="B846" s="6"/>
      <c r="C846" s="24"/>
      <c r="D846" s="232"/>
      <c r="E846" s="233"/>
      <c r="F846" s="197"/>
      <c r="G846" s="203"/>
      <c r="H846" s="203"/>
      <c r="I846" s="6"/>
      <c r="J846" s="6"/>
      <c r="K846" s="6"/>
      <c r="L846" s="235"/>
      <c r="M846" s="6"/>
      <c r="N846" s="6"/>
      <c r="O846" s="6"/>
      <c r="P846" s="6"/>
      <c r="Q846" s="6"/>
      <c r="R846" s="6"/>
      <c r="S846" s="6"/>
      <c r="T846" s="6"/>
      <c r="U846" s="235"/>
      <c r="V846" s="6"/>
      <c r="W846" s="6"/>
      <c r="X846" s="6"/>
      <c r="Y846" s="6"/>
      <c r="Z846" s="6"/>
      <c r="AA846" s="6"/>
      <c r="AB846" s="6"/>
      <c r="AC846" s="6"/>
      <c r="AD846" s="976"/>
      <c r="AE846" s="6"/>
      <c r="AF846" s="6"/>
      <c r="AG846" s="6"/>
      <c r="AH846" s="6"/>
      <c r="AI846" s="6"/>
      <c r="AJ846" s="6"/>
      <c r="AK846" s="6"/>
      <c r="AL846" s="6"/>
      <c r="AM846" s="235"/>
      <c r="AN846" s="6"/>
      <c r="AO846" s="6"/>
      <c r="AP846" s="6"/>
      <c r="AQ846" s="6"/>
      <c r="AR846" s="6"/>
      <c r="AS846" s="6"/>
      <c r="AT846" s="235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232"/>
      <c r="BG846" s="232"/>
      <c r="BH846" s="6"/>
      <c r="BI846" s="6"/>
      <c r="BJ846" s="232"/>
      <c r="BK846" s="6"/>
      <c r="BL846" s="6"/>
      <c r="BM846" s="6"/>
      <c r="BN846" s="6"/>
      <c r="BO846" s="6"/>
      <c r="BP846" s="6"/>
      <c r="BQ846" s="6"/>
      <c r="BR846" s="6"/>
      <c r="BS846" s="6"/>
    </row>
    <row r="847" spans="1:71" ht="15.75" customHeight="1">
      <c r="A847" s="6"/>
      <c r="B847" s="6"/>
      <c r="C847" s="24"/>
      <c r="D847" s="232"/>
      <c r="E847" s="233"/>
      <c r="F847" s="197"/>
      <c r="G847" s="203"/>
      <c r="H847" s="203"/>
      <c r="I847" s="6"/>
      <c r="J847" s="6"/>
      <c r="K847" s="6"/>
      <c r="L847" s="235"/>
      <c r="M847" s="6"/>
      <c r="N847" s="6"/>
      <c r="O847" s="6"/>
      <c r="P847" s="6"/>
      <c r="Q847" s="6"/>
      <c r="R847" s="6"/>
      <c r="S847" s="6"/>
      <c r="T847" s="6"/>
      <c r="U847" s="235"/>
      <c r="V847" s="6"/>
      <c r="W847" s="6"/>
      <c r="X847" s="6"/>
      <c r="Y847" s="6"/>
      <c r="Z847" s="6"/>
      <c r="AA847" s="6"/>
      <c r="AB847" s="6"/>
      <c r="AC847" s="6"/>
      <c r="AD847" s="976"/>
      <c r="AE847" s="6"/>
      <c r="AF847" s="6"/>
      <c r="AG847" s="6"/>
      <c r="AH847" s="6"/>
      <c r="AI847" s="6"/>
      <c r="AJ847" s="6"/>
      <c r="AK847" s="6"/>
      <c r="AL847" s="6"/>
      <c r="AM847" s="235"/>
      <c r="AN847" s="6"/>
      <c r="AO847" s="6"/>
      <c r="AP847" s="6"/>
      <c r="AQ847" s="6"/>
      <c r="AR847" s="6"/>
      <c r="AS847" s="6"/>
      <c r="AT847" s="235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232"/>
      <c r="BG847" s="232"/>
      <c r="BH847" s="6"/>
      <c r="BI847" s="6"/>
      <c r="BJ847" s="232"/>
      <c r="BK847" s="6"/>
      <c r="BL847" s="6"/>
      <c r="BM847" s="6"/>
      <c r="BN847" s="6"/>
      <c r="BO847" s="6"/>
      <c r="BP847" s="6"/>
      <c r="BQ847" s="6"/>
      <c r="BR847" s="6"/>
      <c r="BS847" s="6"/>
    </row>
    <row r="848" spans="1:71" ht="15.75" customHeight="1">
      <c r="A848" s="6"/>
      <c r="B848" s="6"/>
      <c r="C848" s="24"/>
      <c r="D848" s="232"/>
      <c r="E848" s="233"/>
      <c r="F848" s="197"/>
      <c r="G848" s="203"/>
      <c r="H848" s="203"/>
      <c r="I848" s="6"/>
      <c r="J848" s="6"/>
      <c r="K848" s="6"/>
      <c r="L848" s="235"/>
      <c r="M848" s="6"/>
      <c r="N848" s="6"/>
      <c r="O848" s="6"/>
      <c r="P848" s="6"/>
      <c r="Q848" s="6"/>
      <c r="R848" s="6"/>
      <c r="S848" s="6"/>
      <c r="T848" s="6"/>
      <c r="U848" s="235"/>
      <c r="V848" s="6"/>
      <c r="W848" s="6"/>
      <c r="X848" s="6"/>
      <c r="Y848" s="6"/>
      <c r="Z848" s="6"/>
      <c r="AA848" s="6"/>
      <c r="AB848" s="6"/>
      <c r="AC848" s="6"/>
      <c r="AD848" s="976"/>
      <c r="AE848" s="6"/>
      <c r="AF848" s="6"/>
      <c r="AG848" s="6"/>
      <c r="AH848" s="6"/>
      <c r="AI848" s="6"/>
      <c r="AJ848" s="6"/>
      <c r="AK848" s="6"/>
      <c r="AL848" s="6"/>
      <c r="AM848" s="235"/>
      <c r="AN848" s="6"/>
      <c r="AO848" s="6"/>
      <c r="AP848" s="6"/>
      <c r="AQ848" s="6"/>
      <c r="AR848" s="6"/>
      <c r="AS848" s="6"/>
      <c r="AT848" s="235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232"/>
      <c r="BG848" s="232"/>
      <c r="BH848" s="6"/>
      <c r="BI848" s="6"/>
      <c r="BJ848" s="232"/>
      <c r="BK848" s="6"/>
      <c r="BL848" s="6"/>
      <c r="BM848" s="6"/>
      <c r="BN848" s="6"/>
      <c r="BO848" s="6"/>
      <c r="BP848" s="6"/>
      <c r="BQ848" s="6"/>
      <c r="BR848" s="6"/>
      <c r="BS848" s="6"/>
    </row>
    <row r="849" spans="1:71" ht="15.75" customHeight="1">
      <c r="A849" s="6"/>
      <c r="B849" s="6"/>
      <c r="C849" s="24"/>
      <c r="D849" s="232"/>
      <c r="E849" s="233"/>
      <c r="F849" s="197"/>
      <c r="G849" s="203"/>
      <c r="H849" s="203"/>
      <c r="I849" s="6"/>
      <c r="J849" s="6"/>
      <c r="K849" s="6"/>
      <c r="L849" s="235"/>
      <c r="M849" s="6"/>
      <c r="N849" s="6"/>
      <c r="O849" s="6"/>
      <c r="P849" s="6"/>
      <c r="Q849" s="6"/>
      <c r="R849" s="6"/>
      <c r="S849" s="6"/>
      <c r="T849" s="6"/>
      <c r="U849" s="235"/>
      <c r="V849" s="6"/>
      <c r="W849" s="6"/>
      <c r="X849" s="6"/>
      <c r="Y849" s="6"/>
      <c r="Z849" s="6"/>
      <c r="AA849" s="6"/>
      <c r="AB849" s="6"/>
      <c r="AC849" s="6"/>
      <c r="AD849" s="976"/>
      <c r="AE849" s="6"/>
      <c r="AF849" s="6"/>
      <c r="AG849" s="6"/>
      <c r="AH849" s="6"/>
      <c r="AI849" s="6"/>
      <c r="AJ849" s="6"/>
      <c r="AK849" s="6"/>
      <c r="AL849" s="6"/>
      <c r="AM849" s="235"/>
      <c r="AN849" s="6"/>
      <c r="AO849" s="6"/>
      <c r="AP849" s="6"/>
      <c r="AQ849" s="6"/>
      <c r="AR849" s="6"/>
      <c r="AS849" s="6"/>
      <c r="AT849" s="235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232"/>
      <c r="BG849" s="232"/>
      <c r="BH849" s="6"/>
      <c r="BI849" s="6"/>
      <c r="BJ849" s="232"/>
      <c r="BK849" s="6"/>
      <c r="BL849" s="6"/>
      <c r="BM849" s="6"/>
      <c r="BN849" s="6"/>
      <c r="BO849" s="6"/>
      <c r="BP849" s="6"/>
      <c r="BQ849" s="6"/>
      <c r="BR849" s="6"/>
      <c r="BS849" s="6"/>
    </row>
    <row r="850" spans="1:71" ht="15.75" customHeight="1">
      <c r="A850" s="6"/>
      <c r="B850" s="6"/>
      <c r="C850" s="24"/>
      <c r="D850" s="232"/>
      <c r="E850" s="233"/>
      <c r="F850" s="197"/>
      <c r="G850" s="203"/>
      <c r="H850" s="203"/>
      <c r="I850" s="6"/>
      <c r="J850" s="6"/>
      <c r="K850" s="6"/>
      <c r="L850" s="235"/>
      <c r="M850" s="6"/>
      <c r="N850" s="6"/>
      <c r="O850" s="6"/>
      <c r="P850" s="6"/>
      <c r="Q850" s="6"/>
      <c r="R850" s="6"/>
      <c r="S850" s="6"/>
      <c r="T850" s="6"/>
      <c r="U850" s="235"/>
      <c r="V850" s="6"/>
      <c r="W850" s="6"/>
      <c r="X850" s="6"/>
      <c r="Y850" s="6"/>
      <c r="Z850" s="6"/>
      <c r="AA850" s="6"/>
      <c r="AB850" s="6"/>
      <c r="AC850" s="6"/>
      <c r="AD850" s="976"/>
      <c r="AE850" s="6"/>
      <c r="AF850" s="6"/>
      <c r="AG850" s="6"/>
      <c r="AH850" s="6"/>
      <c r="AI850" s="6"/>
      <c r="AJ850" s="6"/>
      <c r="AK850" s="6"/>
      <c r="AL850" s="6"/>
      <c r="AM850" s="235"/>
      <c r="AN850" s="6"/>
      <c r="AO850" s="6"/>
      <c r="AP850" s="6"/>
      <c r="AQ850" s="6"/>
      <c r="AR850" s="6"/>
      <c r="AS850" s="6"/>
      <c r="AT850" s="235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232"/>
      <c r="BG850" s="232"/>
      <c r="BH850" s="6"/>
      <c r="BI850" s="6"/>
      <c r="BJ850" s="232"/>
      <c r="BK850" s="6"/>
      <c r="BL850" s="6"/>
      <c r="BM850" s="6"/>
      <c r="BN850" s="6"/>
      <c r="BO850" s="6"/>
      <c r="BP850" s="6"/>
      <c r="BQ850" s="6"/>
      <c r="BR850" s="6"/>
      <c r="BS850" s="6"/>
    </row>
    <row r="851" spans="1:71" ht="15.75" customHeight="1">
      <c r="A851" s="6"/>
      <c r="B851" s="6"/>
      <c r="C851" s="24"/>
      <c r="D851" s="232"/>
      <c r="E851" s="233"/>
      <c r="F851" s="197"/>
      <c r="G851" s="203"/>
      <c r="H851" s="203"/>
      <c r="I851" s="6"/>
      <c r="J851" s="6"/>
      <c r="K851" s="6"/>
      <c r="L851" s="235"/>
      <c r="M851" s="6"/>
      <c r="N851" s="6"/>
      <c r="O851" s="6"/>
      <c r="P851" s="6"/>
      <c r="Q851" s="6"/>
      <c r="R851" s="6"/>
      <c r="S851" s="6"/>
      <c r="T851" s="6"/>
      <c r="U851" s="235"/>
      <c r="V851" s="6"/>
      <c r="W851" s="6"/>
      <c r="X851" s="6"/>
      <c r="Y851" s="6"/>
      <c r="Z851" s="6"/>
      <c r="AA851" s="6"/>
      <c r="AB851" s="6"/>
      <c r="AC851" s="6"/>
      <c r="AD851" s="976"/>
      <c r="AE851" s="6"/>
      <c r="AF851" s="6"/>
      <c r="AG851" s="6"/>
      <c r="AH851" s="6"/>
      <c r="AI851" s="6"/>
      <c r="AJ851" s="6"/>
      <c r="AK851" s="6"/>
      <c r="AL851" s="6"/>
      <c r="AM851" s="235"/>
      <c r="AN851" s="6"/>
      <c r="AO851" s="6"/>
      <c r="AP851" s="6"/>
      <c r="AQ851" s="6"/>
      <c r="AR851" s="6"/>
      <c r="AS851" s="6"/>
      <c r="AT851" s="235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232"/>
      <c r="BG851" s="232"/>
      <c r="BH851" s="6"/>
      <c r="BI851" s="6"/>
      <c r="BJ851" s="232"/>
      <c r="BK851" s="6"/>
      <c r="BL851" s="6"/>
      <c r="BM851" s="6"/>
      <c r="BN851" s="6"/>
      <c r="BO851" s="6"/>
      <c r="BP851" s="6"/>
      <c r="BQ851" s="6"/>
      <c r="BR851" s="6"/>
      <c r="BS851" s="6"/>
    </row>
    <row r="852" spans="1:71" ht="15.75" customHeight="1">
      <c r="A852" s="6"/>
      <c r="B852" s="6"/>
      <c r="C852" s="24"/>
      <c r="D852" s="232"/>
      <c r="E852" s="233"/>
      <c r="F852" s="197"/>
      <c r="G852" s="203"/>
      <c r="H852" s="203"/>
      <c r="I852" s="6"/>
      <c r="J852" s="6"/>
      <c r="K852" s="6"/>
      <c r="L852" s="235"/>
      <c r="M852" s="6"/>
      <c r="N852" s="6"/>
      <c r="O852" s="6"/>
      <c r="P852" s="6"/>
      <c r="Q852" s="6"/>
      <c r="R852" s="6"/>
      <c r="S852" s="6"/>
      <c r="T852" s="6"/>
      <c r="U852" s="235"/>
      <c r="V852" s="6"/>
      <c r="W852" s="6"/>
      <c r="X852" s="6"/>
      <c r="Y852" s="6"/>
      <c r="Z852" s="6"/>
      <c r="AA852" s="6"/>
      <c r="AB852" s="6"/>
      <c r="AC852" s="6"/>
      <c r="AD852" s="1041"/>
      <c r="AE852" s="6"/>
      <c r="AF852" s="6"/>
      <c r="AG852" s="6"/>
      <c r="AH852" s="6"/>
      <c r="AI852" s="6"/>
      <c r="AJ852" s="6"/>
      <c r="AK852" s="6"/>
      <c r="AL852" s="6"/>
      <c r="AM852" s="235"/>
      <c r="AN852" s="6"/>
      <c r="AO852" s="6"/>
      <c r="AP852" s="6"/>
      <c r="AQ852" s="6"/>
      <c r="AR852" s="6"/>
      <c r="AS852" s="6"/>
      <c r="AT852" s="235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232"/>
      <c r="BG852" s="232"/>
      <c r="BH852" s="6"/>
      <c r="BI852" s="6"/>
      <c r="BJ852" s="232"/>
      <c r="BK852" s="6"/>
      <c r="BL852" s="6"/>
      <c r="BM852" s="6"/>
      <c r="BN852" s="6"/>
      <c r="BO852" s="6"/>
      <c r="BP852" s="6"/>
      <c r="BQ852" s="6"/>
      <c r="BR852" s="6"/>
      <c r="BS852" s="6"/>
    </row>
    <row r="853" spans="1:71" ht="15.75" customHeight="1">
      <c r="A853" s="6"/>
      <c r="B853" s="6"/>
      <c r="C853" s="24"/>
      <c r="D853" s="232"/>
      <c r="E853" s="233"/>
      <c r="F853" s="197"/>
      <c r="G853" s="203"/>
      <c r="H853" s="203"/>
      <c r="I853" s="6"/>
      <c r="J853" s="6"/>
      <c r="K853" s="6"/>
      <c r="L853" s="235"/>
      <c r="M853" s="6"/>
      <c r="N853" s="6"/>
      <c r="O853" s="6"/>
      <c r="P853" s="6"/>
      <c r="Q853" s="6"/>
      <c r="R853" s="6"/>
      <c r="S853" s="6"/>
      <c r="T853" s="6"/>
      <c r="U853" s="235"/>
      <c r="V853" s="6"/>
      <c r="W853" s="6"/>
      <c r="X853" s="6"/>
      <c r="Y853" s="6"/>
      <c r="Z853" s="6"/>
      <c r="AA853" s="6"/>
      <c r="AB853" s="6"/>
      <c r="AC853" s="6"/>
      <c r="AD853" s="976"/>
      <c r="AE853" s="6"/>
      <c r="AF853" s="6"/>
      <c r="AG853" s="6"/>
      <c r="AH853" s="6"/>
      <c r="AI853" s="6"/>
      <c r="AJ853" s="6"/>
      <c r="AK853" s="6"/>
      <c r="AL853" s="6"/>
      <c r="AM853" s="235"/>
      <c r="AN853" s="6"/>
      <c r="AO853" s="6"/>
      <c r="AP853" s="6"/>
      <c r="AQ853" s="6"/>
      <c r="AR853" s="6"/>
      <c r="AS853" s="6"/>
      <c r="AT853" s="235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232"/>
      <c r="BG853" s="232"/>
      <c r="BH853" s="6"/>
      <c r="BI853" s="6"/>
      <c r="BJ853" s="232"/>
      <c r="BK853" s="6"/>
      <c r="BL853" s="6"/>
      <c r="BM853" s="6"/>
      <c r="BN853" s="6"/>
      <c r="BO853" s="6"/>
      <c r="BP853" s="6"/>
      <c r="BQ853" s="6"/>
      <c r="BR853" s="6"/>
      <c r="BS853" s="6"/>
    </row>
    <row r="854" spans="1:71" ht="15.75" customHeight="1">
      <c r="A854" s="6"/>
      <c r="B854" s="6"/>
      <c r="C854" s="24"/>
      <c r="D854" s="232"/>
      <c r="E854" s="233"/>
      <c r="F854" s="197"/>
      <c r="G854" s="203"/>
      <c r="H854" s="203"/>
      <c r="I854" s="6"/>
      <c r="J854" s="6"/>
      <c r="K854" s="6"/>
      <c r="L854" s="235"/>
      <c r="M854" s="6"/>
      <c r="N854" s="6"/>
      <c r="O854" s="6"/>
      <c r="P854" s="6"/>
      <c r="Q854" s="6"/>
      <c r="R854" s="6"/>
      <c r="S854" s="6"/>
      <c r="T854" s="6"/>
      <c r="U854" s="235"/>
      <c r="V854" s="6"/>
      <c r="W854" s="6"/>
      <c r="X854" s="6"/>
      <c r="Y854" s="6"/>
      <c r="Z854" s="6"/>
      <c r="AA854" s="6"/>
      <c r="AB854" s="6"/>
      <c r="AC854" s="6"/>
      <c r="AD854" s="976"/>
      <c r="AE854" s="6"/>
      <c r="AF854" s="6"/>
      <c r="AG854" s="6"/>
      <c r="AH854" s="6"/>
      <c r="AI854" s="6"/>
      <c r="AJ854" s="6"/>
      <c r="AK854" s="6"/>
      <c r="AL854" s="6"/>
      <c r="AM854" s="235"/>
      <c r="AN854" s="6"/>
      <c r="AO854" s="6"/>
      <c r="AP854" s="6"/>
      <c r="AQ854" s="6"/>
      <c r="AR854" s="6"/>
      <c r="AS854" s="6"/>
      <c r="AT854" s="235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232"/>
      <c r="BG854" s="232"/>
      <c r="BH854" s="6"/>
      <c r="BI854" s="6"/>
      <c r="BJ854" s="232"/>
      <c r="BK854" s="6"/>
      <c r="BL854" s="6"/>
      <c r="BM854" s="6"/>
      <c r="BN854" s="6"/>
      <c r="BO854" s="6"/>
      <c r="BP854" s="6"/>
      <c r="BQ854" s="6"/>
      <c r="BR854" s="6"/>
      <c r="BS854" s="6"/>
    </row>
    <row r="855" spans="1:71" ht="15.75" customHeight="1">
      <c r="A855" s="6"/>
      <c r="B855" s="6"/>
      <c r="C855" s="24"/>
      <c r="D855" s="232"/>
      <c r="E855" s="233"/>
      <c r="F855" s="197"/>
      <c r="G855" s="203"/>
      <c r="H855" s="203"/>
      <c r="I855" s="6"/>
      <c r="J855" s="6"/>
      <c r="K855" s="6"/>
      <c r="L855" s="235"/>
      <c r="M855" s="6"/>
      <c r="N855" s="6"/>
      <c r="O855" s="6"/>
      <c r="P855" s="6"/>
      <c r="Q855" s="6"/>
      <c r="R855" s="6"/>
      <c r="S855" s="6"/>
      <c r="T855" s="6"/>
      <c r="U855" s="235"/>
      <c r="V855" s="6"/>
      <c r="W855" s="6"/>
      <c r="X855" s="6"/>
      <c r="Y855" s="6"/>
      <c r="Z855" s="6"/>
      <c r="AA855" s="6"/>
      <c r="AB855" s="6"/>
      <c r="AC855" s="6"/>
      <c r="AD855" s="976"/>
      <c r="AE855" s="6"/>
      <c r="AF855" s="6"/>
      <c r="AG855" s="6"/>
      <c r="AH855" s="6"/>
      <c r="AI855" s="6"/>
      <c r="AJ855" s="6"/>
      <c r="AK855" s="6"/>
      <c r="AL855" s="6"/>
      <c r="AM855" s="235"/>
      <c r="AN855" s="6"/>
      <c r="AO855" s="6"/>
      <c r="AP855" s="6"/>
      <c r="AQ855" s="6"/>
      <c r="AR855" s="6"/>
      <c r="AS855" s="6"/>
      <c r="AT855" s="235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232"/>
      <c r="BG855" s="232"/>
      <c r="BH855" s="6"/>
      <c r="BI855" s="6"/>
      <c r="BJ855" s="232"/>
      <c r="BK855" s="6"/>
      <c r="BL855" s="6"/>
      <c r="BM855" s="6"/>
      <c r="BN855" s="6"/>
      <c r="BO855" s="6"/>
      <c r="BP855" s="6"/>
      <c r="BQ855" s="6"/>
      <c r="BR855" s="6"/>
      <c r="BS855" s="6"/>
    </row>
    <row r="856" spans="1:71" ht="15.75" customHeight="1">
      <c r="A856" s="6"/>
      <c r="B856" s="6"/>
      <c r="C856" s="24"/>
      <c r="D856" s="232"/>
      <c r="E856" s="233"/>
      <c r="F856" s="197"/>
      <c r="G856" s="203"/>
      <c r="H856" s="203"/>
      <c r="I856" s="6"/>
      <c r="J856" s="6"/>
      <c r="K856" s="6"/>
      <c r="L856" s="235"/>
      <c r="M856" s="6"/>
      <c r="N856" s="6"/>
      <c r="O856" s="6"/>
      <c r="P856" s="6"/>
      <c r="Q856" s="6"/>
      <c r="R856" s="6"/>
      <c r="S856" s="6"/>
      <c r="T856" s="6"/>
      <c r="U856" s="235"/>
      <c r="V856" s="6"/>
      <c r="W856" s="6"/>
      <c r="X856" s="6"/>
      <c r="Y856" s="6"/>
      <c r="Z856" s="6"/>
      <c r="AA856" s="6"/>
      <c r="AB856" s="6"/>
      <c r="AC856" s="6"/>
      <c r="AD856" s="976"/>
      <c r="AE856" s="6"/>
      <c r="AF856" s="6"/>
      <c r="AG856" s="6"/>
      <c r="AH856" s="6"/>
      <c r="AI856" s="6"/>
      <c r="AJ856" s="6"/>
      <c r="AK856" s="6"/>
      <c r="AL856" s="6"/>
      <c r="AM856" s="235"/>
      <c r="AN856" s="6"/>
      <c r="AO856" s="6"/>
      <c r="AP856" s="6"/>
      <c r="AQ856" s="6"/>
      <c r="AR856" s="6"/>
      <c r="AS856" s="6"/>
      <c r="AT856" s="235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232"/>
      <c r="BG856" s="232"/>
      <c r="BH856" s="6"/>
      <c r="BI856" s="6"/>
      <c r="BJ856" s="232"/>
      <c r="BK856" s="6"/>
      <c r="BL856" s="6"/>
      <c r="BM856" s="6"/>
      <c r="BN856" s="6"/>
      <c r="BO856" s="6"/>
      <c r="BP856" s="6"/>
      <c r="BQ856" s="6"/>
      <c r="BR856" s="6"/>
      <c r="BS856" s="6"/>
    </row>
    <row r="857" spans="1:71" ht="15.75" customHeight="1">
      <c r="A857" s="6"/>
      <c r="B857" s="6"/>
      <c r="C857" s="24"/>
      <c r="D857" s="232"/>
      <c r="E857" s="233"/>
      <c r="F857" s="197"/>
      <c r="G857" s="203"/>
      <c r="H857" s="203"/>
      <c r="I857" s="6"/>
      <c r="J857" s="6"/>
      <c r="K857" s="6"/>
      <c r="L857" s="235"/>
      <c r="M857" s="6"/>
      <c r="N857" s="6"/>
      <c r="O857" s="6"/>
      <c r="P857" s="6"/>
      <c r="Q857" s="6"/>
      <c r="R857" s="6"/>
      <c r="S857" s="6"/>
      <c r="T857" s="6"/>
      <c r="U857" s="235"/>
      <c r="V857" s="6"/>
      <c r="W857" s="6"/>
      <c r="X857" s="6"/>
      <c r="Y857" s="6"/>
      <c r="Z857" s="6"/>
      <c r="AA857" s="6"/>
      <c r="AB857" s="6"/>
      <c r="AC857" s="6"/>
      <c r="AD857" s="976"/>
      <c r="AE857" s="6"/>
      <c r="AF857" s="6"/>
      <c r="AG857" s="6"/>
      <c r="AH857" s="6"/>
      <c r="AI857" s="6"/>
      <c r="AJ857" s="6"/>
      <c r="AK857" s="6"/>
      <c r="AL857" s="6"/>
      <c r="AM857" s="235"/>
      <c r="AN857" s="6"/>
      <c r="AO857" s="6"/>
      <c r="AP857" s="6"/>
      <c r="AQ857" s="6"/>
      <c r="AR857" s="6"/>
      <c r="AS857" s="6"/>
      <c r="AT857" s="235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232"/>
      <c r="BG857" s="232"/>
      <c r="BH857" s="6"/>
      <c r="BI857" s="6"/>
      <c r="BJ857" s="232"/>
      <c r="BK857" s="6"/>
      <c r="BL857" s="6"/>
      <c r="BM857" s="6"/>
      <c r="BN857" s="6"/>
      <c r="BO857" s="6"/>
      <c r="BP857" s="6"/>
      <c r="BQ857" s="6"/>
      <c r="BR857" s="6"/>
      <c r="BS857" s="6"/>
    </row>
    <row r="858" spans="1:71" ht="15.75" customHeight="1">
      <c r="A858" s="6"/>
      <c r="B858" s="6"/>
      <c r="C858" s="24"/>
      <c r="D858" s="232"/>
      <c r="E858" s="233"/>
      <c r="F858" s="197"/>
      <c r="G858" s="203"/>
      <c r="H858" s="203"/>
      <c r="I858" s="6"/>
      <c r="J858" s="6"/>
      <c r="K858" s="6"/>
      <c r="L858" s="235"/>
      <c r="M858" s="6"/>
      <c r="N858" s="6"/>
      <c r="O858" s="6"/>
      <c r="P858" s="6"/>
      <c r="Q858" s="6"/>
      <c r="R858" s="6"/>
      <c r="S858" s="6"/>
      <c r="T858" s="6"/>
      <c r="U858" s="235"/>
      <c r="V858" s="6"/>
      <c r="W858" s="6"/>
      <c r="X858" s="6"/>
      <c r="Y858" s="6"/>
      <c r="Z858" s="6"/>
      <c r="AA858" s="6"/>
      <c r="AB858" s="6"/>
      <c r="AC858" s="6"/>
      <c r="AD858" s="976"/>
      <c r="AE858" s="6"/>
      <c r="AF858" s="6"/>
      <c r="AG858" s="6"/>
      <c r="AH858" s="6"/>
      <c r="AI858" s="6"/>
      <c r="AJ858" s="6"/>
      <c r="AK858" s="6"/>
      <c r="AL858" s="6"/>
      <c r="AM858" s="235"/>
      <c r="AN858" s="6"/>
      <c r="AO858" s="6"/>
      <c r="AP858" s="6"/>
      <c r="AQ858" s="6"/>
      <c r="AR858" s="6"/>
      <c r="AS858" s="6"/>
      <c r="AT858" s="235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232"/>
      <c r="BG858" s="232"/>
      <c r="BH858" s="6"/>
      <c r="BI858" s="6"/>
      <c r="BJ858" s="232"/>
      <c r="BK858" s="6"/>
      <c r="BL858" s="6"/>
      <c r="BM858" s="6"/>
      <c r="BN858" s="6"/>
      <c r="BO858" s="6"/>
      <c r="BP858" s="6"/>
      <c r="BQ858" s="6"/>
      <c r="BR858" s="6"/>
      <c r="BS858" s="6"/>
    </row>
    <row r="859" spans="1:71" ht="15.75" customHeight="1">
      <c r="A859" s="6"/>
      <c r="B859" s="6"/>
      <c r="C859" s="24"/>
      <c r="D859" s="232"/>
      <c r="E859" s="233"/>
      <c r="F859" s="197"/>
      <c r="G859" s="203"/>
      <c r="H859" s="203"/>
      <c r="I859" s="6"/>
      <c r="J859" s="6"/>
      <c r="K859" s="6"/>
      <c r="L859" s="235"/>
      <c r="M859" s="6"/>
      <c r="N859" s="6"/>
      <c r="O859" s="6"/>
      <c r="P859" s="6"/>
      <c r="Q859" s="6"/>
      <c r="R859" s="6"/>
      <c r="S859" s="6"/>
      <c r="T859" s="6"/>
      <c r="U859" s="235"/>
      <c r="V859" s="6"/>
      <c r="W859" s="6"/>
      <c r="X859" s="6"/>
      <c r="Y859" s="6"/>
      <c r="Z859" s="6"/>
      <c r="AA859" s="6"/>
      <c r="AB859" s="6"/>
      <c r="AC859" s="6"/>
      <c r="AD859" s="1041"/>
      <c r="AE859" s="6"/>
      <c r="AF859" s="6"/>
      <c r="AG859" s="6"/>
      <c r="AH859" s="6"/>
      <c r="AI859" s="6"/>
      <c r="AJ859" s="6"/>
      <c r="AK859" s="6"/>
      <c r="AL859" s="6"/>
      <c r="AM859" s="235"/>
      <c r="AN859" s="6"/>
      <c r="AO859" s="6"/>
      <c r="AP859" s="6"/>
      <c r="AQ859" s="6"/>
      <c r="AR859" s="6"/>
      <c r="AS859" s="6"/>
      <c r="AT859" s="235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232"/>
      <c r="BG859" s="232"/>
      <c r="BH859" s="6"/>
      <c r="BI859" s="6"/>
      <c r="BJ859" s="232"/>
      <c r="BK859" s="6"/>
      <c r="BL859" s="6"/>
      <c r="BM859" s="6"/>
      <c r="BN859" s="6"/>
      <c r="BO859" s="6"/>
      <c r="BP859" s="6"/>
      <c r="BQ859" s="6"/>
      <c r="BR859" s="6"/>
      <c r="BS859" s="6"/>
    </row>
    <row r="860" spans="1:71" ht="15.75" customHeight="1">
      <c r="A860" s="6"/>
      <c r="B860" s="6"/>
      <c r="C860" s="24"/>
      <c r="D860" s="232"/>
      <c r="E860" s="233"/>
      <c r="F860" s="197"/>
      <c r="G860" s="203"/>
      <c r="H860" s="203"/>
      <c r="I860" s="6"/>
      <c r="J860" s="6"/>
      <c r="K860" s="6"/>
      <c r="L860" s="235"/>
      <c r="M860" s="6"/>
      <c r="N860" s="6"/>
      <c r="O860" s="6"/>
      <c r="P860" s="6"/>
      <c r="Q860" s="6"/>
      <c r="R860" s="6"/>
      <c r="S860" s="6"/>
      <c r="T860" s="6"/>
      <c r="U860" s="235"/>
      <c r="V860" s="6"/>
      <c r="W860" s="6"/>
      <c r="X860" s="6"/>
      <c r="Y860" s="6"/>
      <c r="Z860" s="6"/>
      <c r="AA860" s="6"/>
      <c r="AB860" s="6"/>
      <c r="AC860" s="6"/>
      <c r="AD860" s="976"/>
      <c r="AE860" s="6"/>
      <c r="AF860" s="6"/>
      <c r="AG860" s="6"/>
      <c r="AH860" s="6"/>
      <c r="AI860" s="6"/>
      <c r="AJ860" s="6"/>
      <c r="AK860" s="6"/>
      <c r="AL860" s="6"/>
      <c r="AM860" s="235"/>
      <c r="AN860" s="6"/>
      <c r="AO860" s="6"/>
      <c r="AP860" s="6"/>
      <c r="AQ860" s="6"/>
      <c r="AR860" s="6"/>
      <c r="AS860" s="6"/>
      <c r="AT860" s="235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232"/>
      <c r="BG860" s="232"/>
      <c r="BH860" s="6"/>
      <c r="BI860" s="6"/>
      <c r="BJ860" s="232"/>
      <c r="BK860" s="6"/>
      <c r="BL860" s="6"/>
      <c r="BM860" s="6"/>
      <c r="BN860" s="6"/>
      <c r="BO860" s="6"/>
      <c r="BP860" s="6"/>
      <c r="BQ860" s="6"/>
      <c r="BR860" s="6"/>
      <c r="BS860" s="6"/>
    </row>
    <row r="861" spans="1:71" ht="15.75" customHeight="1">
      <c r="A861" s="6"/>
      <c r="B861" s="6"/>
      <c r="C861" s="24"/>
      <c r="D861" s="232"/>
      <c r="E861" s="233"/>
      <c r="F861" s="197"/>
      <c r="G861" s="203"/>
      <c r="H861" s="203"/>
      <c r="I861" s="6"/>
      <c r="J861" s="6"/>
      <c r="K861" s="6"/>
      <c r="L861" s="235"/>
      <c r="M861" s="6"/>
      <c r="N861" s="6"/>
      <c r="O861" s="6"/>
      <c r="P861" s="6"/>
      <c r="Q861" s="6"/>
      <c r="R861" s="6"/>
      <c r="S861" s="6"/>
      <c r="T861" s="6"/>
      <c r="U861" s="235"/>
      <c r="V861" s="6"/>
      <c r="W861" s="6"/>
      <c r="X861" s="6"/>
      <c r="Y861" s="6"/>
      <c r="Z861" s="6"/>
      <c r="AA861" s="6"/>
      <c r="AB861" s="6"/>
      <c r="AC861" s="6"/>
      <c r="AD861" s="976"/>
      <c r="AE861" s="6"/>
      <c r="AF861" s="6"/>
      <c r="AG861" s="6"/>
      <c r="AH861" s="6"/>
      <c r="AI861" s="6"/>
      <c r="AJ861" s="6"/>
      <c r="AK861" s="6"/>
      <c r="AL861" s="6"/>
      <c r="AM861" s="235"/>
      <c r="AN861" s="6"/>
      <c r="AO861" s="6"/>
      <c r="AP861" s="6"/>
      <c r="AQ861" s="6"/>
      <c r="AR861" s="6"/>
      <c r="AS861" s="6"/>
      <c r="AT861" s="235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232"/>
      <c r="BG861" s="232"/>
      <c r="BH861" s="6"/>
      <c r="BI861" s="6"/>
      <c r="BJ861" s="232"/>
      <c r="BK861" s="6"/>
      <c r="BL861" s="6"/>
      <c r="BM861" s="6"/>
      <c r="BN861" s="6"/>
      <c r="BO861" s="6"/>
      <c r="BP861" s="6"/>
      <c r="BQ861" s="6"/>
      <c r="BR861" s="6"/>
      <c r="BS861" s="6"/>
    </row>
    <row r="862" spans="1:71" ht="15.75" customHeight="1">
      <c r="A862" s="6"/>
      <c r="B862" s="6"/>
      <c r="C862" s="24"/>
      <c r="D862" s="232"/>
      <c r="E862" s="233"/>
      <c r="F862" s="197"/>
      <c r="G862" s="203"/>
      <c r="H862" s="203"/>
      <c r="I862" s="6"/>
      <c r="J862" s="6"/>
      <c r="K862" s="6"/>
      <c r="L862" s="235"/>
      <c r="M862" s="6"/>
      <c r="N862" s="6"/>
      <c r="O862" s="6"/>
      <c r="P862" s="6"/>
      <c r="Q862" s="6"/>
      <c r="R862" s="6"/>
      <c r="S862" s="6"/>
      <c r="T862" s="6"/>
      <c r="U862" s="235"/>
      <c r="V862" s="6"/>
      <c r="W862" s="6"/>
      <c r="X862" s="6"/>
      <c r="Y862" s="6"/>
      <c r="Z862" s="6"/>
      <c r="AA862" s="6"/>
      <c r="AB862" s="6"/>
      <c r="AC862" s="6"/>
      <c r="AD862" s="976"/>
      <c r="AE862" s="6"/>
      <c r="AF862" s="6"/>
      <c r="AG862" s="6"/>
      <c r="AH862" s="6"/>
      <c r="AI862" s="6"/>
      <c r="AJ862" s="6"/>
      <c r="AK862" s="6"/>
      <c r="AL862" s="6"/>
      <c r="AM862" s="235"/>
      <c r="AN862" s="6"/>
      <c r="AO862" s="6"/>
      <c r="AP862" s="6"/>
      <c r="AQ862" s="6"/>
      <c r="AR862" s="6"/>
      <c r="AS862" s="6"/>
      <c r="AT862" s="235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232"/>
      <c r="BG862" s="232"/>
      <c r="BH862" s="6"/>
      <c r="BI862" s="6"/>
      <c r="BJ862" s="232"/>
      <c r="BK862" s="6"/>
      <c r="BL862" s="6"/>
      <c r="BM862" s="6"/>
      <c r="BN862" s="6"/>
      <c r="BO862" s="6"/>
      <c r="BP862" s="6"/>
      <c r="BQ862" s="6"/>
      <c r="BR862" s="6"/>
      <c r="BS862" s="6"/>
    </row>
    <row r="863" spans="1:71" ht="15.75" customHeight="1">
      <c r="A863" s="6"/>
      <c r="B863" s="6"/>
      <c r="C863" s="24"/>
      <c r="D863" s="232"/>
      <c r="E863" s="233"/>
      <c r="F863" s="197"/>
      <c r="G863" s="203"/>
      <c r="H863" s="203"/>
      <c r="I863" s="6"/>
      <c r="J863" s="6"/>
      <c r="K863" s="6"/>
      <c r="L863" s="235"/>
      <c r="M863" s="6"/>
      <c r="N863" s="6"/>
      <c r="O863" s="6"/>
      <c r="P863" s="6"/>
      <c r="Q863" s="6"/>
      <c r="R863" s="6"/>
      <c r="S863" s="6"/>
      <c r="T863" s="6"/>
      <c r="U863" s="235"/>
      <c r="V863" s="6"/>
      <c r="W863" s="6"/>
      <c r="X863" s="6"/>
      <c r="Y863" s="6"/>
      <c r="Z863" s="6"/>
      <c r="AA863" s="6"/>
      <c r="AB863" s="6"/>
      <c r="AC863" s="6"/>
      <c r="AD863" s="976"/>
      <c r="AE863" s="6"/>
      <c r="AF863" s="6"/>
      <c r="AG863" s="6"/>
      <c r="AH863" s="6"/>
      <c r="AI863" s="6"/>
      <c r="AJ863" s="6"/>
      <c r="AK863" s="6"/>
      <c r="AL863" s="6"/>
      <c r="AM863" s="235"/>
      <c r="AN863" s="6"/>
      <c r="AO863" s="6"/>
      <c r="AP863" s="6"/>
      <c r="AQ863" s="6"/>
      <c r="AR863" s="6"/>
      <c r="AS863" s="6"/>
      <c r="AT863" s="235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232"/>
      <c r="BG863" s="232"/>
      <c r="BH863" s="6"/>
      <c r="BI863" s="6"/>
      <c r="BJ863" s="232"/>
      <c r="BK863" s="6"/>
      <c r="BL863" s="6"/>
      <c r="BM863" s="6"/>
      <c r="BN863" s="6"/>
      <c r="BO863" s="6"/>
      <c r="BP863" s="6"/>
      <c r="BQ863" s="6"/>
      <c r="BR863" s="6"/>
      <c r="BS863" s="6"/>
    </row>
    <row r="864" spans="1:71" ht="15.75" customHeight="1">
      <c r="A864" s="6"/>
      <c r="B864" s="6"/>
      <c r="C864" s="24"/>
      <c r="D864" s="232"/>
      <c r="E864" s="233"/>
      <c r="F864" s="197"/>
      <c r="G864" s="203"/>
      <c r="H864" s="203"/>
      <c r="I864" s="6"/>
      <c r="J864" s="6"/>
      <c r="K864" s="6"/>
      <c r="L864" s="235"/>
      <c r="M864" s="6"/>
      <c r="N864" s="6"/>
      <c r="O864" s="6"/>
      <c r="P864" s="6"/>
      <c r="Q864" s="6"/>
      <c r="R864" s="6"/>
      <c r="S864" s="6"/>
      <c r="T864" s="6"/>
      <c r="U864" s="235"/>
      <c r="V864" s="6"/>
      <c r="W864" s="6"/>
      <c r="X864" s="6"/>
      <c r="Y864" s="6"/>
      <c r="Z864" s="6"/>
      <c r="AA864" s="6"/>
      <c r="AB864" s="6"/>
      <c r="AC864" s="6"/>
      <c r="AD864" s="976"/>
      <c r="AE864" s="6"/>
      <c r="AF864" s="6"/>
      <c r="AG864" s="6"/>
      <c r="AH864" s="6"/>
      <c r="AI864" s="6"/>
      <c r="AJ864" s="6"/>
      <c r="AK864" s="6"/>
      <c r="AL864" s="6"/>
      <c r="AM864" s="235"/>
      <c r="AN864" s="6"/>
      <c r="AO864" s="6"/>
      <c r="AP864" s="6"/>
      <c r="AQ864" s="6"/>
      <c r="AR864" s="6"/>
      <c r="AS864" s="6"/>
      <c r="AT864" s="235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232"/>
      <c r="BG864" s="232"/>
      <c r="BH864" s="6"/>
      <c r="BI864" s="6"/>
      <c r="BJ864" s="232"/>
      <c r="BK864" s="6"/>
      <c r="BL864" s="6"/>
      <c r="BM864" s="6"/>
      <c r="BN864" s="6"/>
      <c r="BO864" s="6"/>
      <c r="BP864" s="6"/>
      <c r="BQ864" s="6"/>
      <c r="BR864" s="6"/>
      <c r="BS864" s="6"/>
    </row>
    <row r="865" spans="1:71" ht="15.75" customHeight="1">
      <c r="A865" s="6"/>
      <c r="B865" s="6"/>
      <c r="C865" s="24"/>
      <c r="D865" s="232"/>
      <c r="E865" s="233"/>
      <c r="F865" s="197"/>
      <c r="G865" s="203"/>
      <c r="H865" s="203"/>
      <c r="I865" s="6"/>
      <c r="J865" s="6"/>
      <c r="K865" s="6"/>
      <c r="L865" s="235"/>
      <c r="M865" s="6"/>
      <c r="N865" s="6"/>
      <c r="O865" s="6"/>
      <c r="P865" s="6"/>
      <c r="Q865" s="6"/>
      <c r="R865" s="6"/>
      <c r="S865" s="6"/>
      <c r="T865" s="6"/>
      <c r="U865" s="235"/>
      <c r="V865" s="6"/>
      <c r="W865" s="6"/>
      <c r="X865" s="6"/>
      <c r="Y865" s="6"/>
      <c r="Z865" s="6"/>
      <c r="AA865" s="6"/>
      <c r="AB865" s="6"/>
      <c r="AC865" s="6"/>
      <c r="AD865" s="976"/>
      <c r="AE865" s="6"/>
      <c r="AF865" s="6"/>
      <c r="AG865" s="6"/>
      <c r="AH865" s="6"/>
      <c r="AI865" s="6"/>
      <c r="AJ865" s="6"/>
      <c r="AK865" s="6"/>
      <c r="AL865" s="6"/>
      <c r="AM865" s="235"/>
      <c r="AN865" s="6"/>
      <c r="AO865" s="6"/>
      <c r="AP865" s="6"/>
      <c r="AQ865" s="6"/>
      <c r="AR865" s="6"/>
      <c r="AS865" s="6"/>
      <c r="AT865" s="235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232"/>
      <c r="BG865" s="232"/>
      <c r="BH865" s="6"/>
      <c r="BI865" s="6"/>
      <c r="BJ865" s="232"/>
      <c r="BK865" s="6"/>
      <c r="BL865" s="6"/>
      <c r="BM865" s="6"/>
      <c r="BN865" s="6"/>
      <c r="BO865" s="6"/>
      <c r="BP865" s="6"/>
      <c r="BQ865" s="6"/>
      <c r="BR865" s="6"/>
      <c r="BS865" s="6"/>
    </row>
    <row r="866" spans="1:71" ht="15.75" customHeight="1">
      <c r="A866" s="6"/>
      <c r="B866" s="6"/>
      <c r="C866" s="24"/>
      <c r="D866" s="232"/>
      <c r="E866" s="233"/>
      <c r="F866" s="197"/>
      <c r="G866" s="203"/>
      <c r="H866" s="203"/>
      <c r="I866" s="6"/>
      <c r="J866" s="6"/>
      <c r="K866" s="6"/>
      <c r="L866" s="235"/>
      <c r="M866" s="6"/>
      <c r="N866" s="6"/>
      <c r="O866" s="6"/>
      <c r="P866" s="6"/>
      <c r="Q866" s="6"/>
      <c r="R866" s="6"/>
      <c r="S866" s="6"/>
      <c r="T866" s="6"/>
      <c r="U866" s="235"/>
      <c r="V866" s="6"/>
      <c r="W866" s="6"/>
      <c r="X866" s="6"/>
      <c r="Y866" s="6"/>
      <c r="Z866" s="6"/>
      <c r="AA866" s="6"/>
      <c r="AB866" s="6"/>
      <c r="AC866" s="6"/>
      <c r="AD866" s="1041"/>
      <c r="AE866" s="6"/>
      <c r="AF866" s="6"/>
      <c r="AG866" s="6"/>
      <c r="AH866" s="6"/>
      <c r="AI866" s="6"/>
      <c r="AJ866" s="6"/>
      <c r="AK866" s="6"/>
      <c r="AL866" s="6"/>
      <c r="AM866" s="235"/>
      <c r="AN866" s="6"/>
      <c r="AO866" s="6"/>
      <c r="AP866" s="6"/>
      <c r="AQ866" s="6"/>
      <c r="AR866" s="6"/>
      <c r="AS866" s="6"/>
      <c r="AT866" s="235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232"/>
      <c r="BG866" s="232"/>
      <c r="BH866" s="6"/>
      <c r="BI866" s="6"/>
      <c r="BJ866" s="232"/>
      <c r="BK866" s="6"/>
      <c r="BL866" s="6"/>
      <c r="BM866" s="6"/>
      <c r="BN866" s="6"/>
      <c r="BO866" s="6"/>
      <c r="BP866" s="6"/>
      <c r="BQ866" s="6"/>
      <c r="BR866" s="6"/>
      <c r="BS866" s="6"/>
    </row>
    <row r="867" spans="1:71" ht="15.75" customHeight="1">
      <c r="A867" s="6"/>
      <c r="B867" s="6"/>
      <c r="C867" s="24"/>
      <c r="D867" s="232"/>
      <c r="E867" s="233"/>
      <c r="F867" s="197"/>
      <c r="G867" s="203"/>
      <c r="H867" s="203"/>
      <c r="I867" s="6"/>
      <c r="J867" s="6"/>
      <c r="K867" s="6"/>
      <c r="L867" s="235"/>
      <c r="M867" s="6"/>
      <c r="N867" s="6"/>
      <c r="O867" s="6"/>
      <c r="P867" s="6"/>
      <c r="Q867" s="6"/>
      <c r="R867" s="6"/>
      <c r="S867" s="6"/>
      <c r="T867" s="6"/>
      <c r="U867" s="235"/>
      <c r="V867" s="6"/>
      <c r="W867" s="6"/>
      <c r="X867" s="6"/>
      <c r="Y867" s="6"/>
      <c r="Z867" s="6"/>
      <c r="AA867" s="6"/>
      <c r="AB867" s="6"/>
      <c r="AC867" s="6"/>
      <c r="AD867" s="976"/>
      <c r="AE867" s="6"/>
      <c r="AF867" s="6"/>
      <c r="AG867" s="6"/>
      <c r="AH867" s="6"/>
      <c r="AI867" s="6"/>
      <c r="AJ867" s="6"/>
      <c r="AK867" s="6"/>
      <c r="AL867" s="6"/>
      <c r="AM867" s="235"/>
      <c r="AN867" s="6"/>
      <c r="AO867" s="6"/>
      <c r="AP867" s="6"/>
      <c r="AQ867" s="6"/>
      <c r="AR867" s="6"/>
      <c r="AS867" s="6"/>
      <c r="AT867" s="235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232"/>
      <c r="BG867" s="232"/>
      <c r="BH867" s="6"/>
      <c r="BI867" s="6"/>
      <c r="BJ867" s="232"/>
      <c r="BK867" s="6"/>
      <c r="BL867" s="6"/>
      <c r="BM867" s="6"/>
      <c r="BN867" s="6"/>
      <c r="BO867" s="6"/>
      <c r="BP867" s="6"/>
      <c r="BQ867" s="6"/>
      <c r="BR867" s="6"/>
      <c r="BS867" s="6"/>
    </row>
    <row r="868" spans="1:71" ht="15.75" customHeight="1">
      <c r="A868" s="6"/>
      <c r="B868" s="6"/>
      <c r="C868" s="24"/>
      <c r="D868" s="232"/>
      <c r="E868" s="233"/>
      <c r="F868" s="197"/>
      <c r="G868" s="203"/>
      <c r="H868" s="203"/>
      <c r="I868" s="6"/>
      <c r="J868" s="6"/>
      <c r="K868" s="6"/>
      <c r="L868" s="235"/>
      <c r="M868" s="6"/>
      <c r="N868" s="6"/>
      <c r="O868" s="6"/>
      <c r="P868" s="6"/>
      <c r="Q868" s="6"/>
      <c r="R868" s="6"/>
      <c r="S868" s="6"/>
      <c r="T868" s="6"/>
      <c r="U868" s="235"/>
      <c r="V868" s="6"/>
      <c r="W868" s="6"/>
      <c r="X868" s="6"/>
      <c r="Y868" s="6"/>
      <c r="Z868" s="6"/>
      <c r="AA868" s="6"/>
      <c r="AB868" s="6"/>
      <c r="AC868" s="6"/>
      <c r="AD868" s="976"/>
      <c r="AE868" s="6"/>
      <c r="AF868" s="6"/>
      <c r="AG868" s="6"/>
      <c r="AH868" s="6"/>
      <c r="AI868" s="6"/>
      <c r="AJ868" s="6"/>
      <c r="AK868" s="6"/>
      <c r="AL868" s="6"/>
      <c r="AM868" s="235"/>
      <c r="AN868" s="6"/>
      <c r="AO868" s="6"/>
      <c r="AP868" s="6"/>
      <c r="AQ868" s="6"/>
      <c r="AR868" s="6"/>
      <c r="AS868" s="6"/>
      <c r="AT868" s="235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232"/>
      <c r="BG868" s="232"/>
      <c r="BH868" s="6"/>
      <c r="BI868" s="6"/>
      <c r="BJ868" s="232"/>
      <c r="BK868" s="6"/>
      <c r="BL868" s="6"/>
      <c r="BM868" s="6"/>
      <c r="BN868" s="6"/>
      <c r="BO868" s="6"/>
      <c r="BP868" s="6"/>
      <c r="BQ868" s="6"/>
      <c r="BR868" s="6"/>
      <c r="BS868" s="6"/>
    </row>
    <row r="869" spans="1:71" ht="15.75" customHeight="1">
      <c r="A869" s="6"/>
      <c r="B869" s="6"/>
      <c r="C869" s="24"/>
      <c r="D869" s="232"/>
      <c r="E869" s="233"/>
      <c r="F869" s="197"/>
      <c r="G869" s="203"/>
      <c r="H869" s="203"/>
      <c r="I869" s="6"/>
      <c r="J869" s="6"/>
      <c r="K869" s="6"/>
      <c r="L869" s="235"/>
      <c r="M869" s="6"/>
      <c r="N869" s="6"/>
      <c r="O869" s="6"/>
      <c r="P869" s="6"/>
      <c r="Q869" s="6"/>
      <c r="R869" s="6"/>
      <c r="S869" s="6"/>
      <c r="T869" s="6"/>
      <c r="U869" s="235"/>
      <c r="V869" s="6"/>
      <c r="W869" s="6"/>
      <c r="X869" s="6"/>
      <c r="Y869" s="6"/>
      <c r="Z869" s="6"/>
      <c r="AA869" s="6"/>
      <c r="AB869" s="6"/>
      <c r="AC869" s="6"/>
      <c r="AD869" s="976"/>
      <c r="AE869" s="6"/>
      <c r="AF869" s="6"/>
      <c r="AG869" s="6"/>
      <c r="AH869" s="6"/>
      <c r="AI869" s="6"/>
      <c r="AJ869" s="6"/>
      <c r="AK869" s="6"/>
      <c r="AL869" s="6"/>
      <c r="AM869" s="235"/>
      <c r="AN869" s="6"/>
      <c r="AO869" s="6"/>
      <c r="AP869" s="6"/>
      <c r="AQ869" s="6"/>
      <c r="AR869" s="6"/>
      <c r="AS869" s="6"/>
      <c r="AT869" s="235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232"/>
      <c r="BG869" s="232"/>
      <c r="BH869" s="6"/>
      <c r="BI869" s="6"/>
      <c r="BJ869" s="232"/>
      <c r="BK869" s="6"/>
      <c r="BL869" s="6"/>
      <c r="BM869" s="6"/>
      <c r="BN869" s="6"/>
      <c r="BO869" s="6"/>
      <c r="BP869" s="6"/>
      <c r="BQ869" s="6"/>
      <c r="BR869" s="6"/>
      <c r="BS869" s="6"/>
    </row>
    <row r="870" spans="1:71" ht="15.75" customHeight="1">
      <c r="A870" s="6"/>
      <c r="B870" s="6"/>
      <c r="C870" s="24"/>
      <c r="D870" s="232"/>
      <c r="E870" s="233"/>
      <c r="F870" s="197"/>
      <c r="G870" s="203"/>
      <c r="H870" s="203"/>
      <c r="I870" s="6"/>
      <c r="J870" s="6"/>
      <c r="K870" s="6"/>
      <c r="L870" s="235"/>
      <c r="M870" s="6"/>
      <c r="N870" s="6"/>
      <c r="O870" s="6"/>
      <c r="P870" s="6"/>
      <c r="Q870" s="6"/>
      <c r="R870" s="6"/>
      <c r="S870" s="6"/>
      <c r="T870" s="6"/>
      <c r="U870" s="235"/>
      <c r="V870" s="6"/>
      <c r="W870" s="6"/>
      <c r="X870" s="6"/>
      <c r="Y870" s="6"/>
      <c r="Z870" s="6"/>
      <c r="AA870" s="6"/>
      <c r="AB870" s="6"/>
      <c r="AC870" s="6"/>
      <c r="AD870" s="976"/>
      <c r="AE870" s="6"/>
      <c r="AF870" s="6"/>
      <c r="AG870" s="6"/>
      <c r="AH870" s="6"/>
      <c r="AI870" s="6"/>
      <c r="AJ870" s="6"/>
      <c r="AK870" s="6"/>
      <c r="AL870" s="6"/>
      <c r="AM870" s="235"/>
      <c r="AN870" s="6"/>
      <c r="AO870" s="6"/>
      <c r="AP870" s="6"/>
      <c r="AQ870" s="6"/>
      <c r="AR870" s="6"/>
      <c r="AS870" s="6"/>
      <c r="AT870" s="235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232"/>
      <c r="BG870" s="232"/>
      <c r="BH870" s="6"/>
      <c r="BI870" s="6"/>
      <c r="BJ870" s="232"/>
      <c r="BK870" s="6"/>
      <c r="BL870" s="6"/>
      <c r="BM870" s="6"/>
      <c r="BN870" s="6"/>
      <c r="BO870" s="6"/>
      <c r="BP870" s="6"/>
      <c r="BQ870" s="6"/>
      <c r="BR870" s="6"/>
      <c r="BS870" s="6"/>
    </row>
    <row r="871" spans="1:71" ht="15.75" customHeight="1">
      <c r="A871" s="6"/>
      <c r="B871" s="6"/>
      <c r="C871" s="24"/>
      <c r="D871" s="232"/>
      <c r="E871" s="233"/>
      <c r="F871" s="197"/>
      <c r="G871" s="203"/>
      <c r="H871" s="203"/>
      <c r="I871" s="6"/>
      <c r="J871" s="6"/>
      <c r="K871" s="6"/>
      <c r="L871" s="235"/>
      <c r="M871" s="6"/>
      <c r="N871" s="6"/>
      <c r="O871" s="6"/>
      <c r="P871" s="6"/>
      <c r="Q871" s="6"/>
      <c r="R871" s="6"/>
      <c r="S871" s="6"/>
      <c r="T871" s="6"/>
      <c r="U871" s="235"/>
      <c r="V871" s="6"/>
      <c r="W871" s="6"/>
      <c r="X871" s="6"/>
      <c r="Y871" s="6"/>
      <c r="Z871" s="6"/>
      <c r="AA871" s="6"/>
      <c r="AB871" s="6"/>
      <c r="AC871" s="6"/>
      <c r="AD871" s="976"/>
      <c r="AE871" s="6"/>
      <c r="AF871" s="6"/>
      <c r="AG871" s="6"/>
      <c r="AH871" s="6"/>
      <c r="AI871" s="6"/>
      <c r="AJ871" s="6"/>
      <c r="AK871" s="6"/>
      <c r="AL871" s="6"/>
      <c r="AM871" s="235"/>
      <c r="AN871" s="6"/>
      <c r="AO871" s="6"/>
      <c r="AP871" s="6"/>
      <c r="AQ871" s="6"/>
      <c r="AR871" s="6"/>
      <c r="AS871" s="6"/>
      <c r="AT871" s="235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232"/>
      <c r="BG871" s="232"/>
      <c r="BH871" s="6"/>
      <c r="BI871" s="6"/>
      <c r="BJ871" s="232"/>
      <c r="BK871" s="6"/>
      <c r="BL871" s="6"/>
      <c r="BM871" s="6"/>
      <c r="BN871" s="6"/>
      <c r="BO871" s="6"/>
      <c r="BP871" s="6"/>
      <c r="BQ871" s="6"/>
      <c r="BR871" s="6"/>
      <c r="BS871" s="6"/>
    </row>
    <row r="872" spans="1:71" ht="15.75" customHeight="1">
      <c r="A872" s="6"/>
      <c r="B872" s="6"/>
      <c r="C872" s="24"/>
      <c r="D872" s="232"/>
      <c r="E872" s="233"/>
      <c r="F872" s="197"/>
      <c r="G872" s="203"/>
      <c r="H872" s="203"/>
      <c r="I872" s="6"/>
      <c r="J872" s="6"/>
      <c r="K872" s="6"/>
      <c r="L872" s="235"/>
      <c r="M872" s="6"/>
      <c r="N872" s="6"/>
      <c r="O872" s="6"/>
      <c r="P872" s="6"/>
      <c r="Q872" s="6"/>
      <c r="R872" s="6"/>
      <c r="S872" s="6"/>
      <c r="T872" s="6"/>
      <c r="U872" s="235"/>
      <c r="V872" s="6"/>
      <c r="W872" s="6"/>
      <c r="X872" s="6"/>
      <c r="Y872" s="6"/>
      <c r="Z872" s="6"/>
      <c r="AA872" s="6"/>
      <c r="AB872" s="6"/>
      <c r="AC872" s="6"/>
      <c r="AD872" s="976"/>
      <c r="AE872" s="6"/>
      <c r="AF872" s="6"/>
      <c r="AG872" s="6"/>
      <c r="AH872" s="6"/>
      <c r="AI872" s="6"/>
      <c r="AJ872" s="6"/>
      <c r="AK872" s="6"/>
      <c r="AL872" s="6"/>
      <c r="AM872" s="235"/>
      <c r="AN872" s="6"/>
      <c r="AO872" s="6"/>
      <c r="AP872" s="6"/>
      <c r="AQ872" s="6"/>
      <c r="AR872" s="6"/>
      <c r="AS872" s="6"/>
      <c r="AT872" s="235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232"/>
      <c r="BG872" s="232"/>
      <c r="BH872" s="6"/>
      <c r="BI872" s="6"/>
      <c r="BJ872" s="232"/>
      <c r="BK872" s="6"/>
      <c r="BL872" s="6"/>
      <c r="BM872" s="6"/>
      <c r="BN872" s="6"/>
      <c r="BO872" s="6"/>
      <c r="BP872" s="6"/>
      <c r="BQ872" s="6"/>
      <c r="BR872" s="6"/>
      <c r="BS872" s="6"/>
    </row>
    <row r="873" spans="1:71" ht="15.75" customHeight="1">
      <c r="A873" s="6"/>
      <c r="B873" s="6"/>
      <c r="C873" s="24"/>
      <c r="D873" s="232"/>
      <c r="E873" s="233"/>
      <c r="F873" s="197"/>
      <c r="G873" s="203"/>
      <c r="H873" s="203"/>
      <c r="I873" s="6"/>
      <c r="J873" s="6"/>
      <c r="K873" s="6"/>
      <c r="L873" s="235"/>
      <c r="M873" s="6"/>
      <c r="N873" s="6"/>
      <c r="O873" s="6"/>
      <c r="P873" s="6"/>
      <c r="Q873" s="6"/>
      <c r="R873" s="6"/>
      <c r="S873" s="6"/>
      <c r="T873" s="6"/>
      <c r="U873" s="235"/>
      <c r="V873" s="6"/>
      <c r="W873" s="6"/>
      <c r="X873" s="6"/>
      <c r="Y873" s="6"/>
      <c r="Z873" s="6"/>
      <c r="AA873" s="6"/>
      <c r="AB873" s="6"/>
      <c r="AC873" s="6"/>
      <c r="AD873" s="1041"/>
      <c r="AE873" s="6"/>
      <c r="AF873" s="6"/>
      <c r="AG873" s="6"/>
      <c r="AH873" s="6"/>
      <c r="AI873" s="6"/>
      <c r="AJ873" s="6"/>
      <c r="AK873" s="6"/>
      <c r="AL873" s="6"/>
      <c r="AM873" s="235"/>
      <c r="AN873" s="6"/>
      <c r="AO873" s="6"/>
      <c r="AP873" s="6"/>
      <c r="AQ873" s="6"/>
      <c r="AR873" s="6"/>
      <c r="AS873" s="6"/>
      <c r="AT873" s="235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232"/>
      <c r="BG873" s="232"/>
      <c r="BH873" s="6"/>
      <c r="BI873" s="6"/>
      <c r="BJ873" s="232"/>
      <c r="BK873" s="6"/>
      <c r="BL873" s="6"/>
      <c r="BM873" s="6"/>
      <c r="BN873" s="6"/>
      <c r="BO873" s="6"/>
      <c r="BP873" s="6"/>
      <c r="BQ873" s="6"/>
      <c r="BR873" s="6"/>
      <c r="BS873" s="6"/>
    </row>
    <row r="874" spans="1:71" ht="15.75" customHeight="1">
      <c r="A874" s="6"/>
      <c r="B874" s="6"/>
      <c r="C874" s="24"/>
      <c r="D874" s="232"/>
      <c r="E874" s="233"/>
      <c r="F874" s="197"/>
      <c r="G874" s="203"/>
      <c r="H874" s="203"/>
      <c r="I874" s="6"/>
      <c r="J874" s="6"/>
      <c r="K874" s="6"/>
      <c r="L874" s="235"/>
      <c r="M874" s="6"/>
      <c r="N874" s="6"/>
      <c r="O874" s="6"/>
      <c r="P874" s="6"/>
      <c r="Q874" s="6"/>
      <c r="R874" s="6"/>
      <c r="S874" s="6"/>
      <c r="T874" s="6"/>
      <c r="U874" s="235"/>
      <c r="V874" s="6"/>
      <c r="W874" s="6"/>
      <c r="X874" s="6"/>
      <c r="Y874" s="6"/>
      <c r="Z874" s="6"/>
      <c r="AA874" s="6"/>
      <c r="AB874" s="6"/>
      <c r="AC874" s="6"/>
      <c r="AD874" s="976"/>
      <c r="AE874" s="6"/>
      <c r="AF874" s="6"/>
      <c r="AG874" s="6"/>
      <c r="AH874" s="6"/>
      <c r="AI874" s="6"/>
      <c r="AJ874" s="6"/>
      <c r="AK874" s="6"/>
      <c r="AL874" s="6"/>
      <c r="AM874" s="235"/>
      <c r="AN874" s="6"/>
      <c r="AO874" s="6"/>
      <c r="AP874" s="6"/>
      <c r="AQ874" s="6"/>
      <c r="AR874" s="6"/>
      <c r="AS874" s="6"/>
      <c r="AT874" s="235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232"/>
      <c r="BG874" s="232"/>
      <c r="BH874" s="6"/>
      <c r="BI874" s="6"/>
      <c r="BJ874" s="232"/>
      <c r="BK874" s="6"/>
      <c r="BL874" s="6"/>
      <c r="BM874" s="6"/>
      <c r="BN874" s="6"/>
      <c r="BO874" s="6"/>
      <c r="BP874" s="6"/>
      <c r="BQ874" s="6"/>
      <c r="BR874" s="6"/>
      <c r="BS874" s="6"/>
    </row>
    <row r="875" spans="1:71" ht="15.75" customHeight="1">
      <c r="A875" s="6"/>
      <c r="B875" s="6"/>
      <c r="C875" s="24"/>
      <c r="D875" s="232"/>
      <c r="E875" s="233"/>
      <c r="F875" s="197"/>
      <c r="G875" s="203"/>
      <c r="H875" s="203"/>
      <c r="I875" s="6"/>
      <c r="J875" s="6"/>
      <c r="K875" s="6"/>
      <c r="L875" s="235"/>
      <c r="M875" s="6"/>
      <c r="N875" s="6"/>
      <c r="O875" s="6"/>
      <c r="P875" s="6"/>
      <c r="Q875" s="6"/>
      <c r="R875" s="6"/>
      <c r="S875" s="6"/>
      <c r="T875" s="6"/>
      <c r="U875" s="235"/>
      <c r="V875" s="6"/>
      <c r="W875" s="6"/>
      <c r="X875" s="6"/>
      <c r="Y875" s="6"/>
      <c r="Z875" s="6"/>
      <c r="AA875" s="6"/>
      <c r="AB875" s="6"/>
      <c r="AC875" s="6"/>
      <c r="AD875" s="976"/>
      <c r="AE875" s="6"/>
      <c r="AF875" s="6"/>
      <c r="AG875" s="6"/>
      <c r="AH875" s="6"/>
      <c r="AI875" s="6"/>
      <c r="AJ875" s="6"/>
      <c r="AK875" s="6"/>
      <c r="AL875" s="6"/>
      <c r="AM875" s="235"/>
      <c r="AN875" s="6"/>
      <c r="AO875" s="6"/>
      <c r="AP875" s="6"/>
      <c r="AQ875" s="6"/>
      <c r="AR875" s="6"/>
      <c r="AS875" s="6"/>
      <c r="AT875" s="235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232"/>
      <c r="BG875" s="232"/>
      <c r="BH875" s="6"/>
      <c r="BI875" s="6"/>
      <c r="BJ875" s="232"/>
      <c r="BK875" s="6"/>
      <c r="BL875" s="6"/>
      <c r="BM875" s="6"/>
      <c r="BN875" s="6"/>
      <c r="BO875" s="6"/>
      <c r="BP875" s="6"/>
      <c r="BQ875" s="6"/>
      <c r="BR875" s="6"/>
      <c r="BS875" s="6"/>
    </row>
    <row r="876" spans="1:71" ht="15.75" customHeight="1">
      <c r="A876" s="6"/>
      <c r="B876" s="6"/>
      <c r="C876" s="24"/>
      <c r="D876" s="232"/>
      <c r="E876" s="233"/>
      <c r="F876" s="197"/>
      <c r="G876" s="203"/>
      <c r="H876" s="203"/>
      <c r="I876" s="6"/>
      <c r="J876" s="6"/>
      <c r="K876" s="6"/>
      <c r="L876" s="235"/>
      <c r="M876" s="6"/>
      <c r="N876" s="6"/>
      <c r="O876" s="6"/>
      <c r="P876" s="6"/>
      <c r="Q876" s="6"/>
      <c r="R876" s="6"/>
      <c r="S876" s="6"/>
      <c r="T876" s="6"/>
      <c r="U876" s="235"/>
      <c r="V876" s="6"/>
      <c r="W876" s="6"/>
      <c r="X876" s="6"/>
      <c r="Y876" s="6"/>
      <c r="Z876" s="6"/>
      <c r="AA876" s="6"/>
      <c r="AB876" s="6"/>
      <c r="AC876" s="6"/>
      <c r="AD876" s="976"/>
      <c r="AE876" s="6"/>
      <c r="AF876" s="6"/>
      <c r="AG876" s="6"/>
      <c r="AH876" s="6"/>
      <c r="AI876" s="6"/>
      <c r="AJ876" s="6"/>
      <c r="AK876" s="6"/>
      <c r="AL876" s="6"/>
      <c r="AM876" s="235"/>
      <c r="AN876" s="6"/>
      <c r="AO876" s="6"/>
      <c r="AP876" s="6"/>
      <c r="AQ876" s="6"/>
      <c r="AR876" s="6"/>
      <c r="AS876" s="6"/>
      <c r="AT876" s="235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232"/>
      <c r="BG876" s="232"/>
      <c r="BH876" s="6"/>
      <c r="BI876" s="6"/>
      <c r="BJ876" s="232"/>
      <c r="BK876" s="6"/>
      <c r="BL876" s="6"/>
      <c r="BM876" s="6"/>
      <c r="BN876" s="6"/>
      <c r="BO876" s="6"/>
      <c r="BP876" s="6"/>
      <c r="BQ876" s="6"/>
      <c r="BR876" s="6"/>
      <c r="BS876" s="6"/>
    </row>
    <row r="877" spans="1:71" ht="15.75" customHeight="1">
      <c r="A877" s="6"/>
      <c r="B877" s="6"/>
      <c r="C877" s="24"/>
      <c r="D877" s="232"/>
      <c r="E877" s="233"/>
      <c r="F877" s="197"/>
      <c r="G877" s="203"/>
      <c r="H877" s="203"/>
      <c r="I877" s="6"/>
      <c r="J877" s="6"/>
      <c r="K877" s="6"/>
      <c r="L877" s="235"/>
      <c r="M877" s="6"/>
      <c r="N877" s="6"/>
      <c r="O877" s="6"/>
      <c r="P877" s="6"/>
      <c r="Q877" s="6"/>
      <c r="R877" s="6"/>
      <c r="S877" s="6"/>
      <c r="T877" s="6"/>
      <c r="U877" s="235"/>
      <c r="V877" s="6"/>
      <c r="W877" s="6"/>
      <c r="X877" s="6"/>
      <c r="Y877" s="6"/>
      <c r="Z877" s="6"/>
      <c r="AA877" s="6"/>
      <c r="AB877" s="6"/>
      <c r="AC877" s="6"/>
      <c r="AD877" s="976"/>
      <c r="AE877" s="6"/>
      <c r="AF877" s="6"/>
      <c r="AG877" s="6"/>
      <c r="AH877" s="6"/>
      <c r="AI877" s="6"/>
      <c r="AJ877" s="6"/>
      <c r="AK877" s="6"/>
      <c r="AL877" s="6"/>
      <c r="AM877" s="235"/>
      <c r="AN877" s="6"/>
      <c r="AO877" s="6"/>
      <c r="AP877" s="6"/>
      <c r="AQ877" s="6"/>
      <c r="AR877" s="6"/>
      <c r="AS877" s="6"/>
      <c r="AT877" s="235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232"/>
      <c r="BG877" s="232"/>
      <c r="BH877" s="6"/>
      <c r="BI877" s="6"/>
      <c r="BJ877" s="232"/>
      <c r="BK877" s="6"/>
      <c r="BL877" s="6"/>
      <c r="BM877" s="6"/>
      <c r="BN877" s="6"/>
      <c r="BO877" s="6"/>
      <c r="BP877" s="6"/>
      <c r="BQ877" s="6"/>
      <c r="BR877" s="6"/>
      <c r="BS877" s="6"/>
    </row>
    <row r="878" spans="1:71" ht="15.75" customHeight="1">
      <c r="A878" s="6"/>
      <c r="B878" s="6"/>
      <c r="C878" s="24"/>
      <c r="D878" s="232"/>
      <c r="E878" s="233"/>
      <c r="F878" s="197"/>
      <c r="G878" s="203"/>
      <c r="H878" s="203"/>
      <c r="I878" s="6"/>
      <c r="J878" s="6"/>
      <c r="K878" s="6"/>
      <c r="L878" s="235"/>
      <c r="M878" s="6"/>
      <c r="N878" s="6"/>
      <c r="O878" s="6"/>
      <c r="P878" s="6"/>
      <c r="Q878" s="6"/>
      <c r="R878" s="6"/>
      <c r="S878" s="6"/>
      <c r="T878" s="6"/>
      <c r="U878" s="235"/>
      <c r="V878" s="6"/>
      <c r="W878" s="6"/>
      <c r="X878" s="6"/>
      <c r="Y878" s="6"/>
      <c r="Z878" s="6"/>
      <c r="AA878" s="6"/>
      <c r="AB878" s="6"/>
      <c r="AC878" s="6"/>
      <c r="AD878" s="976"/>
      <c r="AE878" s="6"/>
      <c r="AF878" s="6"/>
      <c r="AG878" s="6"/>
      <c r="AH878" s="6"/>
      <c r="AI878" s="6"/>
      <c r="AJ878" s="6"/>
      <c r="AK878" s="6"/>
      <c r="AL878" s="6"/>
      <c r="AM878" s="235"/>
      <c r="AN878" s="6"/>
      <c r="AO878" s="6"/>
      <c r="AP878" s="6"/>
      <c r="AQ878" s="6"/>
      <c r="AR878" s="6"/>
      <c r="AS878" s="6"/>
      <c r="AT878" s="235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232"/>
      <c r="BG878" s="232"/>
      <c r="BH878" s="6"/>
      <c r="BI878" s="6"/>
      <c r="BJ878" s="232"/>
      <c r="BK878" s="6"/>
      <c r="BL878" s="6"/>
      <c r="BM878" s="6"/>
      <c r="BN878" s="6"/>
      <c r="BO878" s="6"/>
      <c r="BP878" s="6"/>
      <c r="BQ878" s="6"/>
      <c r="BR878" s="6"/>
      <c r="BS878" s="6"/>
    </row>
    <row r="879" spans="1:71" ht="15.75" customHeight="1">
      <c r="A879" s="6"/>
      <c r="B879" s="6"/>
      <c r="C879" s="24"/>
      <c r="D879" s="232"/>
      <c r="E879" s="233"/>
      <c r="F879" s="197"/>
      <c r="G879" s="203"/>
      <c r="H879" s="203"/>
      <c r="I879" s="6"/>
      <c r="J879" s="6"/>
      <c r="K879" s="6"/>
      <c r="L879" s="235"/>
      <c r="M879" s="6"/>
      <c r="N879" s="6"/>
      <c r="O879" s="6"/>
      <c r="P879" s="6"/>
      <c r="Q879" s="6"/>
      <c r="R879" s="6"/>
      <c r="S879" s="6"/>
      <c r="T879" s="6"/>
      <c r="U879" s="235"/>
      <c r="V879" s="6"/>
      <c r="W879" s="6"/>
      <c r="X879" s="6"/>
      <c r="Y879" s="6"/>
      <c r="Z879" s="6"/>
      <c r="AA879" s="6"/>
      <c r="AB879" s="6"/>
      <c r="AC879" s="6"/>
      <c r="AD879" s="976"/>
      <c r="AE879" s="6"/>
      <c r="AF879" s="6"/>
      <c r="AG879" s="6"/>
      <c r="AH879" s="6"/>
      <c r="AI879" s="6"/>
      <c r="AJ879" s="6"/>
      <c r="AK879" s="6"/>
      <c r="AL879" s="6"/>
      <c r="AM879" s="235"/>
      <c r="AN879" s="6"/>
      <c r="AO879" s="6"/>
      <c r="AP879" s="6"/>
      <c r="AQ879" s="6"/>
      <c r="AR879" s="6"/>
      <c r="AS879" s="6"/>
      <c r="AT879" s="235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232"/>
      <c r="BG879" s="232"/>
      <c r="BH879" s="6"/>
      <c r="BI879" s="6"/>
      <c r="BJ879" s="232"/>
      <c r="BK879" s="6"/>
      <c r="BL879" s="6"/>
      <c r="BM879" s="6"/>
      <c r="BN879" s="6"/>
      <c r="BO879" s="6"/>
      <c r="BP879" s="6"/>
      <c r="BQ879" s="6"/>
      <c r="BR879" s="6"/>
      <c r="BS879" s="6"/>
    </row>
  </sheetData>
  <mergeCells count="1427">
    <mergeCell ref="AD775:AD781"/>
    <mergeCell ref="AD782:AD788"/>
    <mergeCell ref="AD789:AD795"/>
    <mergeCell ref="AD796:AD802"/>
    <mergeCell ref="AD803:AD809"/>
    <mergeCell ref="AD810:AD816"/>
    <mergeCell ref="AD866:AD872"/>
    <mergeCell ref="AD873:AD879"/>
    <mergeCell ref="AD817:AD823"/>
    <mergeCell ref="AD824:AD830"/>
    <mergeCell ref="AD831:AD837"/>
    <mergeCell ref="AD838:AD844"/>
    <mergeCell ref="AD845:AD851"/>
    <mergeCell ref="AD852:AD858"/>
    <mergeCell ref="AD859:AD865"/>
    <mergeCell ref="O684:O690"/>
    <mergeCell ref="O691:O697"/>
    <mergeCell ref="O635:O641"/>
    <mergeCell ref="O642:O648"/>
    <mergeCell ref="L649:L655"/>
    <mergeCell ref="R649:R655"/>
    <mergeCell ref="R656:R662"/>
    <mergeCell ref="L670:L676"/>
    <mergeCell ref="R670:R676"/>
    <mergeCell ref="AD719:AD725"/>
    <mergeCell ref="AD726:AD732"/>
    <mergeCell ref="AD733:AD739"/>
    <mergeCell ref="AD740:AD746"/>
    <mergeCell ref="AD747:AD753"/>
    <mergeCell ref="AD754:AD760"/>
    <mergeCell ref="AD761:AD767"/>
    <mergeCell ref="AD768:AD774"/>
    <mergeCell ref="L600:L606"/>
    <mergeCell ref="O600:O606"/>
    <mergeCell ref="R600:R606"/>
    <mergeCell ref="R607:R613"/>
    <mergeCell ref="R621:R627"/>
    <mergeCell ref="R628:R634"/>
    <mergeCell ref="AJ628:AJ634"/>
    <mergeCell ref="AM628:AM634"/>
    <mergeCell ref="AP628:AP634"/>
    <mergeCell ref="AS628:AS634"/>
    <mergeCell ref="AT628:AT634"/>
    <mergeCell ref="AU628:AU634"/>
    <mergeCell ref="AU642:AU648"/>
    <mergeCell ref="BG644:BG645"/>
    <mergeCell ref="BH649:BH655"/>
    <mergeCell ref="AD642:AD648"/>
    <mergeCell ref="AG642:AG648"/>
    <mergeCell ref="AJ642:AJ648"/>
    <mergeCell ref="AM642:AM648"/>
    <mergeCell ref="AP642:AP648"/>
    <mergeCell ref="AS642:AS648"/>
    <mergeCell ref="AT642:AT648"/>
    <mergeCell ref="O649:O655"/>
    <mergeCell ref="AS614:AS620"/>
    <mergeCell ref="AT614:AT620"/>
    <mergeCell ref="AU614:AU620"/>
    <mergeCell ref="O607:O613"/>
    <mergeCell ref="O621:O627"/>
    <mergeCell ref="O628:O634"/>
    <mergeCell ref="AT621:AT627"/>
    <mergeCell ref="AU621:AU627"/>
    <mergeCell ref="AA621:AA627"/>
    <mergeCell ref="AD621:AD627"/>
    <mergeCell ref="AG621:AG627"/>
    <mergeCell ref="AJ621:AJ627"/>
    <mergeCell ref="AM621:AM627"/>
    <mergeCell ref="AP621:AP627"/>
    <mergeCell ref="AS621:AS627"/>
    <mergeCell ref="L621:L627"/>
    <mergeCell ref="L628:L634"/>
    <mergeCell ref="AT600:AT606"/>
    <mergeCell ref="AU600:AU606"/>
    <mergeCell ref="AG586:AG592"/>
    <mergeCell ref="AG593:AG599"/>
    <mergeCell ref="AG600:AG606"/>
    <mergeCell ref="AJ600:AJ606"/>
    <mergeCell ref="AM600:AM606"/>
    <mergeCell ref="AP600:AP606"/>
    <mergeCell ref="AS600:AS606"/>
    <mergeCell ref="AJ607:AJ613"/>
    <mergeCell ref="AM607:AM613"/>
    <mergeCell ref="AP607:AP613"/>
    <mergeCell ref="AS607:AS613"/>
    <mergeCell ref="AT607:AT613"/>
    <mergeCell ref="AU607:AU613"/>
    <mergeCell ref="BH610:BH611"/>
    <mergeCell ref="AA586:AA592"/>
    <mergeCell ref="AA593:AA599"/>
    <mergeCell ref="AA600:AA606"/>
    <mergeCell ref="AD600:AD606"/>
    <mergeCell ref="AA607:AA613"/>
    <mergeCell ref="AD607:AD613"/>
    <mergeCell ref="AG607:AG613"/>
    <mergeCell ref="AS586:AS592"/>
    <mergeCell ref="AT586:AT592"/>
    <mergeCell ref="AS565:AS571"/>
    <mergeCell ref="AT565:AT571"/>
    <mergeCell ref="AU565:AU571"/>
    <mergeCell ref="AS579:AS585"/>
    <mergeCell ref="AT579:AT585"/>
    <mergeCell ref="AU579:AU585"/>
    <mergeCell ref="AP586:AP592"/>
    <mergeCell ref="AU586:AU592"/>
    <mergeCell ref="AJ586:AJ592"/>
    <mergeCell ref="AM586:AM592"/>
    <mergeCell ref="AJ593:AJ599"/>
    <mergeCell ref="AM593:AM599"/>
    <mergeCell ref="AP593:AP599"/>
    <mergeCell ref="AS593:AS599"/>
    <mergeCell ref="AT593:AT599"/>
    <mergeCell ref="AU593:AU599"/>
    <mergeCell ref="L565:L571"/>
    <mergeCell ref="R565:R571"/>
    <mergeCell ref="X565:X571"/>
    <mergeCell ref="AA558:AA564"/>
    <mergeCell ref="AA565:AA571"/>
    <mergeCell ref="AD565:AD571"/>
    <mergeCell ref="AG565:AG571"/>
    <mergeCell ref="AJ565:AJ571"/>
    <mergeCell ref="AM565:AM571"/>
    <mergeCell ref="AP565:AP571"/>
    <mergeCell ref="AJ572:AJ578"/>
    <mergeCell ref="AM572:AM578"/>
    <mergeCell ref="AP572:AP578"/>
    <mergeCell ref="AS572:AS578"/>
    <mergeCell ref="AT572:AT578"/>
    <mergeCell ref="AU572:AU578"/>
    <mergeCell ref="U558:U564"/>
    <mergeCell ref="U565:U571"/>
    <mergeCell ref="U572:U578"/>
    <mergeCell ref="X572:X578"/>
    <mergeCell ref="AA572:AA578"/>
    <mergeCell ref="AD572:AD578"/>
    <mergeCell ref="AG572:AG578"/>
    <mergeCell ref="O558:O564"/>
    <mergeCell ref="O565:O571"/>
    <mergeCell ref="L572:L578"/>
    <mergeCell ref="O572:O578"/>
    <mergeCell ref="R572:R578"/>
    <mergeCell ref="L544:L550"/>
    <mergeCell ref="O544:O550"/>
    <mergeCell ref="R544:R550"/>
    <mergeCell ref="O551:O557"/>
    <mergeCell ref="R551:R557"/>
    <mergeCell ref="AD558:AD564"/>
    <mergeCell ref="AG558:AG564"/>
    <mergeCell ref="AJ558:AJ564"/>
    <mergeCell ref="AM558:AM564"/>
    <mergeCell ref="AP558:AP564"/>
    <mergeCell ref="AS558:AS564"/>
    <mergeCell ref="AT558:AT564"/>
    <mergeCell ref="AU558:AU564"/>
    <mergeCell ref="L551:L557"/>
    <mergeCell ref="L558:L564"/>
    <mergeCell ref="R558:R564"/>
    <mergeCell ref="X558:X564"/>
    <mergeCell ref="L537:L543"/>
    <mergeCell ref="R537:R543"/>
    <mergeCell ref="X537:X543"/>
    <mergeCell ref="AD537:AD543"/>
    <mergeCell ref="AT537:AT543"/>
    <mergeCell ref="AU537:AU543"/>
    <mergeCell ref="AS544:AS550"/>
    <mergeCell ref="AT544:AT550"/>
    <mergeCell ref="AU544:AU550"/>
    <mergeCell ref="AG530:AG536"/>
    <mergeCell ref="AJ530:AJ536"/>
    <mergeCell ref="AG537:AG543"/>
    <mergeCell ref="AJ537:AJ543"/>
    <mergeCell ref="AM537:AM543"/>
    <mergeCell ref="AP537:AP543"/>
    <mergeCell ref="AS537:AS543"/>
    <mergeCell ref="AD551:AD557"/>
    <mergeCell ref="AG551:AG557"/>
    <mergeCell ref="AJ551:AJ557"/>
    <mergeCell ref="AM551:AM557"/>
    <mergeCell ref="AP551:AP557"/>
    <mergeCell ref="AS551:AS557"/>
    <mergeCell ref="AT551:AT557"/>
    <mergeCell ref="AU551:AU557"/>
    <mergeCell ref="U530:U536"/>
    <mergeCell ref="U537:U543"/>
    <mergeCell ref="U544:U550"/>
    <mergeCell ref="X544:X550"/>
    <mergeCell ref="U551:U557"/>
    <mergeCell ref="X551:X557"/>
    <mergeCell ref="AA551:AA557"/>
    <mergeCell ref="O530:O536"/>
    <mergeCell ref="AD684:AD690"/>
    <mergeCell ref="AD691:AD697"/>
    <mergeCell ref="AD698:AD704"/>
    <mergeCell ref="AD705:AD711"/>
    <mergeCell ref="AD712:AD718"/>
    <mergeCell ref="AA530:AA536"/>
    <mergeCell ref="AA537:AA543"/>
    <mergeCell ref="AA544:AA550"/>
    <mergeCell ref="AD544:AD550"/>
    <mergeCell ref="AG544:AG550"/>
    <mergeCell ref="AJ544:AJ550"/>
    <mergeCell ref="AM544:AM550"/>
    <mergeCell ref="AP544:AP550"/>
    <mergeCell ref="O523:O529"/>
    <mergeCell ref="R530:R536"/>
    <mergeCell ref="X530:X536"/>
    <mergeCell ref="AD530:AD536"/>
    <mergeCell ref="O537:O543"/>
    <mergeCell ref="R586:R592"/>
    <mergeCell ref="U586:U592"/>
    <mergeCell ref="U593:U599"/>
    <mergeCell ref="U600:U606"/>
    <mergeCell ref="X600:X606"/>
    <mergeCell ref="U607:U613"/>
    <mergeCell ref="X607:X613"/>
    <mergeCell ref="O579:O585"/>
    <mergeCell ref="X586:X592"/>
    <mergeCell ref="AD586:AD592"/>
    <mergeCell ref="R593:R599"/>
    <mergeCell ref="X593:X599"/>
    <mergeCell ref="AD593:AD599"/>
    <mergeCell ref="AD614:AD620"/>
    <mergeCell ref="O670:O676"/>
    <mergeCell ref="C680:D680"/>
    <mergeCell ref="U635:U641"/>
    <mergeCell ref="U642:U648"/>
    <mergeCell ref="U649:U655"/>
    <mergeCell ref="X649:X655"/>
    <mergeCell ref="U656:U662"/>
    <mergeCell ref="AA656:AA662"/>
    <mergeCell ref="U670:U676"/>
    <mergeCell ref="AT670:AT676"/>
    <mergeCell ref="AU670:AU676"/>
    <mergeCell ref="AA670:AA676"/>
    <mergeCell ref="AD670:AD676"/>
    <mergeCell ref="AG670:AG676"/>
    <mergeCell ref="AJ670:AJ676"/>
    <mergeCell ref="AM670:AM676"/>
    <mergeCell ref="AP670:AP676"/>
    <mergeCell ref="AS670:AS676"/>
    <mergeCell ref="X656:X662"/>
    <mergeCell ref="X670:X676"/>
    <mergeCell ref="AD656:AD662"/>
    <mergeCell ref="AG656:AG662"/>
    <mergeCell ref="AJ656:AJ662"/>
    <mergeCell ref="AM656:AM662"/>
    <mergeCell ref="AP656:AP662"/>
    <mergeCell ref="AS656:AS662"/>
    <mergeCell ref="AT656:AT662"/>
    <mergeCell ref="AU656:AU662"/>
    <mergeCell ref="AD663:AD669"/>
    <mergeCell ref="AG663:AG669"/>
    <mergeCell ref="AJ663:AJ669"/>
    <mergeCell ref="AM663:AM669"/>
    <mergeCell ref="AP663:AP669"/>
    <mergeCell ref="AS663:AS669"/>
    <mergeCell ref="AT663:AT669"/>
    <mergeCell ref="AU663:AU669"/>
    <mergeCell ref="L656:L662"/>
    <mergeCell ref="L663:L669"/>
    <mergeCell ref="O663:O669"/>
    <mergeCell ref="R663:R669"/>
    <mergeCell ref="U663:U669"/>
    <mergeCell ref="X663:X669"/>
    <mergeCell ref="AA663:AA669"/>
    <mergeCell ref="O656:O662"/>
    <mergeCell ref="AG635:AG641"/>
    <mergeCell ref="AJ635:AJ641"/>
    <mergeCell ref="AM635:AM641"/>
    <mergeCell ref="AP635:AP641"/>
    <mergeCell ref="AS635:AS641"/>
    <mergeCell ref="AT635:AT641"/>
    <mergeCell ref="AU635:AU641"/>
    <mergeCell ref="L635:L641"/>
    <mergeCell ref="R635:R641"/>
    <mergeCell ref="X635:X641"/>
    <mergeCell ref="AD635:AD641"/>
    <mergeCell ref="L642:L648"/>
    <mergeCell ref="R642:R648"/>
    <mergeCell ref="X642:X648"/>
    <mergeCell ref="AP649:AP655"/>
    <mergeCell ref="AS649:AS655"/>
    <mergeCell ref="AT649:AT655"/>
    <mergeCell ref="AU649:AU655"/>
    <mergeCell ref="AA635:AA641"/>
    <mergeCell ref="AA642:AA648"/>
    <mergeCell ref="AA649:AA655"/>
    <mergeCell ref="AD649:AD655"/>
    <mergeCell ref="AG649:AG655"/>
    <mergeCell ref="AJ649:AJ655"/>
    <mergeCell ref="AM649:AM655"/>
    <mergeCell ref="AM579:AM585"/>
    <mergeCell ref="AP579:AP585"/>
    <mergeCell ref="R579:R585"/>
    <mergeCell ref="U579:U585"/>
    <mergeCell ref="X579:X585"/>
    <mergeCell ref="AA579:AA585"/>
    <mergeCell ref="AD579:AD585"/>
    <mergeCell ref="AG579:AG585"/>
    <mergeCell ref="AJ579:AJ585"/>
    <mergeCell ref="X614:X620"/>
    <mergeCell ref="X621:X627"/>
    <mergeCell ref="U628:U634"/>
    <mergeCell ref="X628:X634"/>
    <mergeCell ref="AA628:AA634"/>
    <mergeCell ref="AD628:AD634"/>
    <mergeCell ref="AG628:AG634"/>
    <mergeCell ref="L607:L613"/>
    <mergeCell ref="L614:L620"/>
    <mergeCell ref="O614:O620"/>
    <mergeCell ref="R614:R620"/>
    <mergeCell ref="U614:U620"/>
    <mergeCell ref="AA614:AA620"/>
    <mergeCell ref="U621:U627"/>
    <mergeCell ref="L579:L585"/>
    <mergeCell ref="L586:L592"/>
    <mergeCell ref="L593:L599"/>
    <mergeCell ref="AG614:AG620"/>
    <mergeCell ref="AJ614:AJ620"/>
    <mergeCell ref="AM614:AM620"/>
    <mergeCell ref="AP614:AP620"/>
    <mergeCell ref="O586:O592"/>
    <mergeCell ref="O593:O599"/>
    <mergeCell ref="AJ509:AJ515"/>
    <mergeCell ref="AM509:AM515"/>
    <mergeCell ref="AP509:AP515"/>
    <mergeCell ref="AS509:AS515"/>
    <mergeCell ref="AT509:AT515"/>
    <mergeCell ref="AU509:AU515"/>
    <mergeCell ref="AS516:AS522"/>
    <mergeCell ref="AS523:AS529"/>
    <mergeCell ref="AM530:AM536"/>
    <mergeCell ref="AP530:AP536"/>
    <mergeCell ref="AS530:AS536"/>
    <mergeCell ref="AT530:AT536"/>
    <mergeCell ref="AU530:AU536"/>
    <mergeCell ref="L495:L501"/>
    <mergeCell ref="L502:L508"/>
    <mergeCell ref="L509:L515"/>
    <mergeCell ref="L516:L522"/>
    <mergeCell ref="O516:O522"/>
    <mergeCell ref="L523:L529"/>
    <mergeCell ref="L530:L536"/>
    <mergeCell ref="AS495:AS501"/>
    <mergeCell ref="AT495:AT501"/>
    <mergeCell ref="AU495:AU501"/>
    <mergeCell ref="X495:X501"/>
    <mergeCell ref="AA495:AA501"/>
    <mergeCell ref="AD495:AD501"/>
    <mergeCell ref="AG495:AG501"/>
    <mergeCell ref="AJ495:AJ501"/>
    <mergeCell ref="AM495:AM501"/>
    <mergeCell ref="AP495:AP501"/>
    <mergeCell ref="AP502:AP508"/>
    <mergeCell ref="AS502:AS508"/>
    <mergeCell ref="AT502:AT508"/>
    <mergeCell ref="AU502:AU508"/>
    <mergeCell ref="U502:U508"/>
    <mergeCell ref="X502:X508"/>
    <mergeCell ref="AA502:AA508"/>
    <mergeCell ref="AD502:AD508"/>
    <mergeCell ref="AG502:AG508"/>
    <mergeCell ref="AJ502:AJ508"/>
    <mergeCell ref="AM502:AM508"/>
    <mergeCell ref="AA516:AA522"/>
    <mergeCell ref="AJ523:AJ529"/>
    <mergeCell ref="AM523:AM529"/>
    <mergeCell ref="R516:R522"/>
    <mergeCell ref="R523:R529"/>
    <mergeCell ref="U523:U529"/>
    <mergeCell ref="X523:X529"/>
    <mergeCell ref="AA523:AA529"/>
    <mergeCell ref="AD523:AD529"/>
    <mergeCell ref="AG523:AG529"/>
    <mergeCell ref="AT523:AT529"/>
    <mergeCell ref="AU523:AU529"/>
    <mergeCell ref="AG516:AG522"/>
    <mergeCell ref="AJ516:AJ522"/>
    <mergeCell ref="AM516:AM522"/>
    <mergeCell ref="AP516:AP522"/>
    <mergeCell ref="AT516:AT522"/>
    <mergeCell ref="AU516:AU522"/>
    <mergeCell ref="AP523:AP529"/>
    <mergeCell ref="AU481:AU487"/>
    <mergeCell ref="AA460:AA466"/>
    <mergeCell ref="AA467:AA473"/>
    <mergeCell ref="AA474:AA480"/>
    <mergeCell ref="AD474:AD480"/>
    <mergeCell ref="AA481:AA487"/>
    <mergeCell ref="AD481:AD487"/>
    <mergeCell ref="AG481:AG487"/>
    <mergeCell ref="L481:L487"/>
    <mergeCell ref="E488:E494"/>
    <mergeCell ref="L488:L494"/>
    <mergeCell ref="O488:O494"/>
    <mergeCell ref="R488:R494"/>
    <mergeCell ref="U488:U494"/>
    <mergeCell ref="X488:X494"/>
    <mergeCell ref="U516:U522"/>
    <mergeCell ref="X516:X522"/>
    <mergeCell ref="U460:U466"/>
    <mergeCell ref="U467:U473"/>
    <mergeCell ref="U474:U480"/>
    <mergeCell ref="X474:X480"/>
    <mergeCell ref="U481:U487"/>
    <mergeCell ref="X481:X487"/>
    <mergeCell ref="U495:U501"/>
    <mergeCell ref="AD509:AD515"/>
    <mergeCell ref="AD516:AD522"/>
    <mergeCell ref="R502:R508"/>
    <mergeCell ref="R509:R515"/>
    <mergeCell ref="U509:U515"/>
    <mergeCell ref="X509:X515"/>
    <mergeCell ref="AA509:AA515"/>
    <mergeCell ref="AG509:AG515"/>
    <mergeCell ref="O495:O501"/>
    <mergeCell ref="O502:O508"/>
    <mergeCell ref="O509:O515"/>
    <mergeCell ref="O460:O466"/>
    <mergeCell ref="O467:O473"/>
    <mergeCell ref="L474:L480"/>
    <mergeCell ref="O474:O480"/>
    <mergeCell ref="R474:R480"/>
    <mergeCell ref="R481:R487"/>
    <mergeCell ref="R495:R501"/>
    <mergeCell ref="AJ460:AJ466"/>
    <mergeCell ref="AM460:AM466"/>
    <mergeCell ref="AJ467:AJ473"/>
    <mergeCell ref="AM467:AM473"/>
    <mergeCell ref="AP467:AP473"/>
    <mergeCell ref="AS467:AS473"/>
    <mergeCell ref="AT467:AT473"/>
    <mergeCell ref="X460:X466"/>
    <mergeCell ref="AD460:AD466"/>
    <mergeCell ref="L467:L473"/>
    <mergeCell ref="R467:R473"/>
    <mergeCell ref="X467:X473"/>
    <mergeCell ref="AD467:AD473"/>
    <mergeCell ref="AT474:AT480"/>
    <mergeCell ref="AG460:AG466"/>
    <mergeCell ref="AG467:AG473"/>
    <mergeCell ref="AG474:AG480"/>
    <mergeCell ref="AJ474:AJ480"/>
    <mergeCell ref="AM474:AM480"/>
    <mergeCell ref="AP474:AP480"/>
    <mergeCell ref="AS474:AS480"/>
    <mergeCell ref="AJ481:AJ487"/>
    <mergeCell ref="L453:L459"/>
    <mergeCell ref="L460:L466"/>
    <mergeCell ref="R460:R466"/>
    <mergeCell ref="AS460:AS466"/>
    <mergeCell ref="AT460:AT466"/>
    <mergeCell ref="AS439:AS445"/>
    <mergeCell ref="AT439:AT445"/>
    <mergeCell ref="AU439:AU445"/>
    <mergeCell ref="AS453:AS459"/>
    <mergeCell ref="AT453:AT459"/>
    <mergeCell ref="AU453:AU459"/>
    <mergeCell ref="AP460:AP466"/>
    <mergeCell ref="AU460:AU466"/>
    <mergeCell ref="AT488:AT494"/>
    <mergeCell ref="AU488:AU494"/>
    <mergeCell ref="BG488:BG494"/>
    <mergeCell ref="BH488:BH494"/>
    <mergeCell ref="AA488:AA494"/>
    <mergeCell ref="AD488:AD494"/>
    <mergeCell ref="AG488:AG494"/>
    <mergeCell ref="AJ488:AJ494"/>
    <mergeCell ref="AM488:AM494"/>
    <mergeCell ref="AP488:AP494"/>
    <mergeCell ref="AS488:AS494"/>
    <mergeCell ref="O481:O487"/>
    <mergeCell ref="AU467:AU473"/>
    <mergeCell ref="O453:O459"/>
    <mergeCell ref="AU474:AU480"/>
    <mergeCell ref="AM481:AM487"/>
    <mergeCell ref="AP481:AP487"/>
    <mergeCell ref="AS481:AS487"/>
    <mergeCell ref="AT481:AT487"/>
    <mergeCell ref="L425:L431"/>
    <mergeCell ref="L432:L438"/>
    <mergeCell ref="R432:R438"/>
    <mergeCell ref="X432:X438"/>
    <mergeCell ref="L439:L445"/>
    <mergeCell ref="R439:R445"/>
    <mergeCell ref="X439:X445"/>
    <mergeCell ref="AA432:AA438"/>
    <mergeCell ref="AA439:AA445"/>
    <mergeCell ref="AD439:AD445"/>
    <mergeCell ref="AG439:AG445"/>
    <mergeCell ref="AJ439:AJ445"/>
    <mergeCell ref="AM439:AM445"/>
    <mergeCell ref="AP439:AP445"/>
    <mergeCell ref="AJ446:AJ452"/>
    <mergeCell ref="AM446:AM452"/>
    <mergeCell ref="AP446:AP452"/>
    <mergeCell ref="U432:U438"/>
    <mergeCell ref="U439:U445"/>
    <mergeCell ref="U446:U452"/>
    <mergeCell ref="X446:X452"/>
    <mergeCell ref="AA446:AA452"/>
    <mergeCell ref="AD446:AD452"/>
    <mergeCell ref="AG446:AG452"/>
    <mergeCell ref="O432:O438"/>
    <mergeCell ref="O439:O445"/>
    <mergeCell ref="L446:L452"/>
    <mergeCell ref="O446:O452"/>
    <mergeCell ref="R446:R452"/>
    <mergeCell ref="AM453:AM459"/>
    <mergeCell ref="AP453:AP459"/>
    <mergeCell ref="R453:R459"/>
    <mergeCell ref="U453:U459"/>
    <mergeCell ref="X453:X459"/>
    <mergeCell ref="AA453:AA459"/>
    <mergeCell ref="AD453:AD459"/>
    <mergeCell ref="AG453:AG459"/>
    <mergeCell ref="AJ453:AJ459"/>
    <mergeCell ref="AD432:AD438"/>
    <mergeCell ref="AG432:AG438"/>
    <mergeCell ref="AJ432:AJ438"/>
    <mergeCell ref="AM432:AM438"/>
    <mergeCell ref="AP432:AP438"/>
    <mergeCell ref="AS432:AS438"/>
    <mergeCell ref="AT432:AT438"/>
    <mergeCell ref="AU432:AU438"/>
    <mergeCell ref="AS446:AS452"/>
    <mergeCell ref="AT446:AT452"/>
    <mergeCell ref="AU446:AU452"/>
    <mergeCell ref="AD425:AD431"/>
    <mergeCell ref="AG425:AG431"/>
    <mergeCell ref="AJ425:AJ431"/>
    <mergeCell ref="AM425:AM431"/>
    <mergeCell ref="AP425:AP431"/>
    <mergeCell ref="AS425:AS431"/>
    <mergeCell ref="AT425:AT431"/>
    <mergeCell ref="AU425:AU431"/>
    <mergeCell ref="U404:U410"/>
    <mergeCell ref="U411:U417"/>
    <mergeCell ref="U418:U424"/>
    <mergeCell ref="X418:X424"/>
    <mergeCell ref="U425:U431"/>
    <mergeCell ref="X425:X431"/>
    <mergeCell ref="AA425:AA431"/>
    <mergeCell ref="O404:O410"/>
    <mergeCell ref="O411:O417"/>
    <mergeCell ref="O418:O424"/>
    <mergeCell ref="R418:R424"/>
    <mergeCell ref="O425:O431"/>
    <mergeCell ref="R425:R431"/>
    <mergeCell ref="E390:E396"/>
    <mergeCell ref="L390:L396"/>
    <mergeCell ref="O390:O396"/>
    <mergeCell ref="L397:L403"/>
    <mergeCell ref="L404:L410"/>
    <mergeCell ref="AA404:AA410"/>
    <mergeCell ref="AA411:AA417"/>
    <mergeCell ref="AA418:AA424"/>
    <mergeCell ref="AD418:AD424"/>
    <mergeCell ref="AG418:AG424"/>
    <mergeCell ref="AJ418:AJ424"/>
    <mergeCell ref="AM418:AM424"/>
    <mergeCell ref="AP418:AP424"/>
    <mergeCell ref="O397:O403"/>
    <mergeCell ref="R404:R410"/>
    <mergeCell ref="X404:X410"/>
    <mergeCell ref="AD404:AD410"/>
    <mergeCell ref="L411:L417"/>
    <mergeCell ref="R411:R417"/>
    <mergeCell ref="X411:X417"/>
    <mergeCell ref="AD411:AD417"/>
    <mergeCell ref="AG404:AG410"/>
    <mergeCell ref="AJ404:AJ410"/>
    <mergeCell ref="AG411:AG417"/>
    <mergeCell ref="AJ411:AJ417"/>
    <mergeCell ref="AM411:AM417"/>
    <mergeCell ref="AP411:AP417"/>
    <mergeCell ref="L418:L424"/>
    <mergeCell ref="L376:L382"/>
    <mergeCell ref="R376:R382"/>
    <mergeCell ref="X376:X382"/>
    <mergeCell ref="AD376:AD382"/>
    <mergeCell ref="L383:L389"/>
    <mergeCell ref="R383:R389"/>
    <mergeCell ref="X383:X389"/>
    <mergeCell ref="AP390:AP396"/>
    <mergeCell ref="AS390:AS396"/>
    <mergeCell ref="AM404:AM410"/>
    <mergeCell ref="AP404:AP410"/>
    <mergeCell ref="AS404:AS410"/>
    <mergeCell ref="AT404:AT410"/>
    <mergeCell ref="AU404:AU410"/>
    <mergeCell ref="AD397:AD403"/>
    <mergeCell ref="AG397:AG403"/>
    <mergeCell ref="AJ397:AJ403"/>
    <mergeCell ref="AM397:AM403"/>
    <mergeCell ref="AP397:AP403"/>
    <mergeCell ref="AS397:AS403"/>
    <mergeCell ref="AT397:AT403"/>
    <mergeCell ref="AU397:AU403"/>
    <mergeCell ref="O376:O382"/>
    <mergeCell ref="O383:O389"/>
    <mergeCell ref="AD348:AD354"/>
    <mergeCell ref="AG348:AG354"/>
    <mergeCell ref="AJ348:AJ354"/>
    <mergeCell ref="AM348:AM354"/>
    <mergeCell ref="AP348:AP354"/>
    <mergeCell ref="AS348:AS354"/>
    <mergeCell ref="AT348:AT354"/>
    <mergeCell ref="AU348:AU354"/>
    <mergeCell ref="U327:U333"/>
    <mergeCell ref="U334:U340"/>
    <mergeCell ref="U341:U347"/>
    <mergeCell ref="X341:X347"/>
    <mergeCell ref="U348:U354"/>
    <mergeCell ref="X348:X354"/>
    <mergeCell ref="AA348:AA354"/>
    <mergeCell ref="O348:O354"/>
    <mergeCell ref="O362:O368"/>
    <mergeCell ref="O327:O333"/>
    <mergeCell ref="O334:O340"/>
    <mergeCell ref="O341:O347"/>
    <mergeCell ref="R341:R347"/>
    <mergeCell ref="R348:R354"/>
    <mergeCell ref="R362:R368"/>
    <mergeCell ref="AD334:AD340"/>
    <mergeCell ref="AG334:AG340"/>
    <mergeCell ref="AJ334:AJ340"/>
    <mergeCell ref="AM334:AM340"/>
    <mergeCell ref="AP334:AP340"/>
    <mergeCell ref="AS334:AS340"/>
    <mergeCell ref="AT334:AT340"/>
    <mergeCell ref="AU334:AU340"/>
    <mergeCell ref="L327:L333"/>
    <mergeCell ref="R327:R333"/>
    <mergeCell ref="X327:X333"/>
    <mergeCell ref="AD327:AD333"/>
    <mergeCell ref="L334:L340"/>
    <mergeCell ref="R334:R340"/>
    <mergeCell ref="X334:X340"/>
    <mergeCell ref="AP341:AP347"/>
    <mergeCell ref="AS341:AS347"/>
    <mergeCell ref="AT341:AT347"/>
    <mergeCell ref="AU341:AU347"/>
    <mergeCell ref="AA327:AA333"/>
    <mergeCell ref="AA334:AA340"/>
    <mergeCell ref="AA341:AA347"/>
    <mergeCell ref="AD341:AD347"/>
    <mergeCell ref="AG341:AG347"/>
    <mergeCell ref="AJ341:AJ347"/>
    <mergeCell ref="AM341:AM347"/>
    <mergeCell ref="L341:L347"/>
    <mergeCell ref="BH397:BH399"/>
    <mergeCell ref="BH418:BH424"/>
    <mergeCell ref="AD383:AD389"/>
    <mergeCell ref="AG383:AG389"/>
    <mergeCell ref="AJ383:AJ389"/>
    <mergeCell ref="AM383:AM389"/>
    <mergeCell ref="AP383:AP389"/>
    <mergeCell ref="AS383:AS389"/>
    <mergeCell ref="AU383:AU389"/>
    <mergeCell ref="R390:R396"/>
    <mergeCell ref="R397:R403"/>
    <mergeCell ref="U376:U382"/>
    <mergeCell ref="U383:U389"/>
    <mergeCell ref="U390:U396"/>
    <mergeCell ref="X390:X396"/>
    <mergeCell ref="U397:U403"/>
    <mergeCell ref="X397:X403"/>
    <mergeCell ref="AA397:AA403"/>
    <mergeCell ref="AG376:AG382"/>
    <mergeCell ref="AJ376:AJ382"/>
    <mergeCell ref="AM376:AM382"/>
    <mergeCell ref="AP376:AP382"/>
    <mergeCell ref="AS376:AS382"/>
    <mergeCell ref="AT376:AT382"/>
    <mergeCell ref="AU376:AU382"/>
    <mergeCell ref="AV376:AV382"/>
    <mergeCell ref="AT411:AT417"/>
    <mergeCell ref="AU411:AU417"/>
    <mergeCell ref="AS418:AS424"/>
    <mergeCell ref="AT418:AT424"/>
    <mergeCell ref="AU418:AU424"/>
    <mergeCell ref="AS411:AS417"/>
    <mergeCell ref="AV369:AV375"/>
    <mergeCell ref="X355:X361"/>
    <mergeCell ref="X362:X368"/>
    <mergeCell ref="X369:X375"/>
    <mergeCell ref="AA369:AA375"/>
    <mergeCell ref="AD369:AD375"/>
    <mergeCell ref="AG369:AG375"/>
    <mergeCell ref="AJ369:AJ375"/>
    <mergeCell ref="AA376:AA382"/>
    <mergeCell ref="AA383:AA389"/>
    <mergeCell ref="AA390:AA396"/>
    <mergeCell ref="AD390:AD396"/>
    <mergeCell ref="AG390:AG396"/>
    <mergeCell ref="AJ390:AJ396"/>
    <mergeCell ref="AM390:AM396"/>
    <mergeCell ref="AT383:AT389"/>
    <mergeCell ref="AT390:AT396"/>
    <mergeCell ref="AU390:AU396"/>
    <mergeCell ref="U362:U368"/>
    <mergeCell ref="AT362:AT368"/>
    <mergeCell ref="AU362:AU368"/>
    <mergeCell ref="AA362:AA368"/>
    <mergeCell ref="AD362:AD368"/>
    <mergeCell ref="AG362:AG368"/>
    <mergeCell ref="AJ362:AJ368"/>
    <mergeCell ref="AM362:AM368"/>
    <mergeCell ref="AP362:AP368"/>
    <mergeCell ref="AS362:AS368"/>
    <mergeCell ref="L362:L368"/>
    <mergeCell ref="L369:L375"/>
    <mergeCell ref="O369:O375"/>
    <mergeCell ref="R369:R375"/>
    <mergeCell ref="U369:U375"/>
    <mergeCell ref="AM369:AM375"/>
    <mergeCell ref="AP369:AP375"/>
    <mergeCell ref="AS369:AS375"/>
    <mergeCell ref="AT369:AT375"/>
    <mergeCell ref="AU369:AU375"/>
    <mergeCell ref="AV320:AV326"/>
    <mergeCell ref="O271:O277"/>
    <mergeCell ref="O285:O291"/>
    <mergeCell ref="O292:O298"/>
    <mergeCell ref="O299:O305"/>
    <mergeCell ref="R306:R312"/>
    <mergeCell ref="L313:L319"/>
    <mergeCell ref="R313:R319"/>
    <mergeCell ref="AG327:AG333"/>
    <mergeCell ref="AJ327:AJ333"/>
    <mergeCell ref="AM327:AM333"/>
    <mergeCell ref="AP327:AP333"/>
    <mergeCell ref="AS327:AS333"/>
    <mergeCell ref="AT327:AT333"/>
    <mergeCell ref="AU327:AU333"/>
    <mergeCell ref="AU355:AU361"/>
    <mergeCell ref="BG355:BG361"/>
    <mergeCell ref="AD355:AD361"/>
    <mergeCell ref="AG355:AG361"/>
    <mergeCell ref="AJ355:AJ361"/>
    <mergeCell ref="AM355:AM361"/>
    <mergeCell ref="AP355:AP361"/>
    <mergeCell ref="AS355:AS361"/>
    <mergeCell ref="AT355:AT361"/>
    <mergeCell ref="L348:L354"/>
    <mergeCell ref="L355:L361"/>
    <mergeCell ref="O355:O361"/>
    <mergeCell ref="R355:R361"/>
    <mergeCell ref="U355:U361"/>
    <mergeCell ref="AA355:AA361"/>
    <mergeCell ref="L320:L326"/>
    <mergeCell ref="O320:O326"/>
    <mergeCell ref="O313:O319"/>
    <mergeCell ref="AM313:AM319"/>
    <mergeCell ref="AP313:AP319"/>
    <mergeCell ref="AS313:AS319"/>
    <mergeCell ref="AT313:AT319"/>
    <mergeCell ref="AU313:AU319"/>
    <mergeCell ref="U306:U312"/>
    <mergeCell ref="U313:U319"/>
    <mergeCell ref="X313:X319"/>
    <mergeCell ref="AA313:AA319"/>
    <mergeCell ref="AD313:AD319"/>
    <mergeCell ref="AG313:AG319"/>
    <mergeCell ref="AJ313:AJ319"/>
    <mergeCell ref="AG320:AG326"/>
    <mergeCell ref="AJ320:AJ326"/>
    <mergeCell ref="AM320:AM326"/>
    <mergeCell ref="AP320:AP326"/>
    <mergeCell ref="AS320:AS326"/>
    <mergeCell ref="AT320:AT326"/>
    <mergeCell ref="AU320:AU326"/>
    <mergeCell ref="R320:R326"/>
    <mergeCell ref="U320:U326"/>
    <mergeCell ref="X320:X326"/>
    <mergeCell ref="AA320:AA326"/>
    <mergeCell ref="AD320:AD326"/>
    <mergeCell ref="AJ285:AJ291"/>
    <mergeCell ref="AM285:AM291"/>
    <mergeCell ref="AP285:AP291"/>
    <mergeCell ref="AS285:AS291"/>
    <mergeCell ref="L285:L291"/>
    <mergeCell ref="L292:L298"/>
    <mergeCell ref="L299:L305"/>
    <mergeCell ref="L306:L312"/>
    <mergeCell ref="AS299:AS305"/>
    <mergeCell ref="AT299:AT305"/>
    <mergeCell ref="AS306:AS312"/>
    <mergeCell ref="AT306:AT312"/>
    <mergeCell ref="AU306:AU312"/>
    <mergeCell ref="AJ292:AJ298"/>
    <mergeCell ref="AM292:AM298"/>
    <mergeCell ref="AP292:AP298"/>
    <mergeCell ref="AS292:AS298"/>
    <mergeCell ref="AT292:AT298"/>
    <mergeCell ref="AU292:AU298"/>
    <mergeCell ref="AP299:AP305"/>
    <mergeCell ref="AU299:AU305"/>
    <mergeCell ref="X306:X312"/>
    <mergeCell ref="AA306:AA312"/>
    <mergeCell ref="AD306:AD312"/>
    <mergeCell ref="AG306:AG312"/>
    <mergeCell ref="AJ306:AJ312"/>
    <mergeCell ref="AM306:AM312"/>
    <mergeCell ref="AP306:AP312"/>
    <mergeCell ref="R285:R291"/>
    <mergeCell ref="O306:O312"/>
    <mergeCell ref="AJ271:AJ277"/>
    <mergeCell ref="AM271:AM277"/>
    <mergeCell ref="AP271:AP277"/>
    <mergeCell ref="AS271:AS277"/>
    <mergeCell ref="AT271:AT277"/>
    <mergeCell ref="AU271:AU277"/>
    <mergeCell ref="U250:U256"/>
    <mergeCell ref="U257:U263"/>
    <mergeCell ref="U264:U270"/>
    <mergeCell ref="X264:X270"/>
    <mergeCell ref="U271:U277"/>
    <mergeCell ref="X271:X277"/>
    <mergeCell ref="AA271:AA277"/>
    <mergeCell ref="AJ299:AJ305"/>
    <mergeCell ref="AM299:AM305"/>
    <mergeCell ref="R292:R298"/>
    <mergeCell ref="R299:R305"/>
    <mergeCell ref="U299:U305"/>
    <mergeCell ref="X299:X305"/>
    <mergeCell ref="AA299:AA305"/>
    <mergeCell ref="AD299:AD305"/>
    <mergeCell ref="AG299:AG305"/>
    <mergeCell ref="AD278:AD284"/>
    <mergeCell ref="AG278:AG284"/>
    <mergeCell ref="AJ278:AJ284"/>
    <mergeCell ref="AM278:AM284"/>
    <mergeCell ref="AP278:AP284"/>
    <mergeCell ref="AS278:AS284"/>
    <mergeCell ref="AT278:AT284"/>
    <mergeCell ref="AU278:AU284"/>
    <mergeCell ref="AT285:AT291"/>
    <mergeCell ref="AU285:AU291"/>
    <mergeCell ref="AJ257:AJ263"/>
    <mergeCell ref="AM257:AM263"/>
    <mergeCell ref="AP257:AP263"/>
    <mergeCell ref="AS257:AS263"/>
    <mergeCell ref="AT257:AT263"/>
    <mergeCell ref="AU257:AU263"/>
    <mergeCell ref="O243:O249"/>
    <mergeCell ref="R250:R256"/>
    <mergeCell ref="X250:X256"/>
    <mergeCell ref="AD250:AD256"/>
    <mergeCell ref="L257:L263"/>
    <mergeCell ref="R257:R263"/>
    <mergeCell ref="X257:X263"/>
    <mergeCell ref="AP264:AP270"/>
    <mergeCell ref="AS264:AS270"/>
    <mergeCell ref="AT264:AT270"/>
    <mergeCell ref="AU264:AU270"/>
    <mergeCell ref="AA250:AA256"/>
    <mergeCell ref="AA257:AA263"/>
    <mergeCell ref="AA264:AA270"/>
    <mergeCell ref="AD264:AD270"/>
    <mergeCell ref="AG264:AG270"/>
    <mergeCell ref="AJ264:AJ270"/>
    <mergeCell ref="AM264:AM270"/>
    <mergeCell ref="O250:O256"/>
    <mergeCell ref="O257:O263"/>
    <mergeCell ref="L264:L270"/>
    <mergeCell ref="O264:O270"/>
    <mergeCell ref="R264:R270"/>
    <mergeCell ref="L271:L277"/>
    <mergeCell ref="L278:L284"/>
    <mergeCell ref="O278:O284"/>
    <mergeCell ref="R278:R284"/>
    <mergeCell ref="U278:U284"/>
    <mergeCell ref="AA278:AA284"/>
    <mergeCell ref="U285:U291"/>
    <mergeCell ref="X278:X284"/>
    <mergeCell ref="X285:X291"/>
    <mergeCell ref="U292:U298"/>
    <mergeCell ref="X292:X298"/>
    <mergeCell ref="AA292:AA298"/>
    <mergeCell ref="AD292:AD298"/>
    <mergeCell ref="AG292:AG298"/>
    <mergeCell ref="R236:R242"/>
    <mergeCell ref="R243:R249"/>
    <mergeCell ref="U243:U249"/>
    <mergeCell ref="X243:X249"/>
    <mergeCell ref="AA243:AA249"/>
    <mergeCell ref="AD243:AD249"/>
    <mergeCell ref="AG243:AG249"/>
    <mergeCell ref="AD257:AD263"/>
    <mergeCell ref="AG257:AG263"/>
    <mergeCell ref="AD271:AD277"/>
    <mergeCell ref="AG271:AG277"/>
    <mergeCell ref="AA285:AA291"/>
    <mergeCell ref="AD285:AD291"/>
    <mergeCell ref="AG285:AG291"/>
    <mergeCell ref="R271:R277"/>
    <mergeCell ref="L236:L242"/>
    <mergeCell ref="L243:L249"/>
    <mergeCell ref="L250:L256"/>
    <mergeCell ref="R208:R214"/>
    <mergeCell ref="R215:R221"/>
    <mergeCell ref="R222:R228"/>
    <mergeCell ref="U222:U228"/>
    <mergeCell ref="R229:R235"/>
    <mergeCell ref="X229:X235"/>
    <mergeCell ref="X236:X242"/>
    <mergeCell ref="AJ243:AJ249"/>
    <mergeCell ref="AM243:AM249"/>
    <mergeCell ref="AP243:AP249"/>
    <mergeCell ref="AS243:AS249"/>
    <mergeCell ref="AT243:AT249"/>
    <mergeCell ref="AU243:AU249"/>
    <mergeCell ref="L208:L214"/>
    <mergeCell ref="L215:L221"/>
    <mergeCell ref="L222:L228"/>
    <mergeCell ref="O222:O228"/>
    <mergeCell ref="L229:L235"/>
    <mergeCell ref="O229:O235"/>
    <mergeCell ref="O236:O242"/>
    <mergeCell ref="AG250:AG256"/>
    <mergeCell ref="AJ250:AJ256"/>
    <mergeCell ref="AM250:AM256"/>
    <mergeCell ref="AP250:AP256"/>
    <mergeCell ref="AS250:AS256"/>
    <mergeCell ref="AT250:AT256"/>
    <mergeCell ref="AU250:AU256"/>
    <mergeCell ref="AT229:AT235"/>
    <mergeCell ref="AU229:AU235"/>
    <mergeCell ref="AA229:AA235"/>
    <mergeCell ref="AD229:AD235"/>
    <mergeCell ref="AG229:AG235"/>
    <mergeCell ref="AJ229:AJ235"/>
    <mergeCell ref="AM229:AM235"/>
    <mergeCell ref="AP229:AP235"/>
    <mergeCell ref="AS229:AS235"/>
    <mergeCell ref="AP236:AP242"/>
    <mergeCell ref="AS236:AS242"/>
    <mergeCell ref="AT236:AT242"/>
    <mergeCell ref="AU236:AU242"/>
    <mergeCell ref="U229:U235"/>
    <mergeCell ref="U236:U242"/>
    <mergeCell ref="AA236:AA242"/>
    <mergeCell ref="AD236:AD242"/>
    <mergeCell ref="AG236:AG242"/>
    <mergeCell ref="AJ236:AJ242"/>
    <mergeCell ref="AM236:AM242"/>
    <mergeCell ref="E215:E221"/>
    <mergeCell ref="O215:O221"/>
    <mergeCell ref="U215:U221"/>
    <mergeCell ref="AA215:AA221"/>
    <mergeCell ref="AT215:AT221"/>
    <mergeCell ref="AU215:AU221"/>
    <mergeCell ref="AM222:AM228"/>
    <mergeCell ref="AP222:AP228"/>
    <mergeCell ref="AS222:AS228"/>
    <mergeCell ref="AT222:AT228"/>
    <mergeCell ref="AU222:AU228"/>
    <mergeCell ref="X208:X214"/>
    <mergeCell ref="X215:X221"/>
    <mergeCell ref="X222:X228"/>
    <mergeCell ref="AA222:AA228"/>
    <mergeCell ref="AD222:AD228"/>
    <mergeCell ref="AG222:AG228"/>
    <mergeCell ref="AJ222:AJ228"/>
    <mergeCell ref="AV208:AV214"/>
    <mergeCell ref="AD208:AD214"/>
    <mergeCell ref="AD215:AD221"/>
    <mergeCell ref="AG215:AG221"/>
    <mergeCell ref="AJ215:AJ221"/>
    <mergeCell ref="AM215:AM221"/>
    <mergeCell ref="AP215:AP221"/>
    <mergeCell ref="AS215:AS221"/>
    <mergeCell ref="X187:X193"/>
    <mergeCell ref="X194:X200"/>
    <mergeCell ref="U201:U207"/>
    <mergeCell ref="X201:X207"/>
    <mergeCell ref="AA201:AA207"/>
    <mergeCell ref="AD201:AD207"/>
    <mergeCell ref="AG201:AG207"/>
    <mergeCell ref="L180:L186"/>
    <mergeCell ref="L187:L193"/>
    <mergeCell ref="O187:O193"/>
    <mergeCell ref="R187:R193"/>
    <mergeCell ref="U187:U193"/>
    <mergeCell ref="AA187:AA193"/>
    <mergeCell ref="U194:U200"/>
    <mergeCell ref="O208:O214"/>
    <mergeCell ref="U208:U214"/>
    <mergeCell ref="AA208:AA214"/>
    <mergeCell ref="L194:L200"/>
    <mergeCell ref="L201:L207"/>
    <mergeCell ref="O159:O165"/>
    <mergeCell ref="O166:O172"/>
    <mergeCell ref="L173:L179"/>
    <mergeCell ref="O173:O179"/>
    <mergeCell ref="R173:R179"/>
    <mergeCell ref="R180:R186"/>
    <mergeCell ref="R194:R200"/>
    <mergeCell ref="R201:R207"/>
    <mergeCell ref="AJ201:AJ207"/>
    <mergeCell ref="AM201:AM207"/>
    <mergeCell ref="AP201:AP207"/>
    <mergeCell ref="AS201:AS207"/>
    <mergeCell ref="AT201:AT207"/>
    <mergeCell ref="AU201:AU207"/>
    <mergeCell ref="AG208:AG214"/>
    <mergeCell ref="AJ208:AJ214"/>
    <mergeCell ref="AM208:AM214"/>
    <mergeCell ref="AP208:AP214"/>
    <mergeCell ref="AS208:AS214"/>
    <mergeCell ref="AT208:AT214"/>
    <mergeCell ref="AU208:AU214"/>
    <mergeCell ref="AD187:AD193"/>
    <mergeCell ref="AG187:AG193"/>
    <mergeCell ref="AJ187:AJ193"/>
    <mergeCell ref="AM187:AM193"/>
    <mergeCell ref="AP187:AP193"/>
    <mergeCell ref="AS187:AS193"/>
    <mergeCell ref="AT187:AT193"/>
    <mergeCell ref="AU187:AU193"/>
    <mergeCell ref="O180:O186"/>
    <mergeCell ref="O194:O200"/>
    <mergeCell ref="O201:O207"/>
    <mergeCell ref="AT194:AT200"/>
    <mergeCell ref="AU194:AU200"/>
    <mergeCell ref="AA194:AA200"/>
    <mergeCell ref="AD194:AD200"/>
    <mergeCell ref="AG194:AG200"/>
    <mergeCell ref="AJ194:AJ200"/>
    <mergeCell ref="AM194:AM200"/>
    <mergeCell ref="AP194:AP200"/>
    <mergeCell ref="AS194:AS200"/>
    <mergeCell ref="L159:L165"/>
    <mergeCell ref="R159:R165"/>
    <mergeCell ref="X159:X165"/>
    <mergeCell ref="AD159:AD165"/>
    <mergeCell ref="L166:L172"/>
    <mergeCell ref="R166:R172"/>
    <mergeCell ref="X166:X172"/>
    <mergeCell ref="AP173:AP179"/>
    <mergeCell ref="AS173:AS179"/>
    <mergeCell ref="AT173:AT179"/>
    <mergeCell ref="AU173:AU179"/>
    <mergeCell ref="AD180:AD186"/>
    <mergeCell ref="AG180:AG186"/>
    <mergeCell ref="AJ180:AJ186"/>
    <mergeCell ref="AM180:AM186"/>
    <mergeCell ref="AP180:AP186"/>
    <mergeCell ref="AS180:AS186"/>
    <mergeCell ref="AT180:AT186"/>
    <mergeCell ref="AU180:AU186"/>
    <mergeCell ref="U159:U165"/>
    <mergeCell ref="U166:U172"/>
    <mergeCell ref="U173:U179"/>
    <mergeCell ref="X173:X179"/>
    <mergeCell ref="U180:U186"/>
    <mergeCell ref="X180:X186"/>
    <mergeCell ref="AA180:AA186"/>
    <mergeCell ref="L145:L151"/>
    <mergeCell ref="L152:L158"/>
    <mergeCell ref="O110:O116"/>
    <mergeCell ref="O117:O123"/>
    <mergeCell ref="L124:L130"/>
    <mergeCell ref="O124:O130"/>
    <mergeCell ref="R124:R130"/>
    <mergeCell ref="R131:R137"/>
    <mergeCell ref="R145:R151"/>
    <mergeCell ref="R152:R158"/>
    <mergeCell ref="AJ152:AJ158"/>
    <mergeCell ref="AM152:AM158"/>
    <mergeCell ref="AP152:AP158"/>
    <mergeCell ref="AS152:AS158"/>
    <mergeCell ref="AT152:AT158"/>
    <mergeCell ref="AU152:AU158"/>
    <mergeCell ref="X138:X144"/>
    <mergeCell ref="X145:X151"/>
    <mergeCell ref="U152:U158"/>
    <mergeCell ref="X152:X158"/>
    <mergeCell ref="AA152:AA158"/>
    <mergeCell ref="AD152:AD158"/>
    <mergeCell ref="AG152:AG158"/>
    <mergeCell ref="L131:L137"/>
    <mergeCell ref="L138:L144"/>
    <mergeCell ref="O138:O144"/>
    <mergeCell ref="R138:R144"/>
    <mergeCell ref="U138:U144"/>
    <mergeCell ref="AA138:AA144"/>
    <mergeCell ref="U145:U151"/>
    <mergeCell ref="AA173:AA179"/>
    <mergeCell ref="AD173:AD179"/>
    <mergeCell ref="AG173:AG179"/>
    <mergeCell ref="AJ173:AJ179"/>
    <mergeCell ref="AM173:AM179"/>
    <mergeCell ref="AD138:AD144"/>
    <mergeCell ref="AG138:AG144"/>
    <mergeCell ref="AJ138:AJ144"/>
    <mergeCell ref="AM138:AM144"/>
    <mergeCell ref="AP138:AP144"/>
    <mergeCell ref="AS138:AS144"/>
    <mergeCell ref="AT138:AT144"/>
    <mergeCell ref="AU138:AU144"/>
    <mergeCell ref="O131:O137"/>
    <mergeCell ref="O145:O151"/>
    <mergeCell ref="O152:O158"/>
    <mergeCell ref="AT145:AT151"/>
    <mergeCell ref="AU145:AU151"/>
    <mergeCell ref="AA145:AA151"/>
    <mergeCell ref="AD145:AD151"/>
    <mergeCell ref="AG145:AG151"/>
    <mergeCell ref="AJ145:AJ151"/>
    <mergeCell ref="AM145:AM151"/>
    <mergeCell ref="AP145:AP151"/>
    <mergeCell ref="AS145:AS151"/>
    <mergeCell ref="AG159:AG165"/>
    <mergeCell ref="AJ159:AJ165"/>
    <mergeCell ref="AM159:AM165"/>
    <mergeCell ref="AP159:AP165"/>
    <mergeCell ref="AS159:AS165"/>
    <mergeCell ref="AT159:AT165"/>
    <mergeCell ref="AU159:AU165"/>
    <mergeCell ref="BG125:BG128"/>
    <mergeCell ref="AD117:AD123"/>
    <mergeCell ref="AG117:AG123"/>
    <mergeCell ref="AJ117:AJ123"/>
    <mergeCell ref="AM117:AM123"/>
    <mergeCell ref="AP117:AP123"/>
    <mergeCell ref="AS117:AS123"/>
    <mergeCell ref="AU117:AU123"/>
    <mergeCell ref="AD166:AD172"/>
    <mergeCell ref="AG166:AG172"/>
    <mergeCell ref="AJ166:AJ172"/>
    <mergeCell ref="AM166:AM172"/>
    <mergeCell ref="AP166:AP172"/>
    <mergeCell ref="AS166:AS172"/>
    <mergeCell ref="AT166:AT172"/>
    <mergeCell ref="AU166:AU172"/>
    <mergeCell ref="AA159:AA165"/>
    <mergeCell ref="AA166:AA172"/>
    <mergeCell ref="AV82:AV88"/>
    <mergeCell ref="AD82:AD88"/>
    <mergeCell ref="AG82:AG88"/>
    <mergeCell ref="AJ82:AJ88"/>
    <mergeCell ref="AM82:AM88"/>
    <mergeCell ref="AP82:AP88"/>
    <mergeCell ref="AS82:AS88"/>
    <mergeCell ref="AT82:AT88"/>
    <mergeCell ref="AA110:AA116"/>
    <mergeCell ref="AA117:AA123"/>
    <mergeCell ref="AA124:AA130"/>
    <mergeCell ref="AD124:AD130"/>
    <mergeCell ref="AG124:AG130"/>
    <mergeCell ref="AJ124:AJ130"/>
    <mergeCell ref="AM124:AM130"/>
    <mergeCell ref="AT117:AT123"/>
    <mergeCell ref="AT124:AT130"/>
    <mergeCell ref="AU124:AU130"/>
    <mergeCell ref="AV124:AV130"/>
    <mergeCell ref="O33:O39"/>
    <mergeCell ref="R33:R39"/>
    <mergeCell ref="L40:L46"/>
    <mergeCell ref="R47:R53"/>
    <mergeCell ref="AG61:AG67"/>
    <mergeCell ref="AJ61:AJ67"/>
    <mergeCell ref="AM61:AM67"/>
    <mergeCell ref="AP61:AP67"/>
    <mergeCell ref="AS61:AS67"/>
    <mergeCell ref="AT61:AT67"/>
    <mergeCell ref="AU61:AU67"/>
    <mergeCell ref="AD68:AD74"/>
    <mergeCell ref="AG68:AG74"/>
    <mergeCell ref="AJ68:AJ74"/>
    <mergeCell ref="AM68:AM74"/>
    <mergeCell ref="AP68:AP74"/>
    <mergeCell ref="AS68:AS74"/>
    <mergeCell ref="AT68:AT74"/>
    <mergeCell ref="AU68:AU74"/>
    <mergeCell ref="L61:L67"/>
    <mergeCell ref="R61:R67"/>
    <mergeCell ref="X61:X67"/>
    <mergeCell ref="AD61:AD67"/>
    <mergeCell ref="L68:L74"/>
    <mergeCell ref="R68:R74"/>
    <mergeCell ref="X68:X74"/>
    <mergeCell ref="AA61:AA67"/>
    <mergeCell ref="AA68:AA74"/>
    <mergeCell ref="O40:O46"/>
    <mergeCell ref="O47:O53"/>
    <mergeCell ref="U47:U53"/>
    <mergeCell ref="X47:X53"/>
    <mergeCell ref="AA47:AA53"/>
    <mergeCell ref="AD47:AD53"/>
    <mergeCell ref="AG47:AG53"/>
    <mergeCell ref="L47:L53"/>
    <mergeCell ref="L54:L60"/>
    <mergeCell ref="O54:O60"/>
    <mergeCell ref="R54:R60"/>
    <mergeCell ref="U54:U60"/>
    <mergeCell ref="X54:X60"/>
    <mergeCell ref="AA54:AA60"/>
    <mergeCell ref="AU54:AU60"/>
    <mergeCell ref="BG61:BG67"/>
    <mergeCell ref="AD54:AD60"/>
    <mergeCell ref="AG54:AG60"/>
    <mergeCell ref="AJ54:AJ60"/>
    <mergeCell ref="AM54:AM60"/>
    <mergeCell ref="AP54:AP60"/>
    <mergeCell ref="AS54:AS60"/>
    <mergeCell ref="AT54:AT60"/>
    <mergeCell ref="AM40:AM46"/>
    <mergeCell ref="AP40:AP46"/>
    <mergeCell ref="AS40:AS46"/>
    <mergeCell ref="AT40:AT46"/>
    <mergeCell ref="AU40:AU46"/>
    <mergeCell ref="BG40:BG41"/>
    <mergeCell ref="R40:R46"/>
    <mergeCell ref="U40:U46"/>
    <mergeCell ref="X40:X46"/>
    <mergeCell ref="AA40:AA46"/>
    <mergeCell ref="AD40:AD46"/>
    <mergeCell ref="AG40:AG46"/>
    <mergeCell ref="AJ40:AJ46"/>
    <mergeCell ref="AJ47:AJ53"/>
    <mergeCell ref="AM47:AM53"/>
    <mergeCell ref="AP47:AP53"/>
    <mergeCell ref="AS47:AS53"/>
    <mergeCell ref="AT47:AT53"/>
    <mergeCell ref="AU47:AU53"/>
    <mergeCell ref="E19:E25"/>
    <mergeCell ref="L19:L25"/>
    <mergeCell ref="R19:R25"/>
    <mergeCell ref="X19:X25"/>
    <mergeCell ref="L26:L32"/>
    <mergeCell ref="R26:R32"/>
    <mergeCell ref="AS26:AS32"/>
    <mergeCell ref="AT26:AT32"/>
    <mergeCell ref="AU26:AU32"/>
    <mergeCell ref="X26:X32"/>
    <mergeCell ref="AA26:AA32"/>
    <mergeCell ref="AD26:AD32"/>
    <mergeCell ref="AG26:AG32"/>
    <mergeCell ref="AJ26:AJ32"/>
    <mergeCell ref="AM26:AM32"/>
    <mergeCell ref="AP26:AP32"/>
    <mergeCell ref="AJ33:AJ39"/>
    <mergeCell ref="AM33:AM39"/>
    <mergeCell ref="AP33:AP39"/>
    <mergeCell ref="AS33:AS39"/>
    <mergeCell ref="AT33:AT39"/>
    <mergeCell ref="AU33:AU39"/>
    <mergeCell ref="U19:U25"/>
    <mergeCell ref="U26:U32"/>
    <mergeCell ref="U33:U39"/>
    <mergeCell ref="X33:X39"/>
    <mergeCell ref="AA33:AA39"/>
    <mergeCell ref="AD33:AD39"/>
    <mergeCell ref="AG33:AG39"/>
    <mergeCell ref="O19:O25"/>
    <mergeCell ref="O26:O32"/>
    <mergeCell ref="L33:L39"/>
    <mergeCell ref="O5:O11"/>
    <mergeCell ref="O12:O18"/>
    <mergeCell ref="U5:U11"/>
    <mergeCell ref="U12:U18"/>
    <mergeCell ref="AU12:AU18"/>
    <mergeCell ref="AV12:AV18"/>
    <mergeCell ref="L5:L11"/>
    <mergeCell ref="R5:R11"/>
    <mergeCell ref="X5:X11"/>
    <mergeCell ref="AD5:AD11"/>
    <mergeCell ref="R12:R18"/>
    <mergeCell ref="X12:X18"/>
    <mergeCell ref="AD12:AD18"/>
    <mergeCell ref="AP19:AP25"/>
    <mergeCell ref="AS19:AS25"/>
    <mergeCell ref="AT19:AT25"/>
    <mergeCell ref="AU19:AU25"/>
    <mergeCell ref="AV19:AV25"/>
    <mergeCell ref="AA5:AA11"/>
    <mergeCell ref="AA12:AA18"/>
    <mergeCell ref="AA19:AA25"/>
    <mergeCell ref="AD19:AD25"/>
    <mergeCell ref="AG19:AG25"/>
    <mergeCell ref="AJ19:AJ25"/>
    <mergeCell ref="AM19:AM25"/>
    <mergeCell ref="L12:L18"/>
    <mergeCell ref="BC3:BC4"/>
    <mergeCell ref="BD3:BD4"/>
    <mergeCell ref="BE3:BE4"/>
    <mergeCell ref="BF3:BF4"/>
    <mergeCell ref="BH3:BH4"/>
    <mergeCell ref="BI3:BI4"/>
    <mergeCell ref="BJ3:BJ4"/>
    <mergeCell ref="AV3:AV4"/>
    <mergeCell ref="AW3:AW4"/>
    <mergeCell ref="AX3:AX4"/>
    <mergeCell ref="AY3:AY4"/>
    <mergeCell ref="AZ3:AZ4"/>
    <mergeCell ref="BA3:BA4"/>
    <mergeCell ref="BB3:BB4"/>
    <mergeCell ref="J3:L3"/>
    <mergeCell ref="M3:O3"/>
    <mergeCell ref="P3:R3"/>
    <mergeCell ref="S3:U3"/>
    <mergeCell ref="V3:X3"/>
    <mergeCell ref="Y3:AA3"/>
    <mergeCell ref="AB3:AD3"/>
    <mergeCell ref="AJ5:AJ11"/>
    <mergeCell ref="AM5:AM11"/>
    <mergeCell ref="AP5:AP11"/>
    <mergeCell ref="AS5:AS11"/>
    <mergeCell ref="AT5:AT11"/>
    <mergeCell ref="AU5:AU11"/>
    <mergeCell ref="AV5:AV11"/>
    <mergeCell ref="AG5:AG11"/>
    <mergeCell ref="AG12:AG18"/>
    <mergeCell ref="AJ12:AJ18"/>
    <mergeCell ref="AM12:AM18"/>
    <mergeCell ref="AP12:AP18"/>
    <mergeCell ref="AS12:AS18"/>
    <mergeCell ref="AT12:AT18"/>
    <mergeCell ref="AE3:AG3"/>
    <mergeCell ref="AH3:AJ3"/>
    <mergeCell ref="AK3:AM3"/>
    <mergeCell ref="AN3:AP3"/>
    <mergeCell ref="AQ3:AS3"/>
    <mergeCell ref="AT3:AT4"/>
    <mergeCell ref="AU3:AU4"/>
    <mergeCell ref="AM110:AM116"/>
    <mergeCell ref="AP110:AP116"/>
    <mergeCell ref="AS110:AS116"/>
    <mergeCell ref="AT110:AT116"/>
    <mergeCell ref="AU110:AU116"/>
    <mergeCell ref="L110:L116"/>
    <mergeCell ref="R110:R116"/>
    <mergeCell ref="X110:X116"/>
    <mergeCell ref="AD110:AD116"/>
    <mergeCell ref="L117:L123"/>
    <mergeCell ref="R117:R123"/>
    <mergeCell ref="X117:X123"/>
    <mergeCell ref="AP124:AP130"/>
    <mergeCell ref="AS124:AS130"/>
    <mergeCell ref="AD131:AD137"/>
    <mergeCell ref="AG131:AG137"/>
    <mergeCell ref="AJ131:AJ137"/>
    <mergeCell ref="AM131:AM137"/>
    <mergeCell ref="AP131:AP137"/>
    <mergeCell ref="AS131:AS137"/>
    <mergeCell ref="AT131:AT137"/>
    <mergeCell ref="AU131:AU137"/>
    <mergeCell ref="U110:U116"/>
    <mergeCell ref="U117:U123"/>
    <mergeCell ref="U124:U130"/>
    <mergeCell ref="X124:X130"/>
    <mergeCell ref="U131:U137"/>
    <mergeCell ref="X131:X137"/>
    <mergeCell ref="AA131:AA137"/>
    <mergeCell ref="L103:L109"/>
    <mergeCell ref="O103:O109"/>
    <mergeCell ref="R103:R109"/>
    <mergeCell ref="U103:U109"/>
    <mergeCell ref="AD103:AD109"/>
    <mergeCell ref="AG103:AG109"/>
    <mergeCell ref="O82:O88"/>
    <mergeCell ref="O96:O102"/>
    <mergeCell ref="O61:O67"/>
    <mergeCell ref="O68:O74"/>
    <mergeCell ref="L75:L81"/>
    <mergeCell ref="O75:O81"/>
    <mergeCell ref="R75:R81"/>
    <mergeCell ref="R82:R88"/>
    <mergeCell ref="R96:R102"/>
    <mergeCell ref="AG110:AG116"/>
    <mergeCell ref="AJ110:AJ116"/>
    <mergeCell ref="AA75:AA81"/>
    <mergeCell ref="AD75:AD81"/>
    <mergeCell ref="AG75:AG81"/>
    <mergeCell ref="AJ75:AJ81"/>
    <mergeCell ref="X103:X109"/>
    <mergeCell ref="U61:U67"/>
    <mergeCell ref="U68:U74"/>
    <mergeCell ref="U75:U81"/>
    <mergeCell ref="X75:X81"/>
    <mergeCell ref="U82:U88"/>
    <mergeCell ref="AA82:AA88"/>
    <mergeCell ref="U96:U102"/>
    <mergeCell ref="AA103:AA109"/>
    <mergeCell ref="AT96:AT102"/>
    <mergeCell ref="AU96:AU102"/>
    <mergeCell ref="AA96:AA102"/>
    <mergeCell ref="AD96:AD102"/>
    <mergeCell ref="AG96:AG102"/>
    <mergeCell ref="AJ96:AJ102"/>
    <mergeCell ref="AM96:AM102"/>
    <mergeCell ref="AP96:AP102"/>
    <mergeCell ref="AS96:AS102"/>
    <mergeCell ref="AJ103:AJ109"/>
    <mergeCell ref="AM103:AM109"/>
    <mergeCell ref="AP103:AP109"/>
    <mergeCell ref="AS103:AS109"/>
    <mergeCell ref="AT103:AT109"/>
    <mergeCell ref="AU103:AU109"/>
    <mergeCell ref="AP75:AP81"/>
    <mergeCell ref="AS75:AS81"/>
    <mergeCell ref="AT75:AT81"/>
    <mergeCell ref="AU75:AU81"/>
    <mergeCell ref="AM75:AM81"/>
    <mergeCell ref="AU82:AU88"/>
    <mergeCell ref="AD89:AD95"/>
    <mergeCell ref="AG89:AG95"/>
    <mergeCell ref="AJ89:AJ95"/>
    <mergeCell ref="AM89:AM95"/>
    <mergeCell ref="AP89:AP95"/>
    <mergeCell ref="AS89:AS95"/>
    <mergeCell ref="AT89:AT95"/>
    <mergeCell ref="AU89:AU95"/>
    <mergeCell ref="L82:L88"/>
    <mergeCell ref="L89:L95"/>
    <mergeCell ref="O89:O95"/>
    <mergeCell ref="R89:R95"/>
    <mergeCell ref="U89:U95"/>
    <mergeCell ref="X89:X95"/>
    <mergeCell ref="AA89:AA95"/>
    <mergeCell ref="X82:X88"/>
    <mergeCell ref="X96:X102"/>
    <mergeCell ref="L96:L102"/>
  </mergeCells>
  <conditionalFormatting sqref="J4:AS4">
    <cfRule type="notContainsBlanks" dxfId="5" priority="1">
      <formula>LEN(TRIM(J4))&gt;0</formula>
    </cfRule>
  </conditionalFormatting>
  <conditionalFormatting sqref="I4">
    <cfRule type="notContainsBlanks" dxfId="4" priority="2">
      <formula>LEN(TRIM(I4))&gt;0</formula>
    </cfRule>
  </conditionalFormatting>
  <conditionalFormatting sqref="A5 A7 A9:A21 A23:A27 A29:A42 A44:A49 A51:A56 A58:A63 A65:A70 A72:A77 A79:A84 A86:A91 A93:A98 A100:A105 A107:A112 A114:A119 A121:A126 A128:A134 A136:A140 A142:A147 A149:A154 A156:A161 A163:A168 A170:A175 A177:A182 A184:A189 A191:A196 A198:A203 A205:A210 A212:A217 A219:A224 A226:A231 A233:A238 A240:A245 A247:A252 A254:A259 A261:A266 A268:A273 A275:A280 A282:A287 A289:A294 A296:A301 A303:A308 A310:A315 A317:A322 A324:A329 A331:A336 A338:A350 A352:A357 A359:A364 A366:A371 A373:A378 A380:A385 A387:A392 A394:A399 A401:A406 A408:A413 A415:A420 A422:A427 A429:A441 A443:A448 A450:A455 A457:A462 A464:A469 A471:A476 A478:A483 A485:A490 A492:A497 A499:A504 A506:A511 A513:A516 A520:A525 A527:A532 A534:A539 A541:A546 A548:A553 A555:A560 A562:A567 A569:A574 A576:A581 A583:A588 A590:A595 A597:A602 A604:A609 A611:A614 A616 A618:A623 A625:A630 A632:A637 A639:A645 A647:A652 A654:A657 A659:A673 A675:A676">
    <cfRule type="cellIs" dxfId="3" priority="3" operator="greaterThan">
      <formula>0</formula>
    </cfRule>
  </conditionalFormatting>
  <conditionalFormatting sqref="A3">
    <cfRule type="cellIs" dxfId="2" priority="4" operator="lessThan">
      <formula>0</formula>
    </cfRule>
  </conditionalFormatting>
  <printOptions horizontalCentered="1"/>
  <pageMargins left="0.6692913385826772" right="0" top="0.19685039370078741" bottom="0.19685039370078741" header="0" footer="0"/>
  <pageSetup paperSize="5" scale="50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  <outlinePr summaryBelow="0" summaryRight="0"/>
  </sheetPr>
  <dimension ref="A1:BU805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baseColWidth="10" defaultColWidth="14.42578125" defaultRowHeight="15" customHeight="1"/>
  <cols>
    <col min="1" max="2" width="3.28515625" customWidth="1"/>
    <col min="3" max="3" width="6.5703125" customWidth="1"/>
    <col min="4" max="4" width="35.140625" customWidth="1"/>
    <col min="5" max="5" width="5.5703125" customWidth="1"/>
    <col min="6" max="6" width="50.140625" customWidth="1"/>
    <col min="7" max="7" width="2.7109375" customWidth="1"/>
    <col min="8" max="8" width="3.7109375" customWidth="1"/>
    <col min="9" max="9" width="2.7109375" customWidth="1"/>
    <col min="10" max="36" width="3" customWidth="1"/>
    <col min="37" max="39" width="3.42578125" customWidth="1"/>
    <col min="40" max="45" width="3" customWidth="1"/>
    <col min="46" max="48" width="3.7109375" customWidth="1"/>
    <col min="49" max="50" width="2.7109375" customWidth="1"/>
    <col min="51" max="51" width="3.7109375" customWidth="1"/>
    <col min="52" max="56" width="2.7109375" customWidth="1"/>
    <col min="57" max="58" width="3.7109375" customWidth="1"/>
    <col min="59" max="59" width="14.7109375" customWidth="1"/>
    <col min="60" max="60" width="8.85546875" hidden="1" customWidth="1"/>
    <col min="61" max="61" width="22" customWidth="1"/>
    <col min="62" max="62" width="42.42578125" customWidth="1"/>
    <col min="63" max="63" width="10.7109375" customWidth="1"/>
    <col min="64" max="64" width="65.42578125" customWidth="1"/>
    <col min="65" max="69" width="11.42578125" customWidth="1"/>
    <col min="70" max="70" width="40.42578125" customWidth="1"/>
    <col min="71" max="71" width="11.42578125" customWidth="1"/>
    <col min="72" max="72" width="70.140625" customWidth="1"/>
    <col min="73" max="73" width="11.42578125" customWidth="1"/>
  </cols>
  <sheetData>
    <row r="1" spans="1:73" ht="18">
      <c r="A1" s="669"/>
      <c r="B1" s="670"/>
      <c r="C1" s="233"/>
      <c r="D1" s="225"/>
      <c r="E1" s="671"/>
      <c r="F1" s="1047"/>
      <c r="G1" s="976"/>
      <c r="H1" s="976"/>
      <c r="I1" s="672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AA1" s="44"/>
      <c r="AB1" s="673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674"/>
      <c r="AO1" s="44"/>
      <c r="AP1" s="44"/>
      <c r="AQ1" s="44"/>
      <c r="AR1" s="44"/>
      <c r="AS1" s="44"/>
      <c r="AT1" s="675"/>
      <c r="AU1" s="675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"/>
      <c r="BM1" s="3"/>
      <c r="BN1" s="3"/>
      <c r="BO1" s="6"/>
      <c r="BP1" s="6"/>
      <c r="BQ1" s="6"/>
      <c r="BR1" s="6"/>
      <c r="BS1" s="6"/>
      <c r="BT1" s="6"/>
      <c r="BU1" s="6"/>
    </row>
    <row r="2" spans="1:73" ht="15.75">
      <c r="A2" s="669"/>
      <c r="B2" s="670"/>
      <c r="C2" s="233"/>
      <c r="D2" s="225"/>
      <c r="E2" s="671"/>
      <c r="F2" s="976"/>
      <c r="G2" s="976"/>
      <c r="H2" s="976"/>
      <c r="I2" s="672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AA2" s="44"/>
      <c r="AB2" s="676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674"/>
      <c r="AO2" s="44"/>
      <c r="AP2" s="44"/>
      <c r="AQ2" s="44"/>
      <c r="AR2" s="44"/>
      <c r="AS2" s="44"/>
      <c r="AT2" s="675"/>
      <c r="AU2" s="675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"/>
      <c r="BM2" s="3"/>
      <c r="BN2" s="3"/>
      <c r="BO2" s="6"/>
      <c r="BP2" s="6"/>
      <c r="BQ2" s="6"/>
      <c r="BR2" s="6"/>
      <c r="BS2" s="6"/>
      <c r="BT2" s="6"/>
      <c r="BU2" s="6"/>
    </row>
    <row r="3" spans="1:73" ht="12.75">
      <c r="A3" s="677"/>
      <c r="B3" s="670"/>
      <c r="C3" s="233"/>
      <c r="D3" s="225"/>
      <c r="E3" s="671"/>
      <c r="F3" s="976"/>
      <c r="G3" s="976"/>
      <c r="H3" s="976"/>
      <c r="I3" s="672"/>
      <c r="J3" s="1021" t="s">
        <v>323</v>
      </c>
      <c r="K3" s="990"/>
      <c r="L3" s="991"/>
      <c r="M3" s="1022" t="s">
        <v>324</v>
      </c>
      <c r="N3" s="990"/>
      <c r="O3" s="991"/>
      <c r="P3" s="1023" t="s">
        <v>325</v>
      </c>
      <c r="Q3" s="990"/>
      <c r="R3" s="991"/>
      <c r="S3" s="1024" t="s">
        <v>326</v>
      </c>
      <c r="T3" s="990"/>
      <c r="U3" s="991"/>
      <c r="V3" s="1025" t="s">
        <v>327</v>
      </c>
      <c r="W3" s="990"/>
      <c r="X3" s="991"/>
      <c r="Y3" s="1023" t="s">
        <v>328</v>
      </c>
      <c r="Z3" s="990"/>
      <c r="AA3" s="991"/>
      <c r="AB3" s="1026" t="s">
        <v>329</v>
      </c>
      <c r="AC3" s="990"/>
      <c r="AD3" s="991"/>
      <c r="AE3" s="1012" t="s">
        <v>330</v>
      </c>
      <c r="AF3" s="990"/>
      <c r="AG3" s="991"/>
      <c r="AH3" s="1013" t="s">
        <v>331</v>
      </c>
      <c r="AI3" s="990"/>
      <c r="AJ3" s="991"/>
      <c r="AK3" s="1014" t="s">
        <v>332</v>
      </c>
      <c r="AL3" s="990"/>
      <c r="AM3" s="991"/>
      <c r="AN3" s="1015" t="s">
        <v>333</v>
      </c>
      <c r="AO3" s="990"/>
      <c r="AP3" s="991"/>
      <c r="AQ3" s="1016" t="s">
        <v>334</v>
      </c>
      <c r="AR3" s="990"/>
      <c r="AS3" s="991"/>
      <c r="AT3" s="1046" t="s">
        <v>358</v>
      </c>
      <c r="AU3" s="1017" t="s">
        <v>335</v>
      </c>
      <c r="AV3" s="1018" t="s">
        <v>336</v>
      </c>
      <c r="AW3" s="1018" t="s">
        <v>337</v>
      </c>
      <c r="AX3" s="1018" t="s">
        <v>338</v>
      </c>
      <c r="AY3" s="1018" t="s">
        <v>339</v>
      </c>
      <c r="AZ3" s="1018" t="s">
        <v>340</v>
      </c>
      <c r="BA3" s="1018" t="s">
        <v>341</v>
      </c>
      <c r="BB3" s="1018" t="s">
        <v>342</v>
      </c>
      <c r="BC3" s="1018" t="s">
        <v>343</v>
      </c>
      <c r="BD3" s="1018" t="s">
        <v>344</v>
      </c>
      <c r="BE3" s="1018" t="s">
        <v>345</v>
      </c>
      <c r="BF3" s="1018" t="s">
        <v>346</v>
      </c>
      <c r="BG3" s="1019" t="s">
        <v>347</v>
      </c>
      <c r="BH3" s="239"/>
      <c r="BI3" s="1020" t="s">
        <v>348</v>
      </c>
      <c r="BJ3" s="1020" t="s">
        <v>349</v>
      </c>
      <c r="BK3" s="1020" t="s">
        <v>350</v>
      </c>
      <c r="BL3" s="4"/>
      <c r="BM3" s="3"/>
      <c r="BN3" s="3"/>
      <c r="BO3" s="6"/>
      <c r="BP3" s="6"/>
      <c r="BQ3" s="6"/>
      <c r="BR3" s="6"/>
      <c r="BS3" s="6"/>
      <c r="BT3" s="6"/>
      <c r="BU3" s="6"/>
    </row>
    <row r="4" spans="1:73" ht="89.25" customHeight="1">
      <c r="A4" s="678"/>
      <c r="B4" s="679" t="s">
        <v>352</v>
      </c>
      <c r="C4" s="680" t="s">
        <v>736</v>
      </c>
      <c r="D4" s="681" t="s">
        <v>354</v>
      </c>
      <c r="E4" s="241" t="s">
        <v>3</v>
      </c>
      <c r="F4" s="241" t="s">
        <v>355</v>
      </c>
      <c r="G4" s="242" t="s">
        <v>356</v>
      </c>
      <c r="H4" s="243" t="s">
        <v>357</v>
      </c>
      <c r="I4" s="244" t="s">
        <v>358</v>
      </c>
      <c r="J4" s="245" t="s">
        <v>19</v>
      </c>
      <c r="K4" s="245" t="s">
        <v>201</v>
      </c>
      <c r="L4" s="246" t="s">
        <v>7</v>
      </c>
      <c r="M4" s="247" t="s">
        <v>19</v>
      </c>
      <c r="N4" s="247" t="s">
        <v>201</v>
      </c>
      <c r="O4" s="248" t="s">
        <v>7</v>
      </c>
      <c r="P4" s="249" t="s">
        <v>19</v>
      </c>
      <c r="Q4" s="249" t="s">
        <v>201</v>
      </c>
      <c r="R4" s="250" t="s">
        <v>7</v>
      </c>
      <c r="S4" s="251" t="s">
        <v>19</v>
      </c>
      <c r="T4" s="251" t="s">
        <v>201</v>
      </c>
      <c r="U4" s="252" t="s">
        <v>7</v>
      </c>
      <c r="V4" s="253" t="s">
        <v>19</v>
      </c>
      <c r="W4" s="253" t="s">
        <v>201</v>
      </c>
      <c r="X4" s="254" t="s">
        <v>7</v>
      </c>
      <c r="Y4" s="249" t="s">
        <v>19</v>
      </c>
      <c r="Z4" s="249" t="s">
        <v>201</v>
      </c>
      <c r="AA4" s="250" t="s">
        <v>7</v>
      </c>
      <c r="AB4" s="255" t="s">
        <v>19</v>
      </c>
      <c r="AC4" s="255" t="s">
        <v>201</v>
      </c>
      <c r="AD4" s="256" t="s">
        <v>7</v>
      </c>
      <c r="AE4" s="257" t="s">
        <v>19</v>
      </c>
      <c r="AF4" s="257" t="s">
        <v>201</v>
      </c>
      <c r="AG4" s="258" t="s">
        <v>7</v>
      </c>
      <c r="AH4" s="259" t="s">
        <v>19</v>
      </c>
      <c r="AI4" s="259" t="s">
        <v>201</v>
      </c>
      <c r="AJ4" s="260" t="s">
        <v>7</v>
      </c>
      <c r="AK4" s="261" t="s">
        <v>19</v>
      </c>
      <c r="AL4" s="261" t="s">
        <v>201</v>
      </c>
      <c r="AM4" s="262" t="s">
        <v>7</v>
      </c>
      <c r="AN4" s="263" t="s">
        <v>19</v>
      </c>
      <c r="AO4" s="263" t="s">
        <v>201</v>
      </c>
      <c r="AP4" s="264" t="s">
        <v>7</v>
      </c>
      <c r="AQ4" s="265" t="s">
        <v>19</v>
      </c>
      <c r="AR4" s="265" t="s">
        <v>201</v>
      </c>
      <c r="AS4" s="266" t="s">
        <v>7</v>
      </c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83"/>
      <c r="BH4" s="239"/>
      <c r="BI4" s="971"/>
      <c r="BJ4" s="971"/>
      <c r="BK4" s="971"/>
      <c r="BL4" s="659"/>
      <c r="BM4" s="267"/>
      <c r="BN4" s="267"/>
      <c r="BO4" s="6"/>
      <c r="BP4" s="6"/>
      <c r="BQ4" s="6"/>
      <c r="BR4" s="6"/>
      <c r="BS4" s="6"/>
      <c r="BT4" s="6"/>
      <c r="BU4" s="6"/>
    </row>
    <row r="5" spans="1:73" ht="12.75">
      <c r="A5" s="682">
        <v>1</v>
      </c>
      <c r="B5" s="416">
        <v>1</v>
      </c>
      <c r="C5" s="340" t="s">
        <v>737</v>
      </c>
      <c r="D5" s="683" t="s">
        <v>738</v>
      </c>
      <c r="E5" s="377" t="s">
        <v>180</v>
      </c>
      <c r="F5" s="684"/>
      <c r="G5" s="377"/>
      <c r="H5" s="377"/>
      <c r="I5" s="685"/>
      <c r="J5" s="349"/>
      <c r="K5" s="277"/>
      <c r="L5" s="1006">
        <f>J5+J6+J7+J8+J9+J10+J11+J12+J13+J14+K5+K6+K7+K8+K9+K10+K11+K12+K13+K14</f>
        <v>0</v>
      </c>
      <c r="M5" s="686"/>
      <c r="N5" s="686"/>
      <c r="O5" s="1007">
        <f>M5+M6+M7+M8+M9+M10+M11+M12+M13+M14+N5+N6+N7+N8+N9+N10+N11+N12+N13+N14</f>
        <v>0</v>
      </c>
      <c r="P5" s="349"/>
      <c r="Q5" s="277"/>
      <c r="R5" s="1008">
        <f>P5+P6+P7+P8+P9+P10+P11+P12+P13+P14+Q5+Q6+Q7+Q8+Q9+Q10+Q11+Q12+Q13+Q14</f>
        <v>0</v>
      </c>
      <c r="S5" s="686"/>
      <c r="T5" s="686"/>
      <c r="U5" s="1057">
        <f>S5+S6+S7+S8+S9+S10+S11+S12+S13+S14+T5+T6+T7+T8+T9+T10+T11+T12+T13+T14</f>
        <v>0</v>
      </c>
      <c r="V5" s="349"/>
      <c r="W5" s="277"/>
      <c r="X5" s="1055">
        <f>V5+V6+V7+V8+V9+V10+V11+V12+V13+V14+W5+W6+W7+W8+W9+W10+W11+W12+W13+W14</f>
        <v>0</v>
      </c>
      <c r="Y5" s="686"/>
      <c r="Z5" s="686"/>
      <c r="AA5" s="1056">
        <f>Y5+Y6+Y7+Y8+Y9+Y10+Y11+Y12+Y13+Y14+Z5+Z6+Z7+Z8+Z9+Z10+Z11+Z12+Z13+Z14</f>
        <v>0</v>
      </c>
      <c r="AB5" s="349"/>
      <c r="AC5" s="277"/>
      <c r="AD5" s="999">
        <f>AB5+AB6+AB7+AB8+AB9+AB10+AB11+AB12+AB13+AB14+AC5+AC6+AC7+AC8+AC9+AC10+AC11+AC12+AC13+AC14</f>
        <v>0</v>
      </c>
      <c r="AE5" s="686"/>
      <c r="AF5" s="686"/>
      <c r="AG5" s="1000">
        <f>AE5+AE6+AE7+AE8+AE9+AE10+AE11+AE12+AE13+AE14+AF5+AF6+AF7+AF8+AF9+AF10+AF11+AF12+AF13+AF14</f>
        <v>0</v>
      </c>
      <c r="AH5" s="687"/>
      <c r="AI5" s="688"/>
      <c r="AJ5" s="1048">
        <f>AH5+AH6+AH7+AH8+AH9+AH10+AH11+AH12+AH13+AH14+AI5+AI6+AI7+AI8+AI9+AI10+AI11+AI12+AI13+AI14</f>
        <v>0</v>
      </c>
      <c r="AK5" s="686"/>
      <c r="AL5" s="686"/>
      <c r="AM5" s="1002">
        <f>AK5+AK6+AK7+AK8+AK9+AK10+AK11+AK12+AK13+AK14+AL5+AL6+AL7+AL8+AL9+AL10+AL11+AL12+AL13+AL14</f>
        <v>0</v>
      </c>
      <c r="AN5" s="689"/>
      <c r="AO5" s="690"/>
      <c r="AP5" s="1003">
        <f>AN5+AN6+AN7+AN8+AN9+AN10+AN11+AN12+AN13+AN14+AO5+AO6+AO7+AO8+AO9+AO10+AO11+AO12+AO13+AO14</f>
        <v>0</v>
      </c>
      <c r="AQ5" s="686"/>
      <c r="AR5" s="686"/>
      <c r="AS5" s="1049">
        <f>AQ5+AQ6+AQ7+AQ8+AQ9+AQ10+AQ11+AQ12+AQ13+AQ14+AR5+AR6+AR7+AR8+AR9+AR10+AR11+AR12+AR13+AR14</f>
        <v>0</v>
      </c>
      <c r="AT5" s="1050"/>
      <c r="AU5" s="1051">
        <f>SUM(AV5:BG5)</f>
        <v>0</v>
      </c>
      <c r="AV5" s="965">
        <f>SUM(L5+O5+R5+U5+X5+AA5+AD5+AG5+AJ5+AM5+AP5+AS5)</f>
        <v>0</v>
      </c>
      <c r="AW5" s="965"/>
      <c r="AX5" s="965"/>
      <c r="AY5" s="965"/>
      <c r="AZ5" s="965"/>
      <c r="BA5" s="965"/>
      <c r="BB5" s="965"/>
      <c r="BC5" s="965"/>
      <c r="BD5" s="965"/>
      <c r="BE5" s="1052"/>
      <c r="BF5" s="1052"/>
      <c r="BG5" s="1053"/>
      <c r="BH5" s="125"/>
      <c r="BI5" s="125"/>
      <c r="BJ5" s="692"/>
      <c r="BK5" s="692"/>
      <c r="BL5" s="4"/>
      <c r="BM5" s="3"/>
      <c r="BN5" s="3"/>
      <c r="BO5" s="6"/>
      <c r="BP5" s="6"/>
      <c r="BQ5" s="6"/>
      <c r="BR5" s="6"/>
      <c r="BS5" s="6"/>
      <c r="BT5" s="6"/>
      <c r="BU5" s="6"/>
    </row>
    <row r="6" spans="1:73" ht="12.75">
      <c r="A6" s="682">
        <v>2</v>
      </c>
      <c r="B6" s="290"/>
      <c r="C6" s="693"/>
      <c r="D6" s="694"/>
      <c r="E6" s="295"/>
      <c r="F6" s="695"/>
      <c r="G6" s="295"/>
      <c r="H6" s="295"/>
      <c r="I6" s="685"/>
      <c r="J6" s="358"/>
      <c r="K6" s="696"/>
      <c r="L6" s="966"/>
      <c r="M6" s="697"/>
      <c r="N6" s="697"/>
      <c r="O6" s="966"/>
      <c r="P6" s="358"/>
      <c r="Q6" s="696"/>
      <c r="R6" s="966"/>
      <c r="S6" s="697"/>
      <c r="T6" s="697"/>
      <c r="U6" s="966"/>
      <c r="V6" s="358"/>
      <c r="W6" s="696"/>
      <c r="X6" s="966"/>
      <c r="Y6" s="697"/>
      <c r="Z6" s="697"/>
      <c r="AA6" s="966"/>
      <c r="AB6" s="358"/>
      <c r="AC6" s="696"/>
      <c r="AD6" s="966"/>
      <c r="AE6" s="697"/>
      <c r="AF6" s="697"/>
      <c r="AG6" s="966"/>
      <c r="AH6" s="698"/>
      <c r="AI6" s="699"/>
      <c r="AJ6" s="966"/>
      <c r="AK6" s="697"/>
      <c r="AL6" s="697"/>
      <c r="AM6" s="966"/>
      <c r="AN6" s="700"/>
      <c r="AO6" s="701"/>
      <c r="AP6" s="966"/>
      <c r="AQ6" s="702"/>
      <c r="AR6" s="697"/>
      <c r="AS6" s="966"/>
      <c r="AT6" s="966"/>
      <c r="AU6" s="966"/>
      <c r="AV6" s="966"/>
      <c r="AW6" s="966"/>
      <c r="AX6" s="966"/>
      <c r="AY6" s="966"/>
      <c r="AZ6" s="966"/>
      <c r="BA6" s="966"/>
      <c r="BB6" s="966"/>
      <c r="BC6" s="966"/>
      <c r="BD6" s="966"/>
      <c r="BE6" s="966"/>
      <c r="BF6" s="966"/>
      <c r="BG6" s="966"/>
      <c r="BH6" s="125"/>
      <c r="BI6" s="125"/>
      <c r="BJ6" s="692"/>
      <c r="BK6" s="692"/>
      <c r="BL6" s="4"/>
      <c r="BM6" s="3"/>
      <c r="BN6" s="3"/>
      <c r="BO6" s="6"/>
      <c r="BP6" s="6"/>
      <c r="BQ6" s="6"/>
      <c r="BR6" s="6"/>
      <c r="BS6" s="6"/>
      <c r="BT6" s="6"/>
      <c r="BU6" s="6"/>
    </row>
    <row r="7" spans="1:73" ht="12.75">
      <c r="A7" s="682">
        <v>3</v>
      </c>
      <c r="B7" s="290"/>
      <c r="C7" s="703"/>
      <c r="D7" s="694"/>
      <c r="E7" s="295"/>
      <c r="F7" s="684"/>
      <c r="G7" s="295"/>
      <c r="H7" s="295"/>
      <c r="I7" s="685"/>
      <c r="J7" s="358"/>
      <c r="K7" s="696"/>
      <c r="L7" s="966"/>
      <c r="M7" s="697"/>
      <c r="N7" s="697"/>
      <c r="O7" s="966"/>
      <c r="P7" s="358"/>
      <c r="Q7" s="696"/>
      <c r="R7" s="966"/>
      <c r="S7" s="697"/>
      <c r="T7" s="697"/>
      <c r="U7" s="966"/>
      <c r="V7" s="358"/>
      <c r="W7" s="696"/>
      <c r="X7" s="966"/>
      <c r="Y7" s="697"/>
      <c r="Z7" s="697"/>
      <c r="AA7" s="966"/>
      <c r="AB7" s="358"/>
      <c r="AC7" s="696"/>
      <c r="AD7" s="966"/>
      <c r="AE7" s="697"/>
      <c r="AF7" s="697"/>
      <c r="AG7" s="966"/>
      <c r="AH7" s="704"/>
      <c r="AI7" s="699"/>
      <c r="AJ7" s="966"/>
      <c r="AK7" s="697"/>
      <c r="AL7" s="697"/>
      <c r="AM7" s="966"/>
      <c r="AN7" s="365"/>
      <c r="AO7" s="701"/>
      <c r="AP7" s="966"/>
      <c r="AQ7" s="697"/>
      <c r="AR7" s="697"/>
      <c r="AS7" s="966"/>
      <c r="AT7" s="966"/>
      <c r="AU7" s="966"/>
      <c r="AV7" s="966"/>
      <c r="AW7" s="966"/>
      <c r="AX7" s="966"/>
      <c r="AY7" s="966"/>
      <c r="AZ7" s="966"/>
      <c r="BA7" s="966"/>
      <c r="BB7" s="966"/>
      <c r="BC7" s="966"/>
      <c r="BD7" s="966"/>
      <c r="BE7" s="966"/>
      <c r="BF7" s="966"/>
      <c r="BG7" s="966"/>
      <c r="BH7" s="125"/>
      <c r="BI7" s="125"/>
      <c r="BJ7" s="692"/>
      <c r="BK7" s="692"/>
      <c r="BL7" s="4"/>
      <c r="BM7" s="3"/>
      <c r="BN7" s="3"/>
      <c r="BO7" s="6"/>
      <c r="BP7" s="6"/>
      <c r="BQ7" s="6"/>
      <c r="BR7" s="6"/>
      <c r="BS7" s="6"/>
      <c r="BT7" s="6"/>
      <c r="BU7" s="6"/>
    </row>
    <row r="8" spans="1:73" ht="12.75">
      <c r="A8" s="682">
        <v>4</v>
      </c>
      <c r="B8" s="290"/>
      <c r="C8" s="291"/>
      <c r="D8" s="694"/>
      <c r="E8" s="295"/>
      <c r="F8" s="695"/>
      <c r="G8" s="295"/>
      <c r="H8" s="295"/>
      <c r="I8" s="685"/>
      <c r="J8" s="358"/>
      <c r="K8" s="696"/>
      <c r="L8" s="966"/>
      <c r="M8" s="697"/>
      <c r="N8" s="697"/>
      <c r="O8" s="966"/>
      <c r="P8" s="358"/>
      <c r="Q8" s="696"/>
      <c r="R8" s="966"/>
      <c r="S8" s="697"/>
      <c r="T8" s="697"/>
      <c r="U8" s="966"/>
      <c r="V8" s="358"/>
      <c r="W8" s="696"/>
      <c r="X8" s="966"/>
      <c r="Y8" s="697"/>
      <c r="Z8" s="697"/>
      <c r="AA8" s="966"/>
      <c r="AB8" s="358"/>
      <c r="AC8" s="696"/>
      <c r="AD8" s="966"/>
      <c r="AE8" s="697"/>
      <c r="AF8" s="697"/>
      <c r="AG8" s="966"/>
      <c r="AH8" s="698"/>
      <c r="AI8" s="699"/>
      <c r="AJ8" s="966"/>
      <c r="AK8" s="697"/>
      <c r="AL8" s="697"/>
      <c r="AM8" s="966"/>
      <c r="AN8" s="365"/>
      <c r="AO8" s="701"/>
      <c r="AP8" s="966"/>
      <c r="AQ8" s="697"/>
      <c r="AR8" s="697"/>
      <c r="AS8" s="966"/>
      <c r="AT8" s="966"/>
      <c r="AU8" s="966"/>
      <c r="AV8" s="966"/>
      <c r="AW8" s="966"/>
      <c r="AX8" s="966"/>
      <c r="AY8" s="966"/>
      <c r="AZ8" s="966"/>
      <c r="BA8" s="966"/>
      <c r="BB8" s="966"/>
      <c r="BC8" s="966"/>
      <c r="BD8" s="966"/>
      <c r="BE8" s="966"/>
      <c r="BF8" s="966"/>
      <c r="BG8" s="966"/>
      <c r="BH8" s="112"/>
      <c r="BI8" s="125"/>
      <c r="BJ8" s="692"/>
      <c r="BK8" s="692"/>
      <c r="BL8" s="4"/>
      <c r="BM8" s="3"/>
      <c r="BN8" s="3"/>
      <c r="BO8" s="6"/>
      <c r="BP8" s="6"/>
      <c r="BQ8" s="6"/>
      <c r="BR8" s="6"/>
      <c r="BS8" s="6"/>
      <c r="BT8" s="6"/>
      <c r="BU8" s="6"/>
    </row>
    <row r="9" spans="1:73" ht="12.75">
      <c r="A9" s="682">
        <v>5</v>
      </c>
      <c r="B9" s="290"/>
      <c r="C9" s="291"/>
      <c r="D9" s="694"/>
      <c r="E9" s="295"/>
      <c r="F9" s="695"/>
      <c r="G9" s="295"/>
      <c r="H9" s="295"/>
      <c r="I9" s="685"/>
      <c r="J9" s="358"/>
      <c r="K9" s="696"/>
      <c r="L9" s="966"/>
      <c r="M9" s="697"/>
      <c r="N9" s="697"/>
      <c r="O9" s="966"/>
      <c r="P9" s="358"/>
      <c r="Q9" s="696"/>
      <c r="R9" s="966"/>
      <c r="S9" s="697"/>
      <c r="T9" s="697"/>
      <c r="U9" s="966"/>
      <c r="V9" s="358"/>
      <c r="W9" s="696"/>
      <c r="X9" s="966"/>
      <c r="Y9" s="697"/>
      <c r="Z9" s="697"/>
      <c r="AA9" s="966"/>
      <c r="AB9" s="358"/>
      <c r="AC9" s="696"/>
      <c r="AD9" s="966"/>
      <c r="AE9" s="697"/>
      <c r="AF9" s="697"/>
      <c r="AG9" s="966"/>
      <c r="AH9" s="698"/>
      <c r="AI9" s="699"/>
      <c r="AJ9" s="966"/>
      <c r="AK9" s="697"/>
      <c r="AL9" s="697"/>
      <c r="AM9" s="966"/>
      <c r="AN9" s="365"/>
      <c r="AO9" s="701"/>
      <c r="AP9" s="966"/>
      <c r="AQ9" s="697"/>
      <c r="AR9" s="697"/>
      <c r="AS9" s="966"/>
      <c r="AT9" s="966"/>
      <c r="AU9" s="966"/>
      <c r="AV9" s="966"/>
      <c r="AW9" s="966"/>
      <c r="AX9" s="966"/>
      <c r="AY9" s="966"/>
      <c r="AZ9" s="966"/>
      <c r="BA9" s="966"/>
      <c r="BB9" s="966"/>
      <c r="BC9" s="966"/>
      <c r="BD9" s="966"/>
      <c r="BE9" s="966"/>
      <c r="BF9" s="966"/>
      <c r="BG9" s="966"/>
      <c r="BH9" s="125"/>
      <c r="BI9" s="125"/>
      <c r="BJ9" s="692"/>
      <c r="BK9" s="692"/>
      <c r="BL9" s="4"/>
      <c r="BM9" s="3"/>
      <c r="BN9" s="3"/>
      <c r="BO9" s="6"/>
      <c r="BP9" s="6"/>
      <c r="BQ9" s="6"/>
      <c r="BR9" s="6"/>
      <c r="BS9" s="6"/>
      <c r="BT9" s="6"/>
      <c r="BU9" s="6"/>
    </row>
    <row r="10" spans="1:73" ht="12.75">
      <c r="A10" s="682">
        <v>6</v>
      </c>
      <c r="B10" s="290"/>
      <c r="C10" s="291"/>
      <c r="D10" s="694"/>
      <c r="E10" s="317"/>
      <c r="F10" s="619"/>
      <c r="G10" s="317"/>
      <c r="H10" s="317"/>
      <c r="I10" s="685"/>
      <c r="J10" s="358"/>
      <c r="K10" s="696"/>
      <c r="L10" s="966"/>
      <c r="M10" s="697"/>
      <c r="N10" s="697"/>
      <c r="O10" s="966"/>
      <c r="P10" s="358"/>
      <c r="Q10" s="696"/>
      <c r="R10" s="966"/>
      <c r="S10" s="697"/>
      <c r="T10" s="697"/>
      <c r="U10" s="966"/>
      <c r="V10" s="358"/>
      <c r="W10" s="696"/>
      <c r="X10" s="966"/>
      <c r="Y10" s="697"/>
      <c r="Z10" s="697"/>
      <c r="AA10" s="966"/>
      <c r="AB10" s="358"/>
      <c r="AC10" s="696"/>
      <c r="AD10" s="966"/>
      <c r="AE10" s="697"/>
      <c r="AF10" s="697"/>
      <c r="AG10" s="966"/>
      <c r="AH10" s="698"/>
      <c r="AI10" s="699"/>
      <c r="AJ10" s="966"/>
      <c r="AK10" s="697"/>
      <c r="AL10" s="697"/>
      <c r="AM10" s="966"/>
      <c r="AN10" s="365"/>
      <c r="AO10" s="701"/>
      <c r="AP10" s="966"/>
      <c r="AQ10" s="697"/>
      <c r="AR10" s="697"/>
      <c r="AS10" s="966"/>
      <c r="AT10" s="966"/>
      <c r="AU10" s="966"/>
      <c r="AV10" s="966"/>
      <c r="AW10" s="966"/>
      <c r="AX10" s="966"/>
      <c r="AY10" s="966"/>
      <c r="AZ10" s="966"/>
      <c r="BA10" s="966"/>
      <c r="BB10" s="966"/>
      <c r="BC10" s="966"/>
      <c r="BD10" s="966"/>
      <c r="BE10" s="966"/>
      <c r="BF10" s="966"/>
      <c r="BG10" s="966"/>
      <c r="BH10" s="125"/>
      <c r="BI10" s="125"/>
      <c r="BJ10" s="692"/>
      <c r="BK10" s="692"/>
      <c r="BL10" s="4"/>
      <c r="BM10" s="3"/>
      <c r="BN10" s="3"/>
      <c r="BO10" s="6"/>
      <c r="BP10" s="6"/>
      <c r="BQ10" s="6"/>
      <c r="BR10" s="6"/>
      <c r="BS10" s="6"/>
      <c r="BT10" s="6"/>
      <c r="BU10" s="6"/>
    </row>
    <row r="11" spans="1:73" ht="12.75">
      <c r="A11" s="682">
        <v>7</v>
      </c>
      <c r="B11" s="290"/>
      <c r="C11" s="291"/>
      <c r="D11" s="694"/>
      <c r="E11" s="705"/>
      <c r="F11" s="706"/>
      <c r="G11" s="454"/>
      <c r="H11" s="454"/>
      <c r="I11" s="685"/>
      <c r="J11" s="358"/>
      <c r="K11" s="696"/>
      <c r="L11" s="966"/>
      <c r="M11" s="697"/>
      <c r="N11" s="697"/>
      <c r="O11" s="966"/>
      <c r="P11" s="358"/>
      <c r="Q11" s="696"/>
      <c r="R11" s="966"/>
      <c r="S11" s="697"/>
      <c r="T11" s="697"/>
      <c r="U11" s="966"/>
      <c r="V11" s="358"/>
      <c r="W11" s="696"/>
      <c r="X11" s="966"/>
      <c r="Y11" s="697"/>
      <c r="Z11" s="697"/>
      <c r="AA11" s="966"/>
      <c r="AB11" s="358"/>
      <c r="AC11" s="696"/>
      <c r="AD11" s="966"/>
      <c r="AE11" s="697"/>
      <c r="AF11" s="697"/>
      <c r="AG11" s="966"/>
      <c r="AH11" s="698"/>
      <c r="AI11" s="699"/>
      <c r="AJ11" s="966"/>
      <c r="AK11" s="697"/>
      <c r="AL11" s="697"/>
      <c r="AM11" s="966"/>
      <c r="AN11" s="365"/>
      <c r="AO11" s="701"/>
      <c r="AP11" s="966"/>
      <c r="AQ11" s="697"/>
      <c r="AR11" s="697"/>
      <c r="AS11" s="966"/>
      <c r="AT11" s="966"/>
      <c r="AU11" s="966"/>
      <c r="AV11" s="966"/>
      <c r="AW11" s="966"/>
      <c r="AX11" s="966"/>
      <c r="AY11" s="966"/>
      <c r="AZ11" s="966"/>
      <c r="BA11" s="966"/>
      <c r="BB11" s="966"/>
      <c r="BC11" s="966"/>
      <c r="BD11" s="966"/>
      <c r="BE11" s="966"/>
      <c r="BF11" s="966"/>
      <c r="BG11" s="966"/>
      <c r="BH11" s="125"/>
      <c r="BI11" s="125"/>
      <c r="BJ11" s="692"/>
      <c r="BK11" s="692"/>
      <c r="BL11" s="4"/>
      <c r="BM11" s="3"/>
      <c r="BN11" s="3"/>
      <c r="BO11" s="6"/>
      <c r="BP11" s="6"/>
      <c r="BQ11" s="6"/>
      <c r="BR11" s="6"/>
      <c r="BS11" s="6"/>
      <c r="BT11" s="6"/>
      <c r="BU11" s="6"/>
    </row>
    <row r="12" spans="1:73" ht="12.75">
      <c r="A12" s="682">
        <v>8</v>
      </c>
      <c r="B12" s="290"/>
      <c r="C12" s="291"/>
      <c r="D12" s="694"/>
      <c r="E12" s="454"/>
      <c r="F12" s="706"/>
      <c r="G12" s="454"/>
      <c r="H12" s="454"/>
      <c r="I12" s="685"/>
      <c r="J12" s="358"/>
      <c r="K12" s="696"/>
      <c r="L12" s="966"/>
      <c r="M12" s="697"/>
      <c r="N12" s="697"/>
      <c r="O12" s="966"/>
      <c r="P12" s="358"/>
      <c r="Q12" s="696"/>
      <c r="R12" s="966"/>
      <c r="S12" s="697"/>
      <c r="T12" s="697"/>
      <c r="U12" s="966"/>
      <c r="V12" s="358"/>
      <c r="W12" s="696"/>
      <c r="X12" s="966"/>
      <c r="Y12" s="697"/>
      <c r="Z12" s="697"/>
      <c r="AA12" s="966"/>
      <c r="AB12" s="358"/>
      <c r="AC12" s="696"/>
      <c r="AD12" s="966"/>
      <c r="AE12" s="697"/>
      <c r="AF12" s="697"/>
      <c r="AG12" s="966"/>
      <c r="AH12" s="698"/>
      <c r="AI12" s="699"/>
      <c r="AJ12" s="966"/>
      <c r="AK12" s="697"/>
      <c r="AL12" s="697"/>
      <c r="AM12" s="966"/>
      <c r="AN12" s="365"/>
      <c r="AO12" s="701"/>
      <c r="AP12" s="966"/>
      <c r="AQ12" s="697"/>
      <c r="AR12" s="697"/>
      <c r="AS12" s="966"/>
      <c r="AT12" s="966"/>
      <c r="AU12" s="966"/>
      <c r="AV12" s="966"/>
      <c r="AW12" s="966"/>
      <c r="AX12" s="966"/>
      <c r="AY12" s="966"/>
      <c r="AZ12" s="966"/>
      <c r="BA12" s="966"/>
      <c r="BB12" s="966"/>
      <c r="BC12" s="966"/>
      <c r="BD12" s="966"/>
      <c r="BE12" s="966"/>
      <c r="BF12" s="966"/>
      <c r="BG12" s="966"/>
      <c r="BH12" s="125"/>
      <c r="BI12" s="125"/>
      <c r="BJ12" s="692"/>
      <c r="BK12" s="692"/>
      <c r="BL12" s="4"/>
      <c r="BM12" s="3"/>
      <c r="BN12" s="3"/>
      <c r="BO12" s="6"/>
      <c r="BP12" s="6"/>
      <c r="BQ12" s="6"/>
      <c r="BR12" s="6"/>
      <c r="BS12" s="6"/>
      <c r="BT12" s="6"/>
      <c r="BU12" s="6"/>
    </row>
    <row r="13" spans="1:73" ht="12.75">
      <c r="A13" s="682">
        <v>9</v>
      </c>
      <c r="B13" s="290"/>
      <c r="C13" s="291"/>
      <c r="D13" s="694"/>
      <c r="E13" s="454"/>
      <c r="F13" s="706"/>
      <c r="G13" s="454"/>
      <c r="H13" s="454"/>
      <c r="I13" s="685"/>
      <c r="J13" s="358"/>
      <c r="K13" s="696"/>
      <c r="L13" s="966"/>
      <c r="M13" s="697"/>
      <c r="N13" s="697"/>
      <c r="O13" s="966"/>
      <c r="P13" s="358"/>
      <c r="Q13" s="696"/>
      <c r="R13" s="966"/>
      <c r="S13" s="697"/>
      <c r="T13" s="697"/>
      <c r="U13" s="966"/>
      <c r="V13" s="358"/>
      <c r="W13" s="696"/>
      <c r="X13" s="966"/>
      <c r="Y13" s="697"/>
      <c r="Z13" s="697"/>
      <c r="AA13" s="966"/>
      <c r="AB13" s="358"/>
      <c r="AC13" s="696"/>
      <c r="AD13" s="966"/>
      <c r="AE13" s="697"/>
      <c r="AF13" s="697"/>
      <c r="AG13" s="966"/>
      <c r="AH13" s="698"/>
      <c r="AI13" s="699"/>
      <c r="AJ13" s="966"/>
      <c r="AK13" s="697"/>
      <c r="AL13" s="697"/>
      <c r="AM13" s="966"/>
      <c r="AN13" s="365"/>
      <c r="AO13" s="701"/>
      <c r="AP13" s="966"/>
      <c r="AQ13" s="697"/>
      <c r="AR13" s="697"/>
      <c r="AS13" s="966"/>
      <c r="AT13" s="966"/>
      <c r="AU13" s="966"/>
      <c r="AV13" s="966"/>
      <c r="AW13" s="966"/>
      <c r="AX13" s="966"/>
      <c r="AY13" s="966"/>
      <c r="AZ13" s="966"/>
      <c r="BA13" s="966"/>
      <c r="BB13" s="966"/>
      <c r="BC13" s="966"/>
      <c r="BD13" s="966"/>
      <c r="BE13" s="966"/>
      <c r="BF13" s="966"/>
      <c r="BG13" s="966"/>
      <c r="BH13" s="125"/>
      <c r="BI13" s="125"/>
      <c r="BJ13" s="692"/>
      <c r="BK13" s="692"/>
      <c r="BL13" s="4"/>
      <c r="BM13" s="3"/>
      <c r="BN13" s="3"/>
      <c r="BO13" s="6"/>
      <c r="BP13" s="6"/>
      <c r="BQ13" s="6"/>
      <c r="BR13" s="6"/>
      <c r="BS13" s="6"/>
      <c r="BT13" s="6"/>
      <c r="BU13" s="6"/>
    </row>
    <row r="14" spans="1:73" ht="12.75">
      <c r="A14" s="682">
        <v>10</v>
      </c>
      <c r="B14" s="320"/>
      <c r="C14" s="321"/>
      <c r="D14" s="707"/>
      <c r="E14" s="368"/>
      <c r="F14" s="325"/>
      <c r="G14" s="368"/>
      <c r="H14" s="368"/>
      <c r="I14" s="708"/>
      <c r="J14" s="369"/>
      <c r="K14" s="709"/>
      <c r="L14" s="971"/>
      <c r="M14" s="710"/>
      <c r="N14" s="710"/>
      <c r="O14" s="971"/>
      <c r="P14" s="369"/>
      <c r="Q14" s="709"/>
      <c r="R14" s="971"/>
      <c r="S14" s="710"/>
      <c r="T14" s="710"/>
      <c r="U14" s="971"/>
      <c r="V14" s="369"/>
      <c r="W14" s="709"/>
      <c r="X14" s="971"/>
      <c r="Y14" s="710"/>
      <c r="Z14" s="710"/>
      <c r="AA14" s="971"/>
      <c r="AB14" s="369"/>
      <c r="AC14" s="709"/>
      <c r="AD14" s="971"/>
      <c r="AE14" s="710"/>
      <c r="AF14" s="710"/>
      <c r="AG14" s="971"/>
      <c r="AH14" s="711"/>
      <c r="AI14" s="712"/>
      <c r="AJ14" s="971"/>
      <c r="AK14" s="710"/>
      <c r="AL14" s="710"/>
      <c r="AM14" s="971"/>
      <c r="AN14" s="374"/>
      <c r="AO14" s="713"/>
      <c r="AP14" s="971"/>
      <c r="AQ14" s="710"/>
      <c r="AR14" s="710"/>
      <c r="AS14" s="971"/>
      <c r="AT14" s="971"/>
      <c r="AU14" s="971"/>
      <c r="AV14" s="971"/>
      <c r="AW14" s="971"/>
      <c r="AX14" s="971"/>
      <c r="AY14" s="971"/>
      <c r="AZ14" s="971"/>
      <c r="BA14" s="971"/>
      <c r="BB14" s="971"/>
      <c r="BC14" s="971"/>
      <c r="BD14" s="971"/>
      <c r="BE14" s="971"/>
      <c r="BF14" s="971"/>
      <c r="BG14" s="971"/>
      <c r="BH14" s="167"/>
      <c r="BI14" s="167"/>
      <c r="BJ14" s="714"/>
      <c r="BK14" s="714"/>
      <c r="BL14" s="4"/>
      <c r="BM14" s="3"/>
      <c r="BN14" s="3"/>
      <c r="BO14" s="6"/>
      <c r="BP14" s="6"/>
      <c r="BQ14" s="6"/>
      <c r="BR14" s="6"/>
      <c r="BS14" s="6"/>
      <c r="BT14" s="6"/>
      <c r="BU14" s="6"/>
    </row>
    <row r="15" spans="1:73" ht="12.75">
      <c r="A15" s="682">
        <v>1</v>
      </c>
      <c r="B15" s="416">
        <v>3</v>
      </c>
      <c r="C15" s="715"/>
      <c r="D15" s="683" t="s">
        <v>739</v>
      </c>
      <c r="E15" s="377" t="s">
        <v>418</v>
      </c>
      <c r="F15" s="684" t="s">
        <v>740</v>
      </c>
      <c r="G15" s="377">
        <v>1</v>
      </c>
      <c r="H15" s="377">
        <v>6</v>
      </c>
      <c r="I15" s="685"/>
      <c r="J15" s="349"/>
      <c r="K15" s="277"/>
      <c r="L15" s="1006">
        <f>J15+J16+J17+J18+J19+J20+J21+J22+J23+J24+K15+K16+K17+K18+K19+K20+K21+K22+K23+K24</f>
        <v>0</v>
      </c>
      <c r="M15" s="686"/>
      <c r="N15" s="686"/>
      <c r="O15" s="1007">
        <f>M15+M16+M17+M18+M19+M20+M21+M22+M23+M24+N15+N16+N17+N18+N19+N20+N21+N22+N23+N24</f>
        <v>0</v>
      </c>
      <c r="P15" s="349"/>
      <c r="Q15" s="277"/>
      <c r="R15" s="1008">
        <f>P15+P16+P17+P18+P19+P20+P21+P22+P23+P24+Q15+Q16+Q17+Q18+Q19+Q20+Q21+Q22+Q23+Q24</f>
        <v>0</v>
      </c>
      <c r="S15" s="686"/>
      <c r="T15" s="686"/>
      <c r="U15" s="1057">
        <f>S15+S16+S17+S18+S19+S20+S21+S22+S23+S24+T15+T16+T17+T18+T19+T20+T21+T22+T23+T24</f>
        <v>0</v>
      </c>
      <c r="V15" s="349"/>
      <c r="W15" s="277"/>
      <c r="X15" s="1055">
        <f>V15+V16+V17+V18+V19+V20+V21+V22+V23+V24+W15+W16+W17+W18+W19+W20+W21+W22+W23+W24</f>
        <v>0</v>
      </c>
      <c r="Y15" s="686"/>
      <c r="Z15" s="686"/>
      <c r="AA15" s="1056">
        <f>Y15+Y16+Y17+Y18+Y19+Y20+Y21+Y22+Y23+Y24+Z15+Z16+Z17+Z18+Z19+Z20+Z21+Z22+Z23+Z24</f>
        <v>0</v>
      </c>
      <c r="AB15" s="349"/>
      <c r="AC15" s="277"/>
      <c r="AD15" s="999">
        <f>AB15+AB16+AB17+AB18+AB19+AB20+AB21+AB22+AB23+AB24+AC15+AC16+AC17+AC18+AC19+AC20+AC21+AC22+AC23+AC24</f>
        <v>0</v>
      </c>
      <c r="AE15" s="686"/>
      <c r="AF15" s="686"/>
      <c r="AG15" s="1000">
        <f>AE15+AE16+AE17+AE18+AE19+AE20+AE21+AE22+AE23+AE24+AF15+AF16+AF17+AF18+AF19+AF20+AF21+AF22+AF23+AF24</f>
        <v>0</v>
      </c>
      <c r="AH15" s="687"/>
      <c r="AI15" s="688"/>
      <c r="AJ15" s="1048">
        <f>AH15+AH16+AH17+AH18+AH19+AH20+AH21+AH22+AH23+AH24+AI15+AI16+AI17+AI18+AI19+AI20+AI21+AI22+AI23+AI24</f>
        <v>0</v>
      </c>
      <c r="AK15" s="686"/>
      <c r="AL15" s="686"/>
      <c r="AM15" s="1002">
        <f>AK15+AK16+AK17+AK18+AK19+AK20+AK21+AK22+AK23+AK24+AL15+AL16+AL17+AL18+AL19+AL20+AL21+AL22+AL23+AL24</f>
        <v>20</v>
      </c>
      <c r="AN15" s="355"/>
      <c r="AO15" s="690"/>
      <c r="AP15" s="1003">
        <f>AN15+AN16+AN17+AN18+AN19+AN20+AN21+AN22+AN23+AN24+AO15+AO16+AO17+AO18+AO19+AO20+AO21+AO22+AO23+AO24</f>
        <v>0</v>
      </c>
      <c r="AQ15" s="686"/>
      <c r="AR15" s="686"/>
      <c r="AS15" s="1049">
        <f>AQ15+AQ16+AQ17+AQ18+AQ19+AQ20+AQ21+AQ22+AQ23+AQ24+AR15+AR16+AR17+AR18+AR19+AR20+AR21+AR22+AR23+AR24</f>
        <v>0</v>
      </c>
      <c r="AT15" s="1050"/>
      <c r="AU15" s="1051">
        <f>SUM(AV15:BG15)</f>
        <v>20</v>
      </c>
      <c r="AV15" s="965">
        <f>SUM(L15+O15+R15+U15+X15+AA15+AD15+AG15+AJ15+AM15+AP15+AS15)</f>
        <v>20</v>
      </c>
      <c r="AW15" s="965"/>
      <c r="AX15" s="965"/>
      <c r="AY15" s="965"/>
      <c r="AZ15" s="965"/>
      <c r="BA15" s="965"/>
      <c r="BB15" s="965"/>
      <c r="BC15" s="965"/>
      <c r="BD15" s="965"/>
      <c r="BE15" s="1052"/>
      <c r="BF15" s="1052"/>
      <c r="BG15" s="1053"/>
      <c r="BH15" s="125"/>
      <c r="BI15" s="125"/>
      <c r="BJ15" s="692"/>
      <c r="BK15" s="692"/>
      <c r="BL15" s="4"/>
      <c r="BM15" s="3"/>
      <c r="BN15" s="3"/>
      <c r="BO15" s="6"/>
      <c r="BP15" s="6"/>
      <c r="BQ15" s="6"/>
      <c r="BR15" s="6"/>
      <c r="BS15" s="6"/>
      <c r="BT15" s="6"/>
      <c r="BU15" s="6"/>
    </row>
    <row r="16" spans="1:73" ht="12.75">
      <c r="A16" s="682">
        <v>2</v>
      </c>
      <c r="B16" s="290"/>
      <c r="C16" s="693"/>
      <c r="D16" s="694"/>
      <c r="E16" s="295" t="s">
        <v>418</v>
      </c>
      <c r="F16" s="695" t="s">
        <v>741</v>
      </c>
      <c r="G16" s="295">
        <v>2</v>
      </c>
      <c r="H16" s="295">
        <v>7</v>
      </c>
      <c r="I16" s="685"/>
      <c r="J16" s="358"/>
      <c r="K16" s="696"/>
      <c r="L16" s="966"/>
      <c r="M16" s="697"/>
      <c r="N16" s="697"/>
      <c r="O16" s="966"/>
      <c r="P16" s="358"/>
      <c r="Q16" s="696"/>
      <c r="R16" s="966"/>
      <c r="S16" s="697"/>
      <c r="T16" s="697"/>
      <c r="U16" s="966"/>
      <c r="V16" s="358"/>
      <c r="W16" s="696"/>
      <c r="X16" s="966"/>
      <c r="Y16" s="697"/>
      <c r="Z16" s="697"/>
      <c r="AA16" s="966"/>
      <c r="AB16" s="358"/>
      <c r="AC16" s="696"/>
      <c r="AD16" s="966"/>
      <c r="AE16" s="697"/>
      <c r="AF16" s="697"/>
      <c r="AG16" s="966"/>
      <c r="AH16" s="698"/>
      <c r="AI16" s="699"/>
      <c r="AJ16" s="966"/>
      <c r="AK16" s="697"/>
      <c r="AL16" s="697"/>
      <c r="AM16" s="966"/>
      <c r="AN16" s="365"/>
      <c r="AO16" s="701"/>
      <c r="AP16" s="966"/>
      <c r="AQ16" s="697"/>
      <c r="AR16" s="697"/>
      <c r="AS16" s="966"/>
      <c r="AT16" s="966"/>
      <c r="AU16" s="966"/>
      <c r="AV16" s="966"/>
      <c r="AW16" s="966"/>
      <c r="AX16" s="966"/>
      <c r="AY16" s="966"/>
      <c r="AZ16" s="966"/>
      <c r="BA16" s="966"/>
      <c r="BB16" s="966"/>
      <c r="BC16" s="966"/>
      <c r="BD16" s="966"/>
      <c r="BE16" s="966"/>
      <c r="BF16" s="966"/>
      <c r="BG16" s="966"/>
      <c r="BH16" s="125"/>
      <c r="BI16" s="125"/>
      <c r="BJ16" s="692"/>
      <c r="BK16" s="692"/>
      <c r="BL16" s="4"/>
      <c r="BM16" s="3"/>
      <c r="BN16" s="3"/>
      <c r="BO16" s="6"/>
      <c r="BP16" s="6"/>
      <c r="BQ16" s="6"/>
      <c r="BR16" s="6"/>
      <c r="BS16" s="6"/>
      <c r="BT16" s="6"/>
      <c r="BU16" s="6"/>
    </row>
    <row r="17" spans="1:73" ht="12.75">
      <c r="A17" s="682">
        <v>3</v>
      </c>
      <c r="B17" s="290"/>
      <c r="C17" s="716" t="s">
        <v>742</v>
      </c>
      <c r="D17" s="694"/>
      <c r="E17" s="295"/>
      <c r="F17" s="695"/>
      <c r="G17" s="295"/>
      <c r="H17" s="295"/>
      <c r="I17" s="685"/>
      <c r="J17" s="358"/>
      <c r="K17" s="696"/>
      <c r="L17" s="966"/>
      <c r="M17" s="697"/>
      <c r="N17" s="697"/>
      <c r="O17" s="966"/>
      <c r="P17" s="358"/>
      <c r="Q17" s="696"/>
      <c r="R17" s="966"/>
      <c r="S17" s="697"/>
      <c r="T17" s="697"/>
      <c r="U17" s="966"/>
      <c r="V17" s="358"/>
      <c r="W17" s="696"/>
      <c r="X17" s="966"/>
      <c r="Y17" s="697"/>
      <c r="Z17" s="697"/>
      <c r="AA17" s="966"/>
      <c r="AB17" s="358"/>
      <c r="AC17" s="696"/>
      <c r="AD17" s="966"/>
      <c r="AE17" s="697"/>
      <c r="AF17" s="697"/>
      <c r="AG17" s="966"/>
      <c r="AH17" s="698"/>
      <c r="AI17" s="699"/>
      <c r="AJ17" s="966"/>
      <c r="AK17" s="702"/>
      <c r="AL17" s="702"/>
      <c r="AM17" s="966"/>
      <c r="AN17" s="365"/>
      <c r="AO17" s="701"/>
      <c r="AP17" s="966"/>
      <c r="AQ17" s="697"/>
      <c r="AR17" s="697"/>
      <c r="AS17" s="966"/>
      <c r="AT17" s="966"/>
      <c r="AU17" s="966"/>
      <c r="AV17" s="966"/>
      <c r="AW17" s="966"/>
      <c r="AX17" s="966"/>
      <c r="AY17" s="966"/>
      <c r="AZ17" s="966"/>
      <c r="BA17" s="966"/>
      <c r="BB17" s="966"/>
      <c r="BC17" s="966"/>
      <c r="BD17" s="966"/>
      <c r="BE17" s="966"/>
      <c r="BF17" s="966"/>
      <c r="BG17" s="966"/>
      <c r="BH17" s="125"/>
      <c r="BI17" s="125"/>
      <c r="BJ17" s="692"/>
      <c r="BK17" s="692"/>
      <c r="BL17" s="4"/>
      <c r="BM17" s="3"/>
      <c r="BN17" s="3"/>
      <c r="BO17" s="6"/>
      <c r="BP17" s="6"/>
      <c r="BQ17" s="6"/>
      <c r="BR17" s="6"/>
      <c r="BS17" s="6"/>
      <c r="BT17" s="6"/>
      <c r="BU17" s="6"/>
    </row>
    <row r="18" spans="1:73" ht="12.75">
      <c r="A18" s="682">
        <v>4</v>
      </c>
      <c r="B18" s="290"/>
      <c r="C18" s="291"/>
      <c r="D18" s="694"/>
      <c r="E18" s="295"/>
      <c r="F18" s="695"/>
      <c r="G18" s="295"/>
      <c r="H18" s="295"/>
      <c r="I18" s="685"/>
      <c r="J18" s="358"/>
      <c r="K18" s="696"/>
      <c r="L18" s="966"/>
      <c r="M18" s="697"/>
      <c r="N18" s="697"/>
      <c r="O18" s="966"/>
      <c r="P18" s="358"/>
      <c r="Q18" s="696"/>
      <c r="R18" s="966"/>
      <c r="S18" s="697"/>
      <c r="T18" s="697"/>
      <c r="U18" s="966"/>
      <c r="V18" s="358"/>
      <c r="W18" s="696"/>
      <c r="X18" s="966"/>
      <c r="Y18" s="697"/>
      <c r="Z18" s="697"/>
      <c r="AA18" s="966"/>
      <c r="AB18" s="358"/>
      <c r="AC18" s="696"/>
      <c r="AD18" s="966"/>
      <c r="AE18" s="697"/>
      <c r="AF18" s="697"/>
      <c r="AG18" s="966"/>
      <c r="AH18" s="698"/>
      <c r="AI18" s="699"/>
      <c r="AJ18" s="966"/>
      <c r="AK18" s="697"/>
      <c r="AL18" s="697"/>
      <c r="AM18" s="966"/>
      <c r="AN18" s="365"/>
      <c r="AO18" s="701"/>
      <c r="AP18" s="966"/>
      <c r="AQ18" s="697"/>
      <c r="AR18" s="697"/>
      <c r="AS18" s="966"/>
      <c r="AT18" s="966"/>
      <c r="AU18" s="966"/>
      <c r="AV18" s="966"/>
      <c r="AW18" s="966"/>
      <c r="AX18" s="966"/>
      <c r="AY18" s="966"/>
      <c r="AZ18" s="966"/>
      <c r="BA18" s="966"/>
      <c r="BB18" s="966"/>
      <c r="BC18" s="966"/>
      <c r="BD18" s="966"/>
      <c r="BE18" s="966"/>
      <c r="BF18" s="966"/>
      <c r="BG18" s="966"/>
      <c r="BH18" s="125"/>
      <c r="BI18" s="125"/>
      <c r="BJ18" s="692"/>
      <c r="BK18" s="692"/>
      <c r="BL18" s="4"/>
      <c r="BM18" s="3"/>
      <c r="BN18" s="3"/>
      <c r="BO18" s="6"/>
      <c r="BP18" s="6"/>
      <c r="BQ18" s="6"/>
      <c r="BR18" s="6"/>
      <c r="BS18" s="6"/>
      <c r="BT18" s="6"/>
      <c r="BU18" s="6"/>
    </row>
    <row r="19" spans="1:73" ht="12.75">
      <c r="A19" s="682">
        <v>5</v>
      </c>
      <c r="B19" s="290"/>
      <c r="C19" s="291"/>
      <c r="D19" s="694"/>
      <c r="E19" s="295"/>
      <c r="F19" s="695"/>
      <c r="G19" s="295"/>
      <c r="H19" s="295"/>
      <c r="I19" s="685"/>
      <c r="J19" s="358"/>
      <c r="K19" s="696"/>
      <c r="L19" s="966"/>
      <c r="M19" s="697"/>
      <c r="N19" s="697"/>
      <c r="O19" s="966"/>
      <c r="P19" s="358"/>
      <c r="Q19" s="696"/>
      <c r="R19" s="966"/>
      <c r="S19" s="697"/>
      <c r="T19" s="697"/>
      <c r="U19" s="966"/>
      <c r="V19" s="358"/>
      <c r="W19" s="696"/>
      <c r="X19" s="966"/>
      <c r="Y19" s="697"/>
      <c r="Z19" s="697"/>
      <c r="AA19" s="966"/>
      <c r="AB19" s="358"/>
      <c r="AC19" s="696"/>
      <c r="AD19" s="966"/>
      <c r="AE19" s="697"/>
      <c r="AF19" s="697"/>
      <c r="AG19" s="966"/>
      <c r="AH19" s="698"/>
      <c r="AI19" s="699"/>
      <c r="AJ19" s="966"/>
      <c r="AK19" s="702">
        <v>20</v>
      </c>
      <c r="AL19" s="697"/>
      <c r="AM19" s="966"/>
      <c r="AN19" s="365"/>
      <c r="AO19" s="701"/>
      <c r="AP19" s="966"/>
      <c r="AQ19" s="697"/>
      <c r="AR19" s="697"/>
      <c r="AS19" s="966"/>
      <c r="AT19" s="966"/>
      <c r="AU19" s="966"/>
      <c r="AV19" s="966"/>
      <c r="AW19" s="966"/>
      <c r="AX19" s="966"/>
      <c r="AY19" s="966"/>
      <c r="AZ19" s="966"/>
      <c r="BA19" s="966"/>
      <c r="BB19" s="966"/>
      <c r="BC19" s="966"/>
      <c r="BD19" s="966"/>
      <c r="BE19" s="966"/>
      <c r="BF19" s="966"/>
      <c r="BG19" s="966"/>
      <c r="BH19" s="125"/>
      <c r="BI19" s="125"/>
      <c r="BJ19" s="717"/>
      <c r="BK19" s="692"/>
      <c r="BL19" s="4"/>
      <c r="BM19" s="3"/>
      <c r="BN19" s="3"/>
      <c r="BO19" s="6"/>
      <c r="BP19" s="6"/>
      <c r="BQ19" s="6"/>
      <c r="BR19" s="6"/>
      <c r="BS19" s="6"/>
      <c r="BT19" s="6"/>
      <c r="BU19" s="6"/>
    </row>
    <row r="20" spans="1:73" ht="12.75">
      <c r="A20" s="682">
        <v>6</v>
      </c>
      <c r="B20" s="290"/>
      <c r="C20" s="291"/>
      <c r="D20" s="694"/>
      <c r="E20" s="317"/>
      <c r="F20" s="619"/>
      <c r="G20" s="317"/>
      <c r="H20" s="317"/>
      <c r="I20" s="685"/>
      <c r="J20" s="358"/>
      <c r="K20" s="696"/>
      <c r="L20" s="966"/>
      <c r="M20" s="697"/>
      <c r="N20" s="697"/>
      <c r="O20" s="966"/>
      <c r="P20" s="358"/>
      <c r="Q20" s="696"/>
      <c r="R20" s="966"/>
      <c r="S20" s="697"/>
      <c r="T20" s="697"/>
      <c r="U20" s="966"/>
      <c r="V20" s="358"/>
      <c r="W20" s="696"/>
      <c r="X20" s="966"/>
      <c r="Y20" s="697"/>
      <c r="Z20" s="697"/>
      <c r="AA20" s="966"/>
      <c r="AB20" s="358"/>
      <c r="AC20" s="696"/>
      <c r="AD20" s="966"/>
      <c r="AE20" s="697"/>
      <c r="AF20" s="697"/>
      <c r="AG20" s="966"/>
      <c r="AH20" s="698"/>
      <c r="AI20" s="699"/>
      <c r="AJ20" s="966"/>
      <c r="AK20" s="697"/>
      <c r="AL20" s="697"/>
      <c r="AM20" s="966"/>
      <c r="AN20" s="365"/>
      <c r="AO20" s="701"/>
      <c r="AP20" s="966"/>
      <c r="AQ20" s="697"/>
      <c r="AR20" s="697"/>
      <c r="AS20" s="966"/>
      <c r="AT20" s="966"/>
      <c r="AU20" s="966"/>
      <c r="AV20" s="966"/>
      <c r="AW20" s="966"/>
      <c r="AX20" s="966"/>
      <c r="AY20" s="966"/>
      <c r="AZ20" s="966"/>
      <c r="BA20" s="966"/>
      <c r="BB20" s="966"/>
      <c r="BC20" s="966"/>
      <c r="BD20" s="966"/>
      <c r="BE20" s="966"/>
      <c r="BF20" s="966"/>
      <c r="BG20" s="966"/>
      <c r="BH20" s="125"/>
      <c r="BI20" s="125"/>
      <c r="BJ20" s="692"/>
      <c r="BK20" s="692"/>
      <c r="BL20" s="4"/>
      <c r="BM20" s="3"/>
      <c r="BN20" s="3"/>
      <c r="BO20" s="6"/>
      <c r="BP20" s="6"/>
      <c r="BQ20" s="6"/>
      <c r="BR20" s="6"/>
      <c r="BS20" s="6"/>
      <c r="BT20" s="6"/>
      <c r="BU20" s="6"/>
    </row>
    <row r="21" spans="1:73" ht="12.75">
      <c r="A21" s="682">
        <v>7</v>
      </c>
      <c r="B21" s="290"/>
      <c r="C21" s="291"/>
      <c r="D21" s="694"/>
      <c r="E21" s="454"/>
      <c r="F21" s="706"/>
      <c r="G21" s="454"/>
      <c r="H21" s="454"/>
      <c r="I21" s="685"/>
      <c r="J21" s="358"/>
      <c r="K21" s="696"/>
      <c r="L21" s="966"/>
      <c r="M21" s="697"/>
      <c r="N21" s="697"/>
      <c r="O21" s="966"/>
      <c r="P21" s="358"/>
      <c r="Q21" s="696"/>
      <c r="R21" s="966"/>
      <c r="S21" s="697"/>
      <c r="T21" s="697"/>
      <c r="U21" s="966"/>
      <c r="V21" s="358"/>
      <c r="W21" s="696"/>
      <c r="X21" s="966"/>
      <c r="Y21" s="697"/>
      <c r="Z21" s="697"/>
      <c r="AA21" s="966"/>
      <c r="AB21" s="358"/>
      <c r="AC21" s="696"/>
      <c r="AD21" s="966"/>
      <c r="AE21" s="697"/>
      <c r="AF21" s="697"/>
      <c r="AG21" s="966"/>
      <c r="AH21" s="698"/>
      <c r="AI21" s="699"/>
      <c r="AJ21" s="966"/>
      <c r="AK21" s="697"/>
      <c r="AL21" s="697"/>
      <c r="AM21" s="966"/>
      <c r="AN21" s="365"/>
      <c r="AO21" s="701"/>
      <c r="AP21" s="966"/>
      <c r="AQ21" s="697"/>
      <c r="AR21" s="697"/>
      <c r="AS21" s="966"/>
      <c r="AT21" s="966"/>
      <c r="AU21" s="966"/>
      <c r="AV21" s="966"/>
      <c r="AW21" s="966"/>
      <c r="AX21" s="966"/>
      <c r="AY21" s="966"/>
      <c r="AZ21" s="966"/>
      <c r="BA21" s="966"/>
      <c r="BB21" s="966"/>
      <c r="BC21" s="966"/>
      <c r="BD21" s="966"/>
      <c r="BE21" s="966"/>
      <c r="BF21" s="966"/>
      <c r="BG21" s="966"/>
      <c r="BH21" s="125"/>
      <c r="BI21" s="125"/>
      <c r="BJ21" s="692"/>
      <c r="BK21" s="692"/>
      <c r="BL21" s="4"/>
      <c r="BM21" s="3"/>
      <c r="BN21" s="3"/>
      <c r="BO21" s="6"/>
      <c r="BP21" s="6"/>
      <c r="BQ21" s="6"/>
      <c r="BR21" s="6"/>
      <c r="BS21" s="6"/>
      <c r="BT21" s="6"/>
      <c r="BU21" s="6"/>
    </row>
    <row r="22" spans="1:73" ht="12.75">
      <c r="A22" s="682">
        <v>8</v>
      </c>
      <c r="B22" s="290"/>
      <c r="C22" s="291"/>
      <c r="D22" s="694"/>
      <c r="E22" s="454"/>
      <c r="F22" s="706"/>
      <c r="G22" s="454"/>
      <c r="H22" s="454"/>
      <c r="I22" s="685"/>
      <c r="J22" s="358"/>
      <c r="K22" s="696"/>
      <c r="L22" s="966"/>
      <c r="M22" s="697"/>
      <c r="N22" s="697"/>
      <c r="O22" s="966"/>
      <c r="P22" s="358"/>
      <c r="Q22" s="696"/>
      <c r="R22" s="966"/>
      <c r="S22" s="697"/>
      <c r="T22" s="697"/>
      <c r="U22" s="966"/>
      <c r="V22" s="358"/>
      <c r="W22" s="696"/>
      <c r="X22" s="966"/>
      <c r="Y22" s="697"/>
      <c r="Z22" s="697"/>
      <c r="AA22" s="966"/>
      <c r="AB22" s="358"/>
      <c r="AC22" s="696"/>
      <c r="AD22" s="966"/>
      <c r="AE22" s="697"/>
      <c r="AF22" s="697"/>
      <c r="AG22" s="966"/>
      <c r="AH22" s="698"/>
      <c r="AI22" s="699"/>
      <c r="AJ22" s="966"/>
      <c r="AK22" s="697"/>
      <c r="AL22" s="697"/>
      <c r="AM22" s="966"/>
      <c r="AN22" s="365"/>
      <c r="AO22" s="701"/>
      <c r="AP22" s="966"/>
      <c r="AQ22" s="697"/>
      <c r="AR22" s="697"/>
      <c r="AS22" s="966"/>
      <c r="AT22" s="966"/>
      <c r="AU22" s="966"/>
      <c r="AV22" s="966"/>
      <c r="AW22" s="966"/>
      <c r="AX22" s="966"/>
      <c r="AY22" s="966"/>
      <c r="AZ22" s="966"/>
      <c r="BA22" s="966"/>
      <c r="BB22" s="966"/>
      <c r="BC22" s="966"/>
      <c r="BD22" s="966"/>
      <c r="BE22" s="966"/>
      <c r="BF22" s="966"/>
      <c r="BG22" s="966"/>
      <c r="BH22" s="125"/>
      <c r="BI22" s="125"/>
      <c r="BJ22" s="692"/>
      <c r="BK22" s="692"/>
      <c r="BL22" s="4"/>
      <c r="BM22" s="3"/>
      <c r="BN22" s="3"/>
      <c r="BO22" s="6"/>
      <c r="BP22" s="6"/>
      <c r="BQ22" s="6"/>
      <c r="BR22" s="6"/>
      <c r="BS22" s="6"/>
      <c r="BT22" s="6"/>
      <c r="BU22" s="6"/>
    </row>
    <row r="23" spans="1:73" ht="12.75">
      <c r="A23" s="682">
        <v>9</v>
      </c>
      <c r="B23" s="290"/>
      <c r="C23" s="291"/>
      <c r="D23" s="694"/>
      <c r="E23" s="454"/>
      <c r="F23" s="706"/>
      <c r="G23" s="454"/>
      <c r="H23" s="454"/>
      <c r="I23" s="685"/>
      <c r="J23" s="358"/>
      <c r="K23" s="696"/>
      <c r="L23" s="966"/>
      <c r="M23" s="697"/>
      <c r="N23" s="697"/>
      <c r="O23" s="966"/>
      <c r="P23" s="358"/>
      <c r="Q23" s="696"/>
      <c r="R23" s="966"/>
      <c r="S23" s="697"/>
      <c r="T23" s="697"/>
      <c r="U23" s="966"/>
      <c r="V23" s="358"/>
      <c r="W23" s="696"/>
      <c r="X23" s="966"/>
      <c r="Y23" s="697"/>
      <c r="Z23" s="697"/>
      <c r="AA23" s="966"/>
      <c r="AB23" s="358"/>
      <c r="AC23" s="696"/>
      <c r="AD23" s="966"/>
      <c r="AE23" s="697"/>
      <c r="AF23" s="697"/>
      <c r="AG23" s="966"/>
      <c r="AH23" s="698"/>
      <c r="AI23" s="699"/>
      <c r="AJ23" s="966"/>
      <c r="AK23" s="697"/>
      <c r="AL23" s="697"/>
      <c r="AM23" s="966"/>
      <c r="AN23" s="365"/>
      <c r="AO23" s="701"/>
      <c r="AP23" s="966"/>
      <c r="AQ23" s="697"/>
      <c r="AR23" s="697"/>
      <c r="AS23" s="966"/>
      <c r="AT23" s="966"/>
      <c r="AU23" s="966"/>
      <c r="AV23" s="966"/>
      <c r="AW23" s="966"/>
      <c r="AX23" s="966"/>
      <c r="AY23" s="966"/>
      <c r="AZ23" s="966"/>
      <c r="BA23" s="966"/>
      <c r="BB23" s="966"/>
      <c r="BC23" s="966"/>
      <c r="BD23" s="966"/>
      <c r="BE23" s="966"/>
      <c r="BF23" s="966"/>
      <c r="BG23" s="966"/>
      <c r="BH23" s="125"/>
      <c r="BI23" s="125"/>
      <c r="BJ23" s="692"/>
      <c r="BK23" s="692"/>
      <c r="BL23" s="4"/>
      <c r="BM23" s="3"/>
      <c r="BN23" s="3"/>
      <c r="BO23" s="6"/>
      <c r="BP23" s="6"/>
      <c r="BQ23" s="6"/>
      <c r="BR23" s="6"/>
      <c r="BS23" s="6"/>
      <c r="BT23" s="6"/>
      <c r="BU23" s="6"/>
    </row>
    <row r="24" spans="1:73" ht="12.75">
      <c r="A24" s="682">
        <v>10</v>
      </c>
      <c r="B24" s="320"/>
      <c r="C24" s="321"/>
      <c r="D24" s="707"/>
      <c r="E24" s="368"/>
      <c r="F24" s="325"/>
      <c r="G24" s="368"/>
      <c r="H24" s="368"/>
      <c r="I24" s="708"/>
      <c r="J24" s="369"/>
      <c r="K24" s="709"/>
      <c r="L24" s="971"/>
      <c r="M24" s="710"/>
      <c r="N24" s="710"/>
      <c r="O24" s="971"/>
      <c r="P24" s="369"/>
      <c r="Q24" s="709"/>
      <c r="R24" s="971"/>
      <c r="S24" s="710"/>
      <c r="T24" s="710"/>
      <c r="U24" s="971"/>
      <c r="V24" s="369"/>
      <c r="W24" s="709"/>
      <c r="X24" s="971"/>
      <c r="Y24" s="710"/>
      <c r="Z24" s="710"/>
      <c r="AA24" s="971"/>
      <c r="AB24" s="369"/>
      <c r="AC24" s="709"/>
      <c r="AD24" s="971"/>
      <c r="AE24" s="710"/>
      <c r="AF24" s="710"/>
      <c r="AG24" s="971"/>
      <c r="AH24" s="711"/>
      <c r="AI24" s="712"/>
      <c r="AJ24" s="971"/>
      <c r="AK24" s="710"/>
      <c r="AL24" s="710"/>
      <c r="AM24" s="971"/>
      <c r="AN24" s="374"/>
      <c r="AO24" s="713"/>
      <c r="AP24" s="971"/>
      <c r="AQ24" s="710"/>
      <c r="AR24" s="710"/>
      <c r="AS24" s="971"/>
      <c r="AT24" s="971"/>
      <c r="AU24" s="971"/>
      <c r="AV24" s="971"/>
      <c r="AW24" s="971"/>
      <c r="AX24" s="971"/>
      <c r="AY24" s="971"/>
      <c r="AZ24" s="971"/>
      <c r="BA24" s="971"/>
      <c r="BB24" s="971"/>
      <c r="BC24" s="971"/>
      <c r="BD24" s="971"/>
      <c r="BE24" s="971"/>
      <c r="BF24" s="971"/>
      <c r="BG24" s="971"/>
      <c r="BH24" s="167"/>
      <c r="BI24" s="167"/>
      <c r="BJ24" s="714"/>
      <c r="BK24" s="714"/>
      <c r="BL24" s="4"/>
      <c r="BM24" s="3"/>
      <c r="BN24" s="3"/>
      <c r="BO24" s="6"/>
      <c r="BP24" s="6"/>
      <c r="BQ24" s="6"/>
      <c r="BR24" s="6"/>
      <c r="BS24" s="6"/>
      <c r="BT24" s="6"/>
      <c r="BU24" s="6"/>
    </row>
    <row r="25" spans="1:73" ht="12.75">
      <c r="A25" s="682">
        <v>1</v>
      </c>
      <c r="B25" s="416">
        <v>2</v>
      </c>
      <c r="C25" s="340" t="s">
        <v>743</v>
      </c>
      <c r="D25" s="683" t="s">
        <v>744</v>
      </c>
      <c r="E25" s="377"/>
      <c r="F25" s="684"/>
      <c r="G25" s="377"/>
      <c r="H25" s="377"/>
      <c r="I25" s="685"/>
      <c r="J25" s="349"/>
      <c r="K25" s="277"/>
      <c r="L25" s="1006">
        <f>J25+J26+J27+J28+J29+J30+J31+J32+J33+J34+K25+K26+K27+K28+K29+K30+K31+K32+K33+K34</f>
        <v>0</v>
      </c>
      <c r="M25" s="686"/>
      <c r="N25" s="686"/>
      <c r="O25" s="1007">
        <f>M25+M26+M27+M28+M29+M30+M31+M32+M33+M34+N25+N26+N27+N28+N29+N30+N31+N32+N33+N34</f>
        <v>0</v>
      </c>
      <c r="P25" s="349"/>
      <c r="Q25" s="277"/>
      <c r="R25" s="1008">
        <f>P25+P26+P27+P28+P29+P30+P31+P32+P33+P34+Q25+Q26+Q27+Q28+Q29+Q30+Q31+Q32+Q33+Q34</f>
        <v>0</v>
      </c>
      <c r="S25" s="686"/>
      <c r="T25" s="686"/>
      <c r="U25" s="1057">
        <f>S25+S26+S27+S28+S29+S30+S31+S32+S33+S34+T25+T26+T27+T28+T29+T30+T31+T32+T33+T34</f>
        <v>0</v>
      </c>
      <c r="V25" s="349"/>
      <c r="W25" s="277"/>
      <c r="X25" s="1055">
        <f>V25+V26+V27+V28+V29+V30+V31+V32+V33+V34+W25+W26+W27+W28+W29+W30+W31+W32+W33+W34</f>
        <v>0</v>
      </c>
      <c r="Y25" s="686"/>
      <c r="Z25" s="686"/>
      <c r="AA25" s="1056">
        <f>Y25+Y26+Y27+Y28+Y29+Y30+Y31+Y32+Y33+Y34+Z25+Z26+Z27+Z28+Z29+Z30+Z31+Z32+Z33+Z34</f>
        <v>0</v>
      </c>
      <c r="AB25" s="349"/>
      <c r="AC25" s="277"/>
      <c r="AD25" s="999">
        <f>AB25+AB26+AB27+AB28+AB29+AB30+AB31+AB32+AB33+AB34+AC25+AC26+AC27+AC28+AC29+AC30+AC31+AC32+AC33+AC34</f>
        <v>0</v>
      </c>
      <c r="AE25" s="686"/>
      <c r="AF25" s="686"/>
      <c r="AG25" s="1000">
        <f>AE25+AE26+AE27+AE28+AE29+AE30+AE31+AE32+AE33+AE34+AF25+AF26+AF27+AF28+AF29+AF30+AF31+AF32+AF33+AF34</f>
        <v>0</v>
      </c>
      <c r="AH25" s="687"/>
      <c r="AI25" s="688"/>
      <c r="AJ25" s="1048">
        <f>AH25+AH26+AH27+AH28+AH29+AH30+AH31+AH32+AH33+AH34+AI25+AI26+AI27+AI28+AI29+AI30+AI31+AI32+AI33+AI34</f>
        <v>0</v>
      </c>
      <c r="AK25" s="686"/>
      <c r="AL25" s="686"/>
      <c r="AM25" s="1002">
        <f>AK25+AK26+AK27+AK28+AK29+AK30+AK31+AK32+AK33+AK34+AL25+AL26+AL27+AL28+AL29+AL30+AL31+AL32+AL33+AL34</f>
        <v>0</v>
      </c>
      <c r="AN25" s="355"/>
      <c r="AO25" s="690"/>
      <c r="AP25" s="1003">
        <f>AN25+AN26+AN27+AN28+AN29+AN30+AN31+AN32+AN33+AN34+AO25+AO26+AO27+AO28+AO29+AO30+AO31+AO32+AO33+AO34</f>
        <v>0</v>
      </c>
      <c r="AQ25" s="686"/>
      <c r="AR25" s="686"/>
      <c r="AS25" s="1049">
        <f>AQ25+AQ26+AQ27+AQ28+AQ29+AQ30+AQ31+AQ32+AQ33+AQ34+AR25+AR26+AR27+AR28+AR29+AR30+AR31+AR32+AR33+AR34</f>
        <v>0</v>
      </c>
      <c r="AT25" s="1050"/>
      <c r="AU25" s="1051">
        <f>SUM(AV25:BG25)</f>
        <v>0</v>
      </c>
      <c r="AV25" s="965">
        <f>SUM(L25+O25+R25+U25+X25+AA25+AD25+AG25+AJ25+AM25+AP25+AS25)</f>
        <v>0</v>
      </c>
      <c r="AW25" s="965"/>
      <c r="AX25" s="965"/>
      <c r="AY25" s="965"/>
      <c r="AZ25" s="965"/>
      <c r="BA25" s="965"/>
      <c r="BB25" s="965"/>
      <c r="BC25" s="965"/>
      <c r="BD25" s="965"/>
      <c r="BE25" s="1052"/>
      <c r="BF25" s="1052"/>
      <c r="BG25" s="1053"/>
      <c r="BH25" s="125"/>
      <c r="BI25" s="125"/>
      <c r="BJ25" s="692"/>
      <c r="BK25" s="692"/>
      <c r="BL25" s="4"/>
      <c r="BM25" s="3"/>
      <c r="BN25" s="3"/>
      <c r="BO25" s="6"/>
      <c r="BP25" s="6"/>
      <c r="BQ25" s="6"/>
      <c r="BR25" s="6"/>
      <c r="BS25" s="6"/>
      <c r="BT25" s="6"/>
      <c r="BU25" s="6"/>
    </row>
    <row r="26" spans="1:73" ht="12.75">
      <c r="A26" s="682">
        <v>2</v>
      </c>
      <c r="B26" s="290"/>
      <c r="C26" s="693"/>
      <c r="D26" s="694"/>
      <c r="E26" s="295"/>
      <c r="F26" s="695"/>
      <c r="G26" s="295"/>
      <c r="H26" s="295"/>
      <c r="I26" s="685"/>
      <c r="J26" s="358"/>
      <c r="K26" s="696"/>
      <c r="L26" s="966"/>
      <c r="M26" s="697"/>
      <c r="N26" s="697"/>
      <c r="O26" s="966"/>
      <c r="P26" s="358"/>
      <c r="Q26" s="696"/>
      <c r="R26" s="966"/>
      <c r="S26" s="697"/>
      <c r="T26" s="697"/>
      <c r="U26" s="966"/>
      <c r="V26" s="358"/>
      <c r="W26" s="696"/>
      <c r="X26" s="966"/>
      <c r="Y26" s="697"/>
      <c r="Z26" s="697"/>
      <c r="AA26" s="966"/>
      <c r="AB26" s="358"/>
      <c r="AC26" s="696"/>
      <c r="AD26" s="966"/>
      <c r="AE26" s="697"/>
      <c r="AF26" s="697"/>
      <c r="AG26" s="966"/>
      <c r="AH26" s="698"/>
      <c r="AI26" s="699"/>
      <c r="AJ26" s="966"/>
      <c r="AK26" s="697"/>
      <c r="AL26" s="697"/>
      <c r="AM26" s="966"/>
      <c r="AN26" s="365"/>
      <c r="AO26" s="701"/>
      <c r="AP26" s="966"/>
      <c r="AQ26" s="697"/>
      <c r="AR26" s="697"/>
      <c r="AS26" s="966"/>
      <c r="AT26" s="966"/>
      <c r="AU26" s="966"/>
      <c r="AV26" s="966"/>
      <c r="AW26" s="966"/>
      <c r="AX26" s="966"/>
      <c r="AY26" s="966"/>
      <c r="AZ26" s="966"/>
      <c r="BA26" s="966"/>
      <c r="BB26" s="966"/>
      <c r="BC26" s="966"/>
      <c r="BD26" s="966"/>
      <c r="BE26" s="966"/>
      <c r="BF26" s="966"/>
      <c r="BG26" s="966"/>
      <c r="BH26" s="125"/>
      <c r="BI26" s="125"/>
      <c r="BJ26" s="692"/>
      <c r="BK26" s="692"/>
      <c r="BL26" s="4"/>
      <c r="BM26" s="3"/>
      <c r="BN26" s="3"/>
      <c r="BO26" s="6"/>
      <c r="BP26" s="6"/>
      <c r="BQ26" s="6"/>
      <c r="BR26" s="6"/>
      <c r="BS26" s="6"/>
      <c r="BT26" s="6"/>
      <c r="BU26" s="6"/>
    </row>
    <row r="27" spans="1:73" ht="12.75">
      <c r="A27" s="682">
        <v>3</v>
      </c>
      <c r="B27" s="290"/>
      <c r="C27" s="703"/>
      <c r="D27" s="694"/>
      <c r="E27" s="295"/>
      <c r="F27" s="695"/>
      <c r="G27" s="295"/>
      <c r="H27" s="295"/>
      <c r="I27" s="685"/>
      <c r="J27" s="358"/>
      <c r="K27" s="696"/>
      <c r="L27" s="966"/>
      <c r="M27" s="697"/>
      <c r="N27" s="697"/>
      <c r="O27" s="966"/>
      <c r="P27" s="358"/>
      <c r="Q27" s="696"/>
      <c r="R27" s="966"/>
      <c r="S27" s="697"/>
      <c r="T27" s="697"/>
      <c r="U27" s="966"/>
      <c r="V27" s="358"/>
      <c r="W27" s="696"/>
      <c r="X27" s="966"/>
      <c r="Y27" s="697"/>
      <c r="Z27" s="697"/>
      <c r="AA27" s="966"/>
      <c r="AB27" s="358"/>
      <c r="AC27" s="696"/>
      <c r="AD27" s="966"/>
      <c r="AE27" s="697"/>
      <c r="AF27" s="697"/>
      <c r="AG27" s="966"/>
      <c r="AH27" s="698"/>
      <c r="AI27" s="699"/>
      <c r="AJ27" s="966"/>
      <c r="AK27" s="697"/>
      <c r="AL27" s="697"/>
      <c r="AM27" s="966"/>
      <c r="AN27" s="700"/>
      <c r="AO27" s="701"/>
      <c r="AP27" s="966"/>
      <c r="AQ27" s="697"/>
      <c r="AR27" s="697"/>
      <c r="AS27" s="966"/>
      <c r="AT27" s="966"/>
      <c r="AU27" s="966"/>
      <c r="AV27" s="966"/>
      <c r="AW27" s="966"/>
      <c r="AX27" s="966"/>
      <c r="AY27" s="966"/>
      <c r="AZ27" s="966"/>
      <c r="BA27" s="966"/>
      <c r="BB27" s="966"/>
      <c r="BC27" s="966"/>
      <c r="BD27" s="966"/>
      <c r="BE27" s="966"/>
      <c r="BF27" s="966"/>
      <c r="BG27" s="966"/>
      <c r="BH27" s="125"/>
      <c r="BI27" s="125"/>
      <c r="BJ27" s="692"/>
      <c r="BK27" s="692"/>
      <c r="BL27" s="4"/>
      <c r="BM27" s="3"/>
      <c r="BN27" s="3"/>
      <c r="BO27" s="6"/>
      <c r="BP27" s="6"/>
      <c r="BQ27" s="6"/>
      <c r="BR27" s="6"/>
      <c r="BS27" s="6"/>
      <c r="BT27" s="6"/>
      <c r="BU27" s="6"/>
    </row>
    <row r="28" spans="1:73" ht="12.75">
      <c r="A28" s="682">
        <v>4</v>
      </c>
      <c r="B28" s="290"/>
      <c r="C28" s="291"/>
      <c r="D28" s="694"/>
      <c r="E28" s="295"/>
      <c r="F28" s="695"/>
      <c r="G28" s="295"/>
      <c r="H28" s="295"/>
      <c r="I28" s="685"/>
      <c r="J28" s="358"/>
      <c r="K28" s="696"/>
      <c r="L28" s="966"/>
      <c r="M28" s="697"/>
      <c r="N28" s="697"/>
      <c r="O28" s="966"/>
      <c r="P28" s="358"/>
      <c r="Q28" s="696"/>
      <c r="R28" s="966"/>
      <c r="S28" s="697"/>
      <c r="T28" s="697"/>
      <c r="U28" s="966"/>
      <c r="V28" s="358"/>
      <c r="W28" s="696"/>
      <c r="X28" s="966"/>
      <c r="Y28" s="697"/>
      <c r="Z28" s="697"/>
      <c r="AA28" s="966"/>
      <c r="AB28" s="358"/>
      <c r="AC28" s="696"/>
      <c r="AD28" s="966"/>
      <c r="AE28" s="697"/>
      <c r="AF28" s="697"/>
      <c r="AG28" s="966"/>
      <c r="AH28" s="698"/>
      <c r="AI28" s="699"/>
      <c r="AJ28" s="966"/>
      <c r="AK28" s="697"/>
      <c r="AL28" s="697"/>
      <c r="AM28" s="966"/>
      <c r="AN28" s="365"/>
      <c r="AO28" s="701"/>
      <c r="AP28" s="966"/>
      <c r="AQ28" s="697"/>
      <c r="AR28" s="697"/>
      <c r="AS28" s="966"/>
      <c r="AT28" s="966"/>
      <c r="AU28" s="966"/>
      <c r="AV28" s="966"/>
      <c r="AW28" s="966"/>
      <c r="AX28" s="966"/>
      <c r="AY28" s="966"/>
      <c r="AZ28" s="966"/>
      <c r="BA28" s="966"/>
      <c r="BB28" s="966"/>
      <c r="BC28" s="966"/>
      <c r="BD28" s="966"/>
      <c r="BE28" s="966"/>
      <c r="BF28" s="966"/>
      <c r="BG28" s="966"/>
      <c r="BH28" s="125"/>
      <c r="BI28" s="125"/>
      <c r="BJ28" s="692"/>
      <c r="BK28" s="692"/>
      <c r="BL28" s="4"/>
      <c r="BM28" s="3"/>
      <c r="BN28" s="3"/>
      <c r="BO28" s="6"/>
      <c r="BP28" s="6"/>
      <c r="BQ28" s="6"/>
      <c r="BR28" s="6"/>
      <c r="BS28" s="6"/>
      <c r="BT28" s="6"/>
      <c r="BU28" s="6"/>
    </row>
    <row r="29" spans="1:73" ht="12.75">
      <c r="A29" s="682">
        <v>5</v>
      </c>
      <c r="B29" s="290"/>
      <c r="C29" s="291"/>
      <c r="D29" s="694"/>
      <c r="E29" s="295"/>
      <c r="F29" s="695"/>
      <c r="G29" s="295"/>
      <c r="H29" s="295"/>
      <c r="I29" s="685"/>
      <c r="J29" s="358"/>
      <c r="K29" s="696"/>
      <c r="L29" s="966"/>
      <c r="M29" s="697"/>
      <c r="N29" s="697"/>
      <c r="O29" s="966"/>
      <c r="P29" s="358"/>
      <c r="Q29" s="696"/>
      <c r="R29" s="966"/>
      <c r="S29" s="697"/>
      <c r="T29" s="697"/>
      <c r="U29" s="966"/>
      <c r="V29" s="358"/>
      <c r="W29" s="696"/>
      <c r="X29" s="966"/>
      <c r="Y29" s="697"/>
      <c r="Z29" s="697"/>
      <c r="AA29" s="966"/>
      <c r="AB29" s="358"/>
      <c r="AC29" s="718"/>
      <c r="AD29" s="966"/>
      <c r="AE29" s="697"/>
      <c r="AF29" s="697"/>
      <c r="AG29" s="966"/>
      <c r="AH29" s="698"/>
      <c r="AI29" s="699"/>
      <c r="AJ29" s="966"/>
      <c r="AK29" s="697"/>
      <c r="AL29" s="697"/>
      <c r="AM29" s="966"/>
      <c r="AN29" s="365"/>
      <c r="AO29" s="701"/>
      <c r="AP29" s="966"/>
      <c r="AQ29" s="702"/>
      <c r="AR29" s="702"/>
      <c r="AS29" s="966"/>
      <c r="AT29" s="966"/>
      <c r="AU29" s="966"/>
      <c r="AV29" s="966"/>
      <c r="AW29" s="966"/>
      <c r="AX29" s="966"/>
      <c r="AY29" s="966"/>
      <c r="AZ29" s="966"/>
      <c r="BA29" s="966"/>
      <c r="BB29" s="966"/>
      <c r="BC29" s="966"/>
      <c r="BD29" s="966"/>
      <c r="BE29" s="966"/>
      <c r="BF29" s="966"/>
      <c r="BG29" s="966"/>
      <c r="BH29" s="594"/>
      <c r="BI29" s="594"/>
      <c r="BJ29" s="692"/>
      <c r="BK29" s="692"/>
      <c r="BL29" s="4"/>
      <c r="BM29" s="3"/>
      <c r="BN29" s="3"/>
      <c r="BO29" s="6"/>
      <c r="BP29" s="6"/>
      <c r="BQ29" s="6"/>
      <c r="BR29" s="6"/>
      <c r="BS29" s="6"/>
      <c r="BT29" s="6"/>
      <c r="BU29" s="6"/>
    </row>
    <row r="30" spans="1:73" ht="12.75">
      <c r="A30" s="682">
        <v>6</v>
      </c>
      <c r="B30" s="290"/>
      <c r="C30" s="291"/>
      <c r="D30" s="694"/>
      <c r="E30" s="317"/>
      <c r="F30" s="619"/>
      <c r="G30" s="317"/>
      <c r="H30" s="317"/>
      <c r="I30" s="685"/>
      <c r="J30" s="358"/>
      <c r="K30" s="696"/>
      <c r="L30" s="966"/>
      <c r="M30" s="697"/>
      <c r="N30" s="697"/>
      <c r="O30" s="966"/>
      <c r="P30" s="358"/>
      <c r="Q30" s="696"/>
      <c r="R30" s="966"/>
      <c r="S30" s="697"/>
      <c r="T30" s="697"/>
      <c r="U30" s="966"/>
      <c r="V30" s="358"/>
      <c r="W30" s="696"/>
      <c r="X30" s="966"/>
      <c r="Y30" s="697"/>
      <c r="Z30" s="697"/>
      <c r="AA30" s="966"/>
      <c r="AB30" s="358"/>
      <c r="AC30" s="696"/>
      <c r="AD30" s="966"/>
      <c r="AE30" s="697"/>
      <c r="AF30" s="697"/>
      <c r="AG30" s="966"/>
      <c r="AH30" s="698"/>
      <c r="AI30" s="699"/>
      <c r="AJ30" s="966"/>
      <c r="AK30" s="697"/>
      <c r="AL30" s="697"/>
      <c r="AM30" s="966"/>
      <c r="AN30" s="365"/>
      <c r="AO30" s="701"/>
      <c r="AP30" s="966"/>
      <c r="AQ30" s="697"/>
      <c r="AR30" s="697"/>
      <c r="AS30" s="966"/>
      <c r="AT30" s="966"/>
      <c r="AU30" s="966"/>
      <c r="AV30" s="966"/>
      <c r="AW30" s="966"/>
      <c r="AX30" s="966"/>
      <c r="AY30" s="966"/>
      <c r="AZ30" s="966"/>
      <c r="BA30" s="966"/>
      <c r="BB30" s="966"/>
      <c r="BC30" s="966"/>
      <c r="BD30" s="966"/>
      <c r="BE30" s="966"/>
      <c r="BF30" s="966"/>
      <c r="BG30" s="966"/>
      <c r="BH30" s="125"/>
      <c r="BI30" s="125"/>
      <c r="BJ30" s="692"/>
      <c r="BK30" s="692"/>
      <c r="BL30" s="4"/>
      <c r="BM30" s="3"/>
      <c r="BN30" s="3"/>
      <c r="BO30" s="6"/>
      <c r="BP30" s="6"/>
      <c r="BQ30" s="6"/>
      <c r="BR30" s="6"/>
      <c r="BS30" s="6"/>
      <c r="BT30" s="6"/>
      <c r="BU30" s="6"/>
    </row>
    <row r="31" spans="1:73" ht="12.75">
      <c r="A31" s="682">
        <v>7</v>
      </c>
      <c r="B31" s="290"/>
      <c r="C31" s="291"/>
      <c r="D31" s="694"/>
      <c r="E31" s="454"/>
      <c r="F31" s="706"/>
      <c r="G31" s="454"/>
      <c r="H31" s="454"/>
      <c r="I31" s="685"/>
      <c r="J31" s="358"/>
      <c r="K31" s="696"/>
      <c r="L31" s="966"/>
      <c r="M31" s="697"/>
      <c r="N31" s="697"/>
      <c r="O31" s="966"/>
      <c r="P31" s="358"/>
      <c r="Q31" s="696"/>
      <c r="R31" s="966"/>
      <c r="S31" s="697"/>
      <c r="T31" s="697"/>
      <c r="U31" s="966"/>
      <c r="V31" s="358"/>
      <c r="W31" s="696"/>
      <c r="X31" s="966"/>
      <c r="Y31" s="697"/>
      <c r="Z31" s="697"/>
      <c r="AA31" s="966"/>
      <c r="AB31" s="358"/>
      <c r="AC31" s="696"/>
      <c r="AD31" s="966"/>
      <c r="AE31" s="697"/>
      <c r="AF31" s="697"/>
      <c r="AG31" s="966"/>
      <c r="AH31" s="698"/>
      <c r="AI31" s="699"/>
      <c r="AJ31" s="966"/>
      <c r="AK31" s="697"/>
      <c r="AL31" s="697"/>
      <c r="AM31" s="966"/>
      <c r="AN31" s="365"/>
      <c r="AO31" s="701"/>
      <c r="AP31" s="966"/>
      <c r="AQ31" s="697"/>
      <c r="AR31" s="697"/>
      <c r="AS31" s="966"/>
      <c r="AT31" s="966"/>
      <c r="AU31" s="966"/>
      <c r="AV31" s="966"/>
      <c r="AW31" s="966"/>
      <c r="AX31" s="966"/>
      <c r="AY31" s="966"/>
      <c r="AZ31" s="966"/>
      <c r="BA31" s="966"/>
      <c r="BB31" s="966"/>
      <c r="BC31" s="966"/>
      <c r="BD31" s="966"/>
      <c r="BE31" s="966"/>
      <c r="BF31" s="966"/>
      <c r="BG31" s="966"/>
      <c r="BH31" s="125"/>
      <c r="BI31" s="125"/>
      <c r="BJ31" s="692"/>
      <c r="BK31" s="692"/>
      <c r="BL31" s="4"/>
      <c r="BM31" s="3"/>
      <c r="BN31" s="3"/>
      <c r="BO31" s="6"/>
      <c r="BP31" s="6"/>
      <c r="BQ31" s="6"/>
      <c r="BR31" s="6"/>
      <c r="BS31" s="6"/>
      <c r="BT31" s="6"/>
      <c r="BU31" s="6"/>
    </row>
    <row r="32" spans="1:73" ht="12.75">
      <c r="A32" s="682">
        <v>8</v>
      </c>
      <c r="B32" s="290"/>
      <c r="C32" s="291"/>
      <c r="D32" s="694"/>
      <c r="E32" s="454"/>
      <c r="F32" s="706"/>
      <c r="G32" s="454"/>
      <c r="H32" s="454"/>
      <c r="I32" s="685"/>
      <c r="J32" s="358"/>
      <c r="K32" s="696"/>
      <c r="L32" s="966"/>
      <c r="M32" s="697"/>
      <c r="N32" s="697"/>
      <c r="O32" s="966"/>
      <c r="P32" s="358"/>
      <c r="Q32" s="696"/>
      <c r="R32" s="966"/>
      <c r="S32" s="697"/>
      <c r="T32" s="697"/>
      <c r="U32" s="966"/>
      <c r="V32" s="358"/>
      <c r="W32" s="696"/>
      <c r="X32" s="966"/>
      <c r="Y32" s="697"/>
      <c r="Z32" s="697"/>
      <c r="AA32" s="966"/>
      <c r="AB32" s="358"/>
      <c r="AC32" s="696"/>
      <c r="AD32" s="966"/>
      <c r="AE32" s="697"/>
      <c r="AF32" s="697"/>
      <c r="AG32" s="966"/>
      <c r="AH32" s="698"/>
      <c r="AI32" s="699"/>
      <c r="AJ32" s="966"/>
      <c r="AK32" s="697"/>
      <c r="AL32" s="697"/>
      <c r="AM32" s="966"/>
      <c r="AN32" s="365"/>
      <c r="AO32" s="701"/>
      <c r="AP32" s="966"/>
      <c r="AQ32" s="697"/>
      <c r="AR32" s="697"/>
      <c r="AS32" s="966"/>
      <c r="AT32" s="966"/>
      <c r="AU32" s="966"/>
      <c r="AV32" s="966"/>
      <c r="AW32" s="966"/>
      <c r="AX32" s="966"/>
      <c r="AY32" s="966"/>
      <c r="AZ32" s="966"/>
      <c r="BA32" s="966"/>
      <c r="BB32" s="966"/>
      <c r="BC32" s="966"/>
      <c r="BD32" s="966"/>
      <c r="BE32" s="966"/>
      <c r="BF32" s="966"/>
      <c r="BG32" s="966"/>
      <c r="BH32" s="125"/>
      <c r="BI32" s="125"/>
      <c r="BJ32" s="692"/>
      <c r="BK32" s="692"/>
      <c r="BL32" s="4"/>
      <c r="BM32" s="3"/>
      <c r="BN32" s="3"/>
      <c r="BO32" s="6"/>
      <c r="BP32" s="6"/>
      <c r="BQ32" s="6"/>
      <c r="BR32" s="6"/>
      <c r="BS32" s="6"/>
      <c r="BT32" s="6"/>
      <c r="BU32" s="6"/>
    </row>
    <row r="33" spans="1:73" ht="12.75">
      <c r="A33" s="682">
        <v>9</v>
      </c>
      <c r="B33" s="290"/>
      <c r="C33" s="291"/>
      <c r="D33" s="694"/>
      <c r="E33" s="454"/>
      <c r="F33" s="706"/>
      <c r="G33" s="454"/>
      <c r="H33" s="454"/>
      <c r="I33" s="685"/>
      <c r="J33" s="358"/>
      <c r="K33" s="696"/>
      <c r="L33" s="966"/>
      <c r="M33" s="697"/>
      <c r="N33" s="697"/>
      <c r="O33" s="966"/>
      <c r="P33" s="358"/>
      <c r="Q33" s="696"/>
      <c r="R33" s="966"/>
      <c r="S33" s="697"/>
      <c r="T33" s="697"/>
      <c r="U33" s="966"/>
      <c r="V33" s="358"/>
      <c r="W33" s="696"/>
      <c r="X33" s="966"/>
      <c r="Y33" s="697"/>
      <c r="Z33" s="697"/>
      <c r="AA33" s="966"/>
      <c r="AB33" s="358"/>
      <c r="AC33" s="696"/>
      <c r="AD33" s="966"/>
      <c r="AE33" s="697"/>
      <c r="AF33" s="697"/>
      <c r="AG33" s="966"/>
      <c r="AH33" s="698"/>
      <c r="AI33" s="699"/>
      <c r="AJ33" s="966"/>
      <c r="AK33" s="697"/>
      <c r="AL33" s="697"/>
      <c r="AM33" s="966"/>
      <c r="AN33" s="365"/>
      <c r="AO33" s="701"/>
      <c r="AP33" s="966"/>
      <c r="AQ33" s="697"/>
      <c r="AR33" s="697"/>
      <c r="AS33" s="966"/>
      <c r="AT33" s="966"/>
      <c r="AU33" s="966"/>
      <c r="AV33" s="966"/>
      <c r="AW33" s="966"/>
      <c r="AX33" s="966"/>
      <c r="AY33" s="966"/>
      <c r="AZ33" s="966"/>
      <c r="BA33" s="966"/>
      <c r="BB33" s="966"/>
      <c r="BC33" s="966"/>
      <c r="BD33" s="966"/>
      <c r="BE33" s="966"/>
      <c r="BF33" s="966"/>
      <c r="BG33" s="966"/>
      <c r="BH33" s="125"/>
      <c r="BI33" s="125"/>
      <c r="BJ33" s="692"/>
      <c r="BK33" s="692"/>
      <c r="BL33" s="4"/>
      <c r="BM33" s="3"/>
      <c r="BN33" s="3"/>
      <c r="BO33" s="6"/>
      <c r="BP33" s="6"/>
      <c r="BQ33" s="6"/>
      <c r="BR33" s="6"/>
      <c r="BS33" s="6"/>
      <c r="BT33" s="6"/>
      <c r="BU33" s="6"/>
    </row>
    <row r="34" spans="1:73" ht="12.75">
      <c r="A34" s="682">
        <v>10</v>
      </c>
      <c r="B34" s="320"/>
      <c r="C34" s="321"/>
      <c r="D34" s="707"/>
      <c r="E34" s="368"/>
      <c r="F34" s="325"/>
      <c r="G34" s="368"/>
      <c r="H34" s="368"/>
      <c r="I34" s="708"/>
      <c r="J34" s="369"/>
      <c r="K34" s="709"/>
      <c r="L34" s="971"/>
      <c r="M34" s="710"/>
      <c r="N34" s="710"/>
      <c r="O34" s="971"/>
      <c r="P34" s="369"/>
      <c r="Q34" s="709"/>
      <c r="R34" s="971"/>
      <c r="S34" s="710"/>
      <c r="T34" s="710"/>
      <c r="U34" s="971"/>
      <c r="V34" s="369"/>
      <c r="W34" s="709"/>
      <c r="X34" s="971"/>
      <c r="Y34" s="710"/>
      <c r="Z34" s="710"/>
      <c r="AA34" s="971"/>
      <c r="AB34" s="369"/>
      <c r="AC34" s="709"/>
      <c r="AD34" s="971"/>
      <c r="AE34" s="710"/>
      <c r="AF34" s="710"/>
      <c r="AG34" s="971"/>
      <c r="AH34" s="711"/>
      <c r="AI34" s="712"/>
      <c r="AJ34" s="971"/>
      <c r="AK34" s="710"/>
      <c r="AL34" s="710"/>
      <c r="AM34" s="971"/>
      <c r="AN34" s="374"/>
      <c r="AO34" s="713"/>
      <c r="AP34" s="971"/>
      <c r="AQ34" s="710"/>
      <c r="AR34" s="710"/>
      <c r="AS34" s="971"/>
      <c r="AT34" s="971"/>
      <c r="AU34" s="971"/>
      <c r="AV34" s="971"/>
      <c r="AW34" s="971"/>
      <c r="AX34" s="971"/>
      <c r="AY34" s="971"/>
      <c r="AZ34" s="971"/>
      <c r="BA34" s="971"/>
      <c r="BB34" s="971"/>
      <c r="BC34" s="971"/>
      <c r="BD34" s="971"/>
      <c r="BE34" s="971"/>
      <c r="BF34" s="971"/>
      <c r="BG34" s="971"/>
      <c r="BH34" s="167"/>
      <c r="BI34" s="167"/>
      <c r="BJ34" s="714"/>
      <c r="BK34" s="714"/>
      <c r="BL34" s="4"/>
      <c r="BM34" s="3"/>
      <c r="BN34" s="3"/>
      <c r="BO34" s="6"/>
      <c r="BP34" s="6"/>
      <c r="BQ34" s="6"/>
      <c r="BR34" s="6"/>
      <c r="BS34" s="6"/>
      <c r="BT34" s="6"/>
      <c r="BU34" s="6"/>
    </row>
    <row r="35" spans="1:73" ht="13.5">
      <c r="A35" s="682">
        <v>1</v>
      </c>
      <c r="B35" s="416">
        <v>3</v>
      </c>
      <c r="C35" s="719" t="s">
        <v>745</v>
      </c>
      <c r="D35" s="720" t="s">
        <v>746</v>
      </c>
      <c r="E35" s="721"/>
      <c r="F35" s="722"/>
      <c r="G35" s="377"/>
      <c r="H35" s="377"/>
      <c r="I35" s="685"/>
      <c r="J35" s="349"/>
      <c r="K35" s="277"/>
      <c r="L35" s="1006">
        <f>J35+J36+J37+J38+J39+J40+J41+J42+J43+J44+K35+K36+K37+K38+K39+K40+K41+K42+K43+K44</f>
        <v>0</v>
      </c>
      <c r="M35" s="686"/>
      <c r="N35" s="686"/>
      <c r="O35" s="1007">
        <f>M35+M36+M37+M38+M39+M40+M41+M42+M43+M44+N35+N36+N37+N38+N39+N40+N41+N42+N43+N44</f>
        <v>0</v>
      </c>
      <c r="P35" s="349"/>
      <c r="Q35" s="277"/>
      <c r="R35" s="1008">
        <f>P35+P36+P37+P38+P39+P40+P41+P42+P43+P44+Q35+Q36+Q37+Q38+Q39+Q40+Q41+Q42+Q43+Q44</f>
        <v>0</v>
      </c>
      <c r="S35" s="686"/>
      <c r="T35" s="686"/>
      <c r="U35" s="1057">
        <f>S35+S36+S37+S38+S39+S40+S41+S42+S43+S44+T35+T36+T37+T38+T39+T40+T41+T42+T43+T44</f>
        <v>0</v>
      </c>
      <c r="V35" s="349"/>
      <c r="W35" s="277"/>
      <c r="X35" s="1055">
        <f>V35+V36+V37+V38+V39+V40+V41+V42+V43+V44+W35+W36+W37+W38+W39+W40+W41+W42+W43+W44</f>
        <v>0</v>
      </c>
      <c r="Y35" s="686"/>
      <c r="Z35" s="686"/>
      <c r="AA35" s="1056">
        <f>Y35+Y36+Y37+Y38+Y39+Y40+Y41+Y42+Y43+Y44+Z35+Z36+Z37+Z38+Z39+Z40+Z41+Z42+Z43+Z44</f>
        <v>0</v>
      </c>
      <c r="AB35" s="349"/>
      <c r="AC35" s="277"/>
      <c r="AD35" s="999">
        <f>AB35+AB36+AB37+AB38+AB39+AB40+AB41+AB42+AB43+AB44+AC35+AC36+AC37+AC38+AC39+AC40+AC41+AC42+AC43+AC44</f>
        <v>0</v>
      </c>
      <c r="AE35" s="686"/>
      <c r="AF35" s="686"/>
      <c r="AG35" s="1000">
        <f>AE35+AE36+AE37+AE38+AE39+AE40+AE41+AE42+AE43+AE44+AF35+AF36+AF37+AF38+AF39+AF40+AF41+AF42+AF43+AF44</f>
        <v>0</v>
      </c>
      <c r="AH35" s="687"/>
      <c r="AI35" s="723"/>
      <c r="AJ35" s="1048">
        <f>AH35+AH36+AH37+AH38+AH39+AH40+AH41+AH42+AH43+AH44+AI35+AI36+AI37+AI38+AI39+AI40+AI41+AI42+AI43+AI44</f>
        <v>0</v>
      </c>
      <c r="AK35" s="686"/>
      <c r="AL35" s="686"/>
      <c r="AM35" s="1002">
        <f>AK35+AK36+AK37+AK38+AK39+AK40+AK41+AK42+AK43+AK44+AL35+AL36+AL37+AL38+AL39+AL40+AL41+AL42+AL43+AL44</f>
        <v>0</v>
      </c>
      <c r="AN35" s="355"/>
      <c r="AO35" s="690"/>
      <c r="AP35" s="1003">
        <f>AN35+AN36+AN37+AN38+AN39+AN40+AN41+AN42+AN43+AN44+AO35+AO36+AO37+AO38+AO39+AO40+AO41+AO42+AO43+AO44</f>
        <v>0</v>
      </c>
      <c r="AQ35" s="686"/>
      <c r="AR35" s="686"/>
      <c r="AS35" s="1049">
        <f>AQ35+AQ36+AQ37+AQ38+AQ39+AQ40+AQ41+AQ42+AQ43+AQ44+AR35+AR36+AR37+AR38+AR39+AR40+AR41+AR42+AR43+AR44</f>
        <v>0</v>
      </c>
      <c r="AT35" s="1050"/>
      <c r="AU35" s="1051">
        <f>SUM(AV35:BG35)</f>
        <v>0</v>
      </c>
      <c r="AV35" s="965">
        <f>SUM(L35+O35+R35+U35+X35+AA35+AD35+AG35+AJ35+AM35+AP35+AS35)</f>
        <v>0</v>
      </c>
      <c r="AW35" s="965"/>
      <c r="AX35" s="965"/>
      <c r="AY35" s="965"/>
      <c r="AZ35" s="965"/>
      <c r="BA35" s="965"/>
      <c r="BB35" s="965"/>
      <c r="BC35" s="965"/>
      <c r="BD35" s="965"/>
      <c r="BE35" s="1052"/>
      <c r="BF35" s="1052"/>
      <c r="BG35" s="1053"/>
      <c r="BH35" s="717"/>
      <c r="BI35" s="1054"/>
      <c r="BJ35" s="692"/>
      <c r="BK35" s="692"/>
      <c r="BL35" s="4"/>
      <c r="BM35" s="3"/>
      <c r="BN35" s="3"/>
      <c r="BO35" s="6"/>
      <c r="BP35" s="6"/>
      <c r="BQ35" s="6"/>
      <c r="BR35" s="6"/>
      <c r="BS35" s="6"/>
      <c r="BT35" s="6"/>
      <c r="BU35" s="6"/>
    </row>
    <row r="36" spans="1:73" ht="12.75">
      <c r="A36" s="682">
        <v>2</v>
      </c>
      <c r="B36" s="290"/>
      <c r="C36" s="724" t="s">
        <v>747</v>
      </c>
      <c r="D36" s="725"/>
      <c r="E36" s="295"/>
      <c r="F36" s="695"/>
      <c r="G36" s="295"/>
      <c r="H36" s="295"/>
      <c r="I36" s="685"/>
      <c r="J36" s="358"/>
      <c r="K36" s="696"/>
      <c r="L36" s="966"/>
      <c r="M36" s="697"/>
      <c r="N36" s="697"/>
      <c r="O36" s="966"/>
      <c r="P36" s="358"/>
      <c r="Q36" s="696"/>
      <c r="R36" s="966"/>
      <c r="S36" s="697"/>
      <c r="T36" s="697"/>
      <c r="U36" s="966"/>
      <c r="V36" s="358"/>
      <c r="W36" s="696"/>
      <c r="X36" s="966"/>
      <c r="Y36" s="697"/>
      <c r="Z36" s="697"/>
      <c r="AA36" s="966"/>
      <c r="AB36" s="358"/>
      <c r="AC36" s="696"/>
      <c r="AD36" s="966"/>
      <c r="AE36" s="697"/>
      <c r="AF36" s="697"/>
      <c r="AG36" s="966"/>
      <c r="AH36" s="698"/>
      <c r="AI36" s="699"/>
      <c r="AJ36" s="966"/>
      <c r="AK36" s="697"/>
      <c r="AL36" s="697"/>
      <c r="AM36" s="966"/>
      <c r="AN36" s="365"/>
      <c r="AO36" s="701"/>
      <c r="AP36" s="966"/>
      <c r="AQ36" s="697"/>
      <c r="AR36" s="697"/>
      <c r="AS36" s="966"/>
      <c r="AT36" s="966"/>
      <c r="AU36" s="966"/>
      <c r="AV36" s="966"/>
      <c r="AW36" s="966"/>
      <c r="AX36" s="966"/>
      <c r="AY36" s="966"/>
      <c r="AZ36" s="966"/>
      <c r="BA36" s="966"/>
      <c r="BB36" s="966"/>
      <c r="BC36" s="966"/>
      <c r="BD36" s="966"/>
      <c r="BE36" s="966"/>
      <c r="BF36" s="966"/>
      <c r="BG36" s="966"/>
      <c r="BH36" s="125"/>
      <c r="BI36" s="966"/>
      <c r="BJ36" s="692"/>
      <c r="BK36" s="692"/>
      <c r="BL36" s="4"/>
      <c r="BM36" s="3"/>
      <c r="BN36" s="3"/>
      <c r="BO36" s="6"/>
      <c r="BP36" s="6"/>
      <c r="BQ36" s="6"/>
      <c r="BR36" s="6"/>
      <c r="BS36" s="6"/>
      <c r="BT36" s="6"/>
      <c r="BU36" s="6"/>
    </row>
    <row r="37" spans="1:73" ht="12.75">
      <c r="A37" s="682">
        <v>3</v>
      </c>
      <c r="B37" s="290"/>
      <c r="C37" s="726" t="s">
        <v>748</v>
      </c>
      <c r="D37" s="720" t="s">
        <v>749</v>
      </c>
      <c r="E37" s="295"/>
      <c r="F37" s="695"/>
      <c r="G37" s="295"/>
      <c r="H37" s="295"/>
      <c r="I37" s="685"/>
      <c r="J37" s="358"/>
      <c r="K37" s="696"/>
      <c r="L37" s="966"/>
      <c r="M37" s="697"/>
      <c r="N37" s="697"/>
      <c r="O37" s="966"/>
      <c r="P37" s="358"/>
      <c r="Q37" s="696"/>
      <c r="R37" s="966"/>
      <c r="S37" s="697"/>
      <c r="T37" s="697"/>
      <c r="U37" s="966"/>
      <c r="V37" s="358"/>
      <c r="W37" s="696"/>
      <c r="X37" s="966"/>
      <c r="Y37" s="697"/>
      <c r="Z37" s="697"/>
      <c r="AA37" s="966"/>
      <c r="AB37" s="358"/>
      <c r="AC37" s="696"/>
      <c r="AD37" s="966"/>
      <c r="AE37" s="697"/>
      <c r="AF37" s="697"/>
      <c r="AG37" s="966"/>
      <c r="AH37" s="698"/>
      <c r="AI37" s="699"/>
      <c r="AJ37" s="966"/>
      <c r="AK37" s="697"/>
      <c r="AL37" s="697"/>
      <c r="AM37" s="966"/>
      <c r="AN37" s="365"/>
      <c r="AO37" s="701"/>
      <c r="AP37" s="966"/>
      <c r="AQ37" s="697"/>
      <c r="AR37" s="697"/>
      <c r="AS37" s="966"/>
      <c r="AT37" s="966"/>
      <c r="AU37" s="966"/>
      <c r="AV37" s="966"/>
      <c r="AW37" s="966"/>
      <c r="AX37" s="966"/>
      <c r="AY37" s="966"/>
      <c r="AZ37" s="966"/>
      <c r="BA37" s="966"/>
      <c r="BB37" s="966"/>
      <c r="BC37" s="966"/>
      <c r="BD37" s="966"/>
      <c r="BE37" s="966"/>
      <c r="BF37" s="966"/>
      <c r="BG37" s="966"/>
      <c r="BH37" s="125"/>
      <c r="BI37" s="125"/>
      <c r="BJ37" s="692"/>
      <c r="BK37" s="692"/>
      <c r="BL37" s="4"/>
      <c r="BM37" s="3"/>
      <c r="BN37" s="3"/>
      <c r="BO37" s="6"/>
      <c r="BP37" s="6"/>
      <c r="BQ37" s="6"/>
      <c r="BR37" s="6"/>
      <c r="BS37" s="6"/>
      <c r="BT37" s="6"/>
      <c r="BU37" s="6"/>
    </row>
    <row r="38" spans="1:73" ht="12.75">
      <c r="A38" s="682">
        <v>4</v>
      </c>
      <c r="B38" s="290"/>
      <c r="C38" s="726" t="s">
        <v>750</v>
      </c>
      <c r="D38" s="694"/>
      <c r="E38" s="295"/>
      <c r="F38" s="695"/>
      <c r="G38" s="295"/>
      <c r="H38" s="295"/>
      <c r="I38" s="685"/>
      <c r="J38" s="358"/>
      <c r="K38" s="696"/>
      <c r="L38" s="966"/>
      <c r="M38" s="697"/>
      <c r="N38" s="697"/>
      <c r="O38" s="966"/>
      <c r="P38" s="358"/>
      <c r="Q38" s="696"/>
      <c r="R38" s="966"/>
      <c r="S38" s="697"/>
      <c r="T38" s="697"/>
      <c r="U38" s="966"/>
      <c r="V38" s="358"/>
      <c r="W38" s="696"/>
      <c r="X38" s="966"/>
      <c r="Y38" s="697"/>
      <c r="Z38" s="697"/>
      <c r="AA38" s="966"/>
      <c r="AB38" s="358"/>
      <c r="AC38" s="696"/>
      <c r="AD38" s="966"/>
      <c r="AE38" s="697"/>
      <c r="AF38" s="697"/>
      <c r="AG38" s="966"/>
      <c r="AH38" s="698"/>
      <c r="AI38" s="699"/>
      <c r="AJ38" s="966"/>
      <c r="AK38" s="697"/>
      <c r="AL38" s="697"/>
      <c r="AM38" s="966"/>
      <c r="AN38" s="365"/>
      <c r="AO38" s="701"/>
      <c r="AP38" s="966"/>
      <c r="AQ38" s="697"/>
      <c r="AR38" s="697"/>
      <c r="AS38" s="966"/>
      <c r="AT38" s="966"/>
      <c r="AU38" s="966"/>
      <c r="AV38" s="966"/>
      <c r="AW38" s="966"/>
      <c r="AX38" s="966"/>
      <c r="AY38" s="966"/>
      <c r="AZ38" s="966"/>
      <c r="BA38" s="966"/>
      <c r="BB38" s="966"/>
      <c r="BC38" s="966"/>
      <c r="BD38" s="966"/>
      <c r="BE38" s="966"/>
      <c r="BF38" s="966"/>
      <c r="BG38" s="966"/>
      <c r="BH38" s="125"/>
      <c r="BI38" s="125"/>
      <c r="BJ38" s="692"/>
      <c r="BK38" s="692"/>
      <c r="BL38" s="4"/>
      <c r="BM38" s="3"/>
      <c r="BN38" s="3"/>
      <c r="BO38" s="6"/>
      <c r="BP38" s="6"/>
      <c r="BQ38" s="6"/>
      <c r="BR38" s="6"/>
      <c r="BS38" s="6"/>
      <c r="BT38" s="6"/>
      <c r="BU38" s="6"/>
    </row>
    <row r="39" spans="1:73" ht="12.75">
      <c r="A39" s="682">
        <v>5</v>
      </c>
      <c r="B39" s="290"/>
      <c r="C39" s="291"/>
      <c r="D39" s="694"/>
      <c r="E39" s="295"/>
      <c r="F39" s="695"/>
      <c r="G39" s="295"/>
      <c r="H39" s="295"/>
      <c r="I39" s="685"/>
      <c r="J39" s="358"/>
      <c r="K39" s="696"/>
      <c r="L39" s="966"/>
      <c r="M39" s="697"/>
      <c r="N39" s="697"/>
      <c r="O39" s="966"/>
      <c r="P39" s="358"/>
      <c r="Q39" s="696"/>
      <c r="R39" s="966"/>
      <c r="S39" s="697"/>
      <c r="T39" s="697"/>
      <c r="U39" s="966"/>
      <c r="V39" s="358"/>
      <c r="W39" s="696"/>
      <c r="X39" s="966"/>
      <c r="Y39" s="697"/>
      <c r="Z39" s="697"/>
      <c r="AA39" s="966"/>
      <c r="AB39" s="727"/>
      <c r="AC39" s="696"/>
      <c r="AD39" s="966"/>
      <c r="AE39" s="697"/>
      <c r="AF39" s="697"/>
      <c r="AG39" s="966"/>
      <c r="AH39" s="698"/>
      <c r="AI39" s="699"/>
      <c r="AJ39" s="966"/>
      <c r="AK39" s="697"/>
      <c r="AL39" s="697"/>
      <c r="AM39" s="966"/>
      <c r="AN39" s="365"/>
      <c r="AO39" s="701"/>
      <c r="AP39" s="966"/>
      <c r="AQ39" s="697"/>
      <c r="AR39" s="697"/>
      <c r="AS39" s="966"/>
      <c r="AT39" s="966"/>
      <c r="AU39" s="966"/>
      <c r="AV39" s="966"/>
      <c r="AW39" s="966"/>
      <c r="AX39" s="966"/>
      <c r="AY39" s="966"/>
      <c r="AZ39" s="966"/>
      <c r="BA39" s="966"/>
      <c r="BB39" s="966"/>
      <c r="BC39" s="966"/>
      <c r="BD39" s="966"/>
      <c r="BE39" s="966"/>
      <c r="BF39" s="966"/>
      <c r="BG39" s="966"/>
      <c r="BH39" s="112"/>
      <c r="BI39" s="112"/>
      <c r="BJ39" s="692"/>
      <c r="BK39" s="692"/>
      <c r="BL39" s="4"/>
      <c r="BM39" s="3"/>
      <c r="BN39" s="3"/>
      <c r="BO39" s="6"/>
      <c r="BP39" s="6"/>
      <c r="BQ39" s="6"/>
      <c r="BR39" s="6"/>
      <c r="BS39" s="6"/>
      <c r="BT39" s="6"/>
      <c r="BU39" s="6"/>
    </row>
    <row r="40" spans="1:73" ht="12.75">
      <c r="A40" s="682">
        <v>6</v>
      </c>
      <c r="B40" s="290"/>
      <c r="C40" s="291"/>
      <c r="D40" s="694"/>
      <c r="E40" s="317"/>
      <c r="F40" s="619"/>
      <c r="G40" s="317"/>
      <c r="H40" s="317"/>
      <c r="I40" s="685"/>
      <c r="J40" s="358"/>
      <c r="K40" s="696"/>
      <c r="L40" s="966"/>
      <c r="M40" s="697"/>
      <c r="N40" s="697"/>
      <c r="O40" s="966"/>
      <c r="P40" s="358"/>
      <c r="Q40" s="696"/>
      <c r="R40" s="966"/>
      <c r="S40" s="697"/>
      <c r="T40" s="697"/>
      <c r="U40" s="966"/>
      <c r="V40" s="358"/>
      <c r="W40" s="696"/>
      <c r="X40" s="966"/>
      <c r="Y40" s="697"/>
      <c r="Z40" s="697"/>
      <c r="AA40" s="966"/>
      <c r="AB40" s="358"/>
      <c r="AC40" s="696"/>
      <c r="AD40" s="966"/>
      <c r="AE40" s="697"/>
      <c r="AF40" s="697"/>
      <c r="AG40" s="966"/>
      <c r="AH40" s="698"/>
      <c r="AI40" s="699"/>
      <c r="AJ40" s="966"/>
      <c r="AK40" s="697"/>
      <c r="AL40" s="697"/>
      <c r="AM40" s="966"/>
      <c r="AN40" s="365"/>
      <c r="AO40" s="701"/>
      <c r="AP40" s="966"/>
      <c r="AQ40" s="697"/>
      <c r="AR40" s="697"/>
      <c r="AS40" s="966"/>
      <c r="AT40" s="966"/>
      <c r="AU40" s="966"/>
      <c r="AV40" s="966"/>
      <c r="AW40" s="966"/>
      <c r="AX40" s="966"/>
      <c r="AY40" s="966"/>
      <c r="AZ40" s="966"/>
      <c r="BA40" s="966"/>
      <c r="BB40" s="966"/>
      <c r="BC40" s="966"/>
      <c r="BD40" s="966"/>
      <c r="BE40" s="966"/>
      <c r="BF40" s="966"/>
      <c r="BG40" s="966"/>
      <c r="BH40" s="125"/>
      <c r="BI40" s="125"/>
      <c r="BJ40" s="692"/>
      <c r="BK40" s="692"/>
      <c r="BL40" s="4"/>
      <c r="BM40" s="3"/>
      <c r="BN40" s="3"/>
      <c r="BO40" s="6"/>
      <c r="BP40" s="6"/>
      <c r="BQ40" s="6"/>
      <c r="BR40" s="6"/>
      <c r="BS40" s="6"/>
      <c r="BT40" s="6"/>
      <c r="BU40" s="6"/>
    </row>
    <row r="41" spans="1:73" ht="12.75">
      <c r="A41" s="682">
        <v>7</v>
      </c>
      <c r="B41" s="290"/>
      <c r="C41" s="291"/>
      <c r="D41" s="694"/>
      <c r="E41" s="454"/>
      <c r="F41" s="706"/>
      <c r="G41" s="317"/>
      <c r="H41" s="317"/>
      <c r="I41" s="685"/>
      <c r="J41" s="358"/>
      <c r="K41" s="696"/>
      <c r="L41" s="966"/>
      <c r="M41" s="697"/>
      <c r="N41" s="697"/>
      <c r="O41" s="966"/>
      <c r="P41" s="358"/>
      <c r="Q41" s="696"/>
      <c r="R41" s="966"/>
      <c r="S41" s="697"/>
      <c r="T41" s="697"/>
      <c r="U41" s="966"/>
      <c r="V41" s="358"/>
      <c r="W41" s="696"/>
      <c r="X41" s="966"/>
      <c r="Y41" s="697"/>
      <c r="Z41" s="697"/>
      <c r="AA41" s="966"/>
      <c r="AB41" s="358"/>
      <c r="AC41" s="696"/>
      <c r="AD41" s="966"/>
      <c r="AE41" s="697"/>
      <c r="AF41" s="697"/>
      <c r="AG41" s="966"/>
      <c r="AH41" s="698"/>
      <c r="AI41" s="699"/>
      <c r="AJ41" s="966"/>
      <c r="AK41" s="697"/>
      <c r="AL41" s="697"/>
      <c r="AM41" s="966"/>
      <c r="AN41" s="365"/>
      <c r="AO41" s="701"/>
      <c r="AP41" s="966"/>
      <c r="AQ41" s="697"/>
      <c r="AR41" s="697"/>
      <c r="AS41" s="966"/>
      <c r="AT41" s="966"/>
      <c r="AU41" s="966"/>
      <c r="AV41" s="966"/>
      <c r="AW41" s="966"/>
      <c r="AX41" s="966"/>
      <c r="AY41" s="966"/>
      <c r="AZ41" s="966"/>
      <c r="BA41" s="966"/>
      <c r="BB41" s="966"/>
      <c r="BC41" s="966"/>
      <c r="BD41" s="966"/>
      <c r="BE41" s="966"/>
      <c r="BF41" s="966"/>
      <c r="BG41" s="966"/>
      <c r="BH41" s="125"/>
      <c r="BI41" s="125"/>
      <c r="BJ41" s="692"/>
      <c r="BK41" s="692"/>
      <c r="BL41" s="4"/>
      <c r="BM41" s="3"/>
      <c r="BN41" s="3"/>
      <c r="BO41" s="6"/>
      <c r="BP41" s="6"/>
      <c r="BQ41" s="6"/>
      <c r="BR41" s="6"/>
      <c r="BS41" s="6"/>
      <c r="BT41" s="6"/>
      <c r="BU41" s="6"/>
    </row>
    <row r="42" spans="1:73" ht="12.75">
      <c r="A42" s="682">
        <v>8</v>
      </c>
      <c r="B42" s="290"/>
      <c r="C42" s="291"/>
      <c r="D42" s="694"/>
      <c r="E42" s="454"/>
      <c r="F42" s="706"/>
      <c r="G42" s="317"/>
      <c r="H42" s="317"/>
      <c r="I42" s="685"/>
      <c r="J42" s="358"/>
      <c r="K42" s="696"/>
      <c r="L42" s="966"/>
      <c r="M42" s="697"/>
      <c r="N42" s="697"/>
      <c r="O42" s="966"/>
      <c r="P42" s="358"/>
      <c r="Q42" s="696"/>
      <c r="R42" s="966"/>
      <c r="S42" s="697"/>
      <c r="T42" s="697"/>
      <c r="U42" s="966"/>
      <c r="V42" s="358"/>
      <c r="W42" s="696"/>
      <c r="X42" s="966"/>
      <c r="Y42" s="697"/>
      <c r="Z42" s="697"/>
      <c r="AA42" s="966"/>
      <c r="AB42" s="358"/>
      <c r="AC42" s="696"/>
      <c r="AD42" s="966"/>
      <c r="AE42" s="697"/>
      <c r="AF42" s="697"/>
      <c r="AG42" s="966"/>
      <c r="AH42" s="698"/>
      <c r="AI42" s="699"/>
      <c r="AJ42" s="966"/>
      <c r="AK42" s="697"/>
      <c r="AL42" s="697"/>
      <c r="AM42" s="966"/>
      <c r="AN42" s="365"/>
      <c r="AO42" s="701"/>
      <c r="AP42" s="966"/>
      <c r="AQ42" s="697"/>
      <c r="AR42" s="697"/>
      <c r="AS42" s="966"/>
      <c r="AT42" s="966"/>
      <c r="AU42" s="966"/>
      <c r="AV42" s="966"/>
      <c r="AW42" s="966"/>
      <c r="AX42" s="966"/>
      <c r="AY42" s="966"/>
      <c r="AZ42" s="966"/>
      <c r="BA42" s="966"/>
      <c r="BB42" s="966"/>
      <c r="BC42" s="966"/>
      <c r="BD42" s="966"/>
      <c r="BE42" s="966"/>
      <c r="BF42" s="966"/>
      <c r="BG42" s="966"/>
      <c r="BH42" s="125"/>
      <c r="BI42" s="125"/>
      <c r="BJ42" s="692"/>
      <c r="BK42" s="692"/>
      <c r="BL42" s="4"/>
      <c r="BM42" s="3"/>
      <c r="BN42" s="3"/>
      <c r="BO42" s="6"/>
      <c r="BP42" s="6"/>
      <c r="BQ42" s="6"/>
      <c r="BR42" s="6"/>
      <c r="BS42" s="6"/>
      <c r="BT42" s="6"/>
      <c r="BU42" s="6"/>
    </row>
    <row r="43" spans="1:73" ht="12.75">
      <c r="A43" s="682">
        <v>9</v>
      </c>
      <c r="B43" s="290"/>
      <c r="C43" s="291"/>
      <c r="D43" s="694"/>
      <c r="E43" s="454"/>
      <c r="F43" s="706"/>
      <c r="G43" s="317"/>
      <c r="H43" s="317"/>
      <c r="I43" s="685"/>
      <c r="J43" s="358"/>
      <c r="K43" s="696"/>
      <c r="L43" s="966"/>
      <c r="M43" s="697"/>
      <c r="N43" s="697"/>
      <c r="O43" s="966"/>
      <c r="P43" s="358"/>
      <c r="Q43" s="696"/>
      <c r="R43" s="966"/>
      <c r="S43" s="697"/>
      <c r="T43" s="697"/>
      <c r="U43" s="966"/>
      <c r="V43" s="358"/>
      <c r="W43" s="696"/>
      <c r="X43" s="966"/>
      <c r="Y43" s="697"/>
      <c r="Z43" s="697"/>
      <c r="AA43" s="966"/>
      <c r="AB43" s="358"/>
      <c r="AC43" s="696"/>
      <c r="AD43" s="966"/>
      <c r="AE43" s="697"/>
      <c r="AF43" s="697"/>
      <c r="AG43" s="966"/>
      <c r="AH43" s="698"/>
      <c r="AI43" s="699"/>
      <c r="AJ43" s="966"/>
      <c r="AK43" s="697"/>
      <c r="AL43" s="697"/>
      <c r="AM43" s="966"/>
      <c r="AN43" s="365"/>
      <c r="AO43" s="701"/>
      <c r="AP43" s="966"/>
      <c r="AQ43" s="697"/>
      <c r="AR43" s="697"/>
      <c r="AS43" s="966"/>
      <c r="AT43" s="966"/>
      <c r="AU43" s="966"/>
      <c r="AV43" s="966"/>
      <c r="AW43" s="966"/>
      <c r="AX43" s="966"/>
      <c r="AY43" s="966"/>
      <c r="AZ43" s="966"/>
      <c r="BA43" s="966"/>
      <c r="BB43" s="966"/>
      <c r="BC43" s="966"/>
      <c r="BD43" s="966"/>
      <c r="BE43" s="966"/>
      <c r="BF43" s="966"/>
      <c r="BG43" s="966"/>
      <c r="BH43" s="125"/>
      <c r="BI43" s="125"/>
      <c r="BJ43" s="692"/>
      <c r="BK43" s="692"/>
      <c r="BL43" s="4"/>
      <c r="BM43" s="3"/>
      <c r="BN43" s="3"/>
      <c r="BO43" s="6"/>
      <c r="BP43" s="6"/>
      <c r="BQ43" s="6"/>
      <c r="BR43" s="6"/>
      <c r="BS43" s="6"/>
      <c r="BT43" s="6"/>
      <c r="BU43" s="6"/>
    </row>
    <row r="44" spans="1:73" ht="12.75">
      <c r="A44" s="682">
        <v>10</v>
      </c>
      <c r="B44" s="320"/>
      <c r="C44" s="321"/>
      <c r="D44" s="707"/>
      <c r="E44" s="368"/>
      <c r="F44" s="325"/>
      <c r="G44" s="317"/>
      <c r="H44" s="317"/>
      <c r="I44" s="708"/>
      <c r="J44" s="369"/>
      <c r="K44" s="709"/>
      <c r="L44" s="971"/>
      <c r="M44" s="710"/>
      <c r="N44" s="710"/>
      <c r="O44" s="971"/>
      <c r="P44" s="369"/>
      <c r="Q44" s="709"/>
      <c r="R44" s="971"/>
      <c r="S44" s="710"/>
      <c r="T44" s="710"/>
      <c r="U44" s="971"/>
      <c r="V44" s="369"/>
      <c r="W44" s="709"/>
      <c r="X44" s="971"/>
      <c r="Y44" s="710"/>
      <c r="Z44" s="710"/>
      <c r="AA44" s="971"/>
      <c r="AB44" s="369"/>
      <c r="AC44" s="709"/>
      <c r="AD44" s="971"/>
      <c r="AE44" s="710"/>
      <c r="AF44" s="710"/>
      <c r="AG44" s="971"/>
      <c r="AH44" s="711"/>
      <c r="AI44" s="712"/>
      <c r="AJ44" s="971"/>
      <c r="AK44" s="710"/>
      <c r="AL44" s="710"/>
      <c r="AM44" s="971"/>
      <c r="AN44" s="374"/>
      <c r="AO44" s="713"/>
      <c r="AP44" s="971"/>
      <c r="AQ44" s="710"/>
      <c r="AR44" s="710"/>
      <c r="AS44" s="971"/>
      <c r="AT44" s="971"/>
      <c r="AU44" s="971"/>
      <c r="AV44" s="971"/>
      <c r="AW44" s="971"/>
      <c r="AX44" s="971"/>
      <c r="AY44" s="971"/>
      <c r="AZ44" s="971"/>
      <c r="BA44" s="971"/>
      <c r="BB44" s="971"/>
      <c r="BC44" s="971"/>
      <c r="BD44" s="971"/>
      <c r="BE44" s="971"/>
      <c r="BF44" s="971"/>
      <c r="BG44" s="971"/>
      <c r="BH44" s="167"/>
      <c r="BI44" s="167"/>
      <c r="BJ44" s="714"/>
      <c r="BK44" s="714"/>
      <c r="BL44" s="4"/>
      <c r="BM44" s="3"/>
      <c r="BN44" s="3"/>
      <c r="BO44" s="6"/>
      <c r="BP44" s="6"/>
      <c r="BQ44" s="6"/>
      <c r="BR44" s="6"/>
      <c r="BS44" s="6"/>
      <c r="BT44" s="6"/>
      <c r="BU44" s="6"/>
    </row>
    <row r="45" spans="1:73" ht="12.75">
      <c r="A45" s="682">
        <v>1</v>
      </c>
      <c r="B45" s="416">
        <v>6</v>
      </c>
      <c r="C45" s="340" t="s">
        <v>751</v>
      </c>
      <c r="D45" s="728" t="s">
        <v>752</v>
      </c>
      <c r="E45" s="273"/>
      <c r="F45" s="684"/>
      <c r="G45" s="273"/>
      <c r="H45" s="273"/>
      <c r="I45" s="1060"/>
      <c r="J45" s="349"/>
      <c r="K45" s="277"/>
      <c r="L45" s="1006">
        <f>J45+J46+J47+J48+J49+J50+J51+J52+J53+J54+K45+K46+K47+K48+K49+K50+K51+K52+K53+K54</f>
        <v>0</v>
      </c>
      <c r="M45" s="686"/>
      <c r="N45" s="686"/>
      <c r="O45" s="1007">
        <f>M45+M46+M47+M48+M49+M50+M51+M52+M53+M54+N45+N46+N47+N48+N49+N50+N51+N52+N53+N54</f>
        <v>0</v>
      </c>
      <c r="P45" s="349"/>
      <c r="Q45" s="277"/>
      <c r="R45" s="1008">
        <f>P45+P46+P47+P48+P49+P50+P51+P52+P53+P54+Q45+Q46+Q47+Q48+Q49+Q50+Q51+Q52+Q53+Q54</f>
        <v>0</v>
      </c>
      <c r="S45" s="686"/>
      <c r="T45" s="686"/>
      <c r="U45" s="1057">
        <f>S45+S46+S47+S48+S49+S50+S51+S52+S53+S54+T45+T46+T47+T48+T49+T50+T51+T52+T53+T54</f>
        <v>0</v>
      </c>
      <c r="V45" s="349"/>
      <c r="W45" s="277"/>
      <c r="X45" s="1055">
        <f>V45+V46+V47+V48+V49+V50+V51+V52+V53+V54+W45+W46+W47+W48+W49+W50+W51+W52+W53+W54</f>
        <v>0</v>
      </c>
      <c r="Y45" s="686"/>
      <c r="Z45" s="686"/>
      <c r="AA45" s="1056">
        <f>Y45+Y46+Y47+Y48+Y49+Y50+Y51+Y52+Y53+Y54+Z45+Z46+Z47+Z48+Z49+Z50+Z51+Z52+Z53+Z54</f>
        <v>0</v>
      </c>
      <c r="AB45" s="349"/>
      <c r="AC45" s="277"/>
      <c r="AD45" s="999">
        <f>AB45+AB46+AB47+AB48+AB49+AB50+AB51+AB52+AB53+AB54+AC45+AC46+AC47+AC48+AC49+AC50+AC51+AC52+AC53+AC54</f>
        <v>0</v>
      </c>
      <c r="AE45" s="686"/>
      <c r="AF45" s="686"/>
      <c r="AG45" s="1000">
        <f>AE45+AE46+AE47+AE48+AE49+AE50+AE51+AE52+AE53+AE54+AF45+AF46+AF47+AF48+AF49+AF50+AF51+AF52+AF53+AF54</f>
        <v>0</v>
      </c>
      <c r="AH45" s="687"/>
      <c r="AI45" s="688"/>
      <c r="AJ45" s="1048">
        <f>AH45+AH46+AH47+AH48+AH49+AH50+AH51+AH52+AH53+AH54+AI45+AI46+AI47+AI48+AI49+AI50+AI51+AI52+AI53+AI54</f>
        <v>0</v>
      </c>
      <c r="AK45" s="686"/>
      <c r="AL45" s="686"/>
      <c r="AM45" s="1002">
        <f>AK45+AK46+AK47+AK48+AK49+AK50+AK51+AK52+AK53+AK54+AL45+AL46+AL47+AL48+AL49+AL50+AL51+AL52+AL53+AL54</f>
        <v>0</v>
      </c>
      <c r="AN45" s="355"/>
      <c r="AO45" s="690"/>
      <c r="AP45" s="1003">
        <f>AN45+AN46+AN47+AN48+AN49+AN50+AN51+AN52+AN53+AN54+AO45+AO46+AO47+AO48+AO49+AO50+AO51+AO52+AO53+AO54</f>
        <v>0</v>
      </c>
      <c r="AQ45" s="686"/>
      <c r="AR45" s="686"/>
      <c r="AS45" s="1049">
        <f>AQ45+AQ46+AQ47+AQ48+AQ49+AQ50+AQ51+AQ52+AQ53+AQ54+AR45+AR46+AR47+AR48+AR49+AR50+AR51+AR52+AR53+AR54</f>
        <v>0</v>
      </c>
      <c r="AT45" s="1050"/>
      <c r="AU45" s="1051">
        <f>SUM(AV45:BG45)</f>
        <v>0</v>
      </c>
      <c r="AV45" s="965">
        <f>SUM(L45+O45+R45+U45+X45+AA45+AD45+AG45+AJ45+AM45+AP45+AS45)</f>
        <v>0</v>
      </c>
      <c r="AW45" s="965"/>
      <c r="AX45" s="965"/>
      <c r="AY45" s="965"/>
      <c r="AZ45" s="965"/>
      <c r="BA45" s="965"/>
      <c r="BB45" s="965"/>
      <c r="BC45" s="965"/>
      <c r="BD45" s="965"/>
      <c r="BE45" s="1052"/>
      <c r="BF45" s="1052"/>
      <c r="BG45" s="1053"/>
      <c r="BH45" s="125"/>
      <c r="BI45" s="125"/>
      <c r="BJ45" s="692"/>
      <c r="BK45" s="692"/>
      <c r="BL45" s="4"/>
      <c r="BM45" s="3"/>
      <c r="BN45" s="3"/>
      <c r="BO45" s="6"/>
      <c r="BP45" s="6"/>
      <c r="BQ45" s="6"/>
      <c r="BR45" s="6"/>
      <c r="BS45" s="6"/>
      <c r="BT45" s="6"/>
      <c r="BU45" s="6"/>
    </row>
    <row r="46" spans="1:73" ht="12.75">
      <c r="A46" s="682">
        <v>2</v>
      </c>
      <c r="B46" s="290"/>
      <c r="C46" s="291"/>
      <c r="D46" s="725" t="s">
        <v>753</v>
      </c>
      <c r="E46" s="295"/>
      <c r="F46" s="695"/>
      <c r="G46" s="295"/>
      <c r="H46" s="295"/>
      <c r="I46" s="966"/>
      <c r="J46" s="358"/>
      <c r="K46" s="696"/>
      <c r="L46" s="966"/>
      <c r="M46" s="697"/>
      <c r="N46" s="697"/>
      <c r="O46" s="966"/>
      <c r="P46" s="358"/>
      <c r="Q46" s="696"/>
      <c r="R46" s="966"/>
      <c r="S46" s="697"/>
      <c r="T46" s="697"/>
      <c r="U46" s="966"/>
      <c r="V46" s="358"/>
      <c r="W46" s="696"/>
      <c r="X46" s="966"/>
      <c r="Y46" s="697"/>
      <c r="Z46" s="697"/>
      <c r="AA46" s="966"/>
      <c r="AB46" s="358"/>
      <c r="AC46" s="696"/>
      <c r="AD46" s="966"/>
      <c r="AE46" s="697"/>
      <c r="AF46" s="697"/>
      <c r="AG46" s="966"/>
      <c r="AH46" s="698"/>
      <c r="AI46" s="699"/>
      <c r="AJ46" s="966"/>
      <c r="AK46" s="697"/>
      <c r="AL46" s="697"/>
      <c r="AM46" s="966"/>
      <c r="AN46" s="365"/>
      <c r="AO46" s="701"/>
      <c r="AP46" s="966"/>
      <c r="AQ46" s="697"/>
      <c r="AR46" s="697"/>
      <c r="AS46" s="966"/>
      <c r="AT46" s="966"/>
      <c r="AU46" s="966"/>
      <c r="AV46" s="966"/>
      <c r="AW46" s="966"/>
      <c r="AX46" s="966"/>
      <c r="AY46" s="966"/>
      <c r="AZ46" s="966"/>
      <c r="BA46" s="966"/>
      <c r="BB46" s="966"/>
      <c r="BC46" s="966"/>
      <c r="BD46" s="966"/>
      <c r="BE46" s="966"/>
      <c r="BF46" s="966"/>
      <c r="BG46" s="966"/>
      <c r="BH46" s="125"/>
      <c r="BI46" s="125"/>
      <c r="BJ46" s="692"/>
      <c r="BK46" s="692"/>
      <c r="BL46" s="4"/>
      <c r="BM46" s="3"/>
      <c r="BN46" s="3"/>
      <c r="BO46" s="6"/>
      <c r="BP46" s="6"/>
      <c r="BQ46" s="6"/>
      <c r="BR46" s="6"/>
      <c r="BS46" s="6"/>
      <c r="BT46" s="6"/>
      <c r="BU46" s="6"/>
    </row>
    <row r="47" spans="1:73" ht="12.75">
      <c r="A47" s="682">
        <v>3</v>
      </c>
      <c r="B47" s="290"/>
      <c r="C47" s="291"/>
      <c r="D47" s="694"/>
      <c r="E47" s="317"/>
      <c r="F47" s="619"/>
      <c r="G47" s="317"/>
      <c r="H47" s="317"/>
      <c r="I47" s="966"/>
      <c r="J47" s="358"/>
      <c r="K47" s="696"/>
      <c r="L47" s="966"/>
      <c r="M47" s="697"/>
      <c r="N47" s="697"/>
      <c r="O47" s="966"/>
      <c r="P47" s="358"/>
      <c r="Q47" s="696"/>
      <c r="R47" s="966"/>
      <c r="S47" s="697"/>
      <c r="T47" s="697"/>
      <c r="U47" s="966"/>
      <c r="V47" s="358"/>
      <c r="W47" s="696"/>
      <c r="X47" s="966"/>
      <c r="Y47" s="697"/>
      <c r="Z47" s="697"/>
      <c r="AA47" s="966"/>
      <c r="AB47" s="358"/>
      <c r="AC47" s="696"/>
      <c r="AD47" s="966"/>
      <c r="AE47" s="697"/>
      <c r="AF47" s="697"/>
      <c r="AG47" s="966"/>
      <c r="AH47" s="698"/>
      <c r="AI47" s="699"/>
      <c r="AJ47" s="966"/>
      <c r="AK47" s="697"/>
      <c r="AL47" s="697"/>
      <c r="AM47" s="966"/>
      <c r="AN47" s="365"/>
      <c r="AO47" s="701"/>
      <c r="AP47" s="966"/>
      <c r="AQ47" s="697"/>
      <c r="AR47" s="697"/>
      <c r="AS47" s="966"/>
      <c r="AT47" s="966"/>
      <c r="AU47" s="966"/>
      <c r="AV47" s="966"/>
      <c r="AW47" s="966"/>
      <c r="AX47" s="966"/>
      <c r="AY47" s="966"/>
      <c r="AZ47" s="966"/>
      <c r="BA47" s="966"/>
      <c r="BB47" s="966"/>
      <c r="BC47" s="966"/>
      <c r="BD47" s="966"/>
      <c r="BE47" s="966"/>
      <c r="BF47" s="966"/>
      <c r="BG47" s="966"/>
      <c r="BH47" s="125"/>
      <c r="BI47" s="125"/>
      <c r="BJ47" s="692"/>
      <c r="BK47" s="692"/>
      <c r="BL47" s="4"/>
      <c r="BM47" s="3"/>
      <c r="BN47" s="3"/>
      <c r="BO47" s="6"/>
      <c r="BP47" s="6"/>
      <c r="BQ47" s="6"/>
      <c r="BR47" s="6"/>
      <c r="BS47" s="6"/>
      <c r="BT47" s="6"/>
      <c r="BU47" s="6"/>
    </row>
    <row r="48" spans="1:73" ht="12.75">
      <c r="A48" s="682">
        <v>4</v>
      </c>
      <c r="B48" s="290"/>
      <c r="C48" s="291"/>
      <c r="D48" s="694"/>
      <c r="E48" s="317"/>
      <c r="F48" s="619"/>
      <c r="G48" s="317"/>
      <c r="H48" s="317"/>
      <c r="I48" s="966"/>
      <c r="J48" s="358"/>
      <c r="K48" s="696"/>
      <c r="L48" s="966"/>
      <c r="M48" s="697"/>
      <c r="N48" s="697"/>
      <c r="O48" s="966"/>
      <c r="P48" s="358"/>
      <c r="Q48" s="696"/>
      <c r="R48" s="966"/>
      <c r="S48" s="697"/>
      <c r="T48" s="697"/>
      <c r="U48" s="966"/>
      <c r="V48" s="358"/>
      <c r="W48" s="696"/>
      <c r="X48" s="966"/>
      <c r="Y48" s="697"/>
      <c r="Z48" s="697"/>
      <c r="AA48" s="966"/>
      <c r="AB48" s="358"/>
      <c r="AC48" s="696"/>
      <c r="AD48" s="966"/>
      <c r="AE48" s="697"/>
      <c r="AF48" s="697"/>
      <c r="AG48" s="966"/>
      <c r="AH48" s="698"/>
      <c r="AI48" s="699"/>
      <c r="AJ48" s="966"/>
      <c r="AK48" s="697"/>
      <c r="AL48" s="697"/>
      <c r="AM48" s="966"/>
      <c r="AN48" s="365"/>
      <c r="AO48" s="701"/>
      <c r="AP48" s="966"/>
      <c r="AQ48" s="697"/>
      <c r="AR48" s="697"/>
      <c r="AS48" s="966"/>
      <c r="AT48" s="966"/>
      <c r="AU48" s="966"/>
      <c r="AV48" s="966"/>
      <c r="AW48" s="966"/>
      <c r="AX48" s="966"/>
      <c r="AY48" s="966"/>
      <c r="AZ48" s="966"/>
      <c r="BA48" s="966"/>
      <c r="BB48" s="966"/>
      <c r="BC48" s="966"/>
      <c r="BD48" s="966"/>
      <c r="BE48" s="966"/>
      <c r="BF48" s="966"/>
      <c r="BG48" s="966"/>
      <c r="BH48" s="125"/>
      <c r="BI48" s="125"/>
      <c r="BJ48" s="692"/>
      <c r="BK48" s="692"/>
      <c r="BL48" s="4"/>
      <c r="BM48" s="3"/>
      <c r="BN48" s="3"/>
      <c r="BO48" s="6"/>
      <c r="BP48" s="6"/>
      <c r="BQ48" s="6"/>
      <c r="BR48" s="6"/>
      <c r="BS48" s="6"/>
      <c r="BT48" s="6"/>
      <c r="BU48" s="6"/>
    </row>
    <row r="49" spans="1:73" ht="12.75">
      <c r="A49" s="682">
        <v>5</v>
      </c>
      <c r="B49" s="290"/>
      <c r="C49" s="291"/>
      <c r="D49" s="694"/>
      <c r="E49" s="317"/>
      <c r="F49" s="619"/>
      <c r="G49" s="317"/>
      <c r="H49" s="317"/>
      <c r="I49" s="966"/>
      <c r="J49" s="358"/>
      <c r="K49" s="696"/>
      <c r="L49" s="966"/>
      <c r="M49" s="697"/>
      <c r="N49" s="697"/>
      <c r="O49" s="966"/>
      <c r="P49" s="358"/>
      <c r="Q49" s="696"/>
      <c r="R49" s="966"/>
      <c r="S49" s="697"/>
      <c r="T49" s="697"/>
      <c r="U49" s="966"/>
      <c r="V49" s="358"/>
      <c r="W49" s="696"/>
      <c r="X49" s="966"/>
      <c r="Y49" s="697"/>
      <c r="Z49" s="697"/>
      <c r="AA49" s="966"/>
      <c r="AB49" s="358"/>
      <c r="AC49" s="696"/>
      <c r="AD49" s="966"/>
      <c r="AE49" s="697"/>
      <c r="AF49" s="697"/>
      <c r="AG49" s="966"/>
      <c r="AH49" s="698"/>
      <c r="AI49" s="699"/>
      <c r="AJ49" s="966"/>
      <c r="AK49" s="697"/>
      <c r="AL49" s="697"/>
      <c r="AM49" s="966"/>
      <c r="AN49" s="365"/>
      <c r="AO49" s="701"/>
      <c r="AP49" s="966"/>
      <c r="AQ49" s="697"/>
      <c r="AR49" s="697"/>
      <c r="AS49" s="966"/>
      <c r="AT49" s="966"/>
      <c r="AU49" s="966"/>
      <c r="AV49" s="966"/>
      <c r="AW49" s="966"/>
      <c r="AX49" s="966"/>
      <c r="AY49" s="966"/>
      <c r="AZ49" s="966"/>
      <c r="BA49" s="966"/>
      <c r="BB49" s="966"/>
      <c r="BC49" s="966"/>
      <c r="BD49" s="966"/>
      <c r="BE49" s="966"/>
      <c r="BF49" s="966"/>
      <c r="BG49" s="966"/>
      <c r="BH49" s="125"/>
      <c r="BI49" s="125"/>
      <c r="BJ49" s="692"/>
      <c r="BK49" s="692"/>
      <c r="BL49" s="4"/>
      <c r="BM49" s="3"/>
      <c r="BN49" s="3"/>
      <c r="BO49" s="6"/>
      <c r="BP49" s="6"/>
      <c r="BQ49" s="6"/>
      <c r="BR49" s="6"/>
      <c r="BS49" s="6"/>
      <c r="BT49" s="6"/>
      <c r="BU49" s="6"/>
    </row>
    <row r="50" spans="1:73" ht="12.75">
      <c r="A50" s="682">
        <v>6</v>
      </c>
      <c r="B50" s="290"/>
      <c r="C50" s="291"/>
      <c r="D50" s="694"/>
      <c r="E50" s="317"/>
      <c r="F50" s="619"/>
      <c r="G50" s="317"/>
      <c r="H50" s="317"/>
      <c r="I50" s="966"/>
      <c r="J50" s="358"/>
      <c r="K50" s="696"/>
      <c r="L50" s="966"/>
      <c r="M50" s="697"/>
      <c r="N50" s="697"/>
      <c r="O50" s="966"/>
      <c r="P50" s="358"/>
      <c r="Q50" s="696"/>
      <c r="R50" s="966"/>
      <c r="S50" s="697"/>
      <c r="T50" s="697"/>
      <c r="U50" s="966"/>
      <c r="V50" s="358"/>
      <c r="W50" s="696"/>
      <c r="X50" s="966"/>
      <c r="Y50" s="697"/>
      <c r="Z50" s="697"/>
      <c r="AA50" s="966"/>
      <c r="AB50" s="358"/>
      <c r="AC50" s="696"/>
      <c r="AD50" s="966"/>
      <c r="AE50" s="697"/>
      <c r="AF50" s="697"/>
      <c r="AG50" s="966"/>
      <c r="AH50" s="698"/>
      <c r="AI50" s="699"/>
      <c r="AJ50" s="966"/>
      <c r="AK50" s="697"/>
      <c r="AL50" s="697"/>
      <c r="AM50" s="966"/>
      <c r="AN50" s="365"/>
      <c r="AO50" s="701"/>
      <c r="AP50" s="966"/>
      <c r="AQ50" s="697"/>
      <c r="AR50" s="697"/>
      <c r="AS50" s="966"/>
      <c r="AT50" s="966"/>
      <c r="AU50" s="966"/>
      <c r="AV50" s="966"/>
      <c r="AW50" s="966"/>
      <c r="AX50" s="966"/>
      <c r="AY50" s="966"/>
      <c r="AZ50" s="966"/>
      <c r="BA50" s="966"/>
      <c r="BB50" s="966"/>
      <c r="BC50" s="966"/>
      <c r="BD50" s="966"/>
      <c r="BE50" s="966"/>
      <c r="BF50" s="966"/>
      <c r="BG50" s="966"/>
      <c r="BH50" s="125"/>
      <c r="BI50" s="125"/>
      <c r="BJ50" s="692"/>
      <c r="BK50" s="692"/>
      <c r="BL50" s="4"/>
      <c r="BM50" s="3"/>
      <c r="BN50" s="3"/>
      <c r="BO50" s="6"/>
      <c r="BP50" s="6"/>
      <c r="BQ50" s="6"/>
      <c r="BR50" s="6"/>
      <c r="BS50" s="6"/>
      <c r="BT50" s="6"/>
      <c r="BU50" s="6"/>
    </row>
    <row r="51" spans="1:73" ht="12.75">
      <c r="A51" s="682">
        <v>7</v>
      </c>
      <c r="B51" s="290"/>
      <c r="C51" s="291"/>
      <c r="D51" s="694"/>
      <c r="E51" s="454"/>
      <c r="F51" s="706"/>
      <c r="G51" s="317"/>
      <c r="H51" s="317"/>
      <c r="I51" s="966"/>
      <c r="J51" s="358"/>
      <c r="K51" s="696"/>
      <c r="L51" s="966"/>
      <c r="M51" s="697"/>
      <c r="N51" s="697"/>
      <c r="O51" s="966"/>
      <c r="P51" s="358"/>
      <c r="Q51" s="696"/>
      <c r="R51" s="966"/>
      <c r="S51" s="697"/>
      <c r="T51" s="697"/>
      <c r="U51" s="966"/>
      <c r="V51" s="358"/>
      <c r="W51" s="696"/>
      <c r="X51" s="966"/>
      <c r="Y51" s="697"/>
      <c r="Z51" s="697"/>
      <c r="AA51" s="966"/>
      <c r="AB51" s="358"/>
      <c r="AC51" s="696"/>
      <c r="AD51" s="966"/>
      <c r="AE51" s="697"/>
      <c r="AF51" s="697"/>
      <c r="AG51" s="966"/>
      <c r="AH51" s="698"/>
      <c r="AI51" s="699"/>
      <c r="AJ51" s="966"/>
      <c r="AK51" s="697"/>
      <c r="AL51" s="697"/>
      <c r="AM51" s="966"/>
      <c r="AN51" s="365"/>
      <c r="AO51" s="701"/>
      <c r="AP51" s="966"/>
      <c r="AQ51" s="697"/>
      <c r="AR51" s="697"/>
      <c r="AS51" s="966"/>
      <c r="AT51" s="966"/>
      <c r="AU51" s="966"/>
      <c r="AV51" s="966"/>
      <c r="AW51" s="966"/>
      <c r="AX51" s="966"/>
      <c r="AY51" s="966"/>
      <c r="AZ51" s="966"/>
      <c r="BA51" s="966"/>
      <c r="BB51" s="966"/>
      <c r="BC51" s="966"/>
      <c r="BD51" s="966"/>
      <c r="BE51" s="966"/>
      <c r="BF51" s="966"/>
      <c r="BG51" s="966"/>
      <c r="BH51" s="125"/>
      <c r="BI51" s="125"/>
      <c r="BJ51" s="692"/>
      <c r="BK51" s="692"/>
      <c r="BL51" s="4"/>
      <c r="BM51" s="3"/>
      <c r="BN51" s="3"/>
      <c r="BO51" s="6"/>
      <c r="BP51" s="6"/>
      <c r="BQ51" s="6"/>
      <c r="BR51" s="6"/>
      <c r="BS51" s="6"/>
      <c r="BT51" s="6"/>
      <c r="BU51" s="6"/>
    </row>
    <row r="52" spans="1:73" ht="12.75">
      <c r="A52" s="682">
        <v>8</v>
      </c>
      <c r="B52" s="290"/>
      <c r="C52" s="291"/>
      <c r="D52" s="694"/>
      <c r="E52" s="454"/>
      <c r="F52" s="706"/>
      <c r="G52" s="317"/>
      <c r="H52" s="317"/>
      <c r="I52" s="966"/>
      <c r="J52" s="358"/>
      <c r="K52" s="696"/>
      <c r="L52" s="966"/>
      <c r="M52" s="697"/>
      <c r="N52" s="697"/>
      <c r="O52" s="966"/>
      <c r="P52" s="358"/>
      <c r="Q52" s="696"/>
      <c r="R52" s="966"/>
      <c r="S52" s="697"/>
      <c r="T52" s="697"/>
      <c r="U52" s="966"/>
      <c r="V52" s="358"/>
      <c r="W52" s="696"/>
      <c r="X52" s="966"/>
      <c r="Y52" s="697"/>
      <c r="Z52" s="697"/>
      <c r="AA52" s="966"/>
      <c r="AB52" s="358"/>
      <c r="AC52" s="696"/>
      <c r="AD52" s="966"/>
      <c r="AE52" s="697"/>
      <c r="AF52" s="697"/>
      <c r="AG52" s="966"/>
      <c r="AH52" s="698"/>
      <c r="AI52" s="699"/>
      <c r="AJ52" s="966"/>
      <c r="AK52" s="697"/>
      <c r="AL52" s="697"/>
      <c r="AM52" s="966"/>
      <c r="AN52" s="365"/>
      <c r="AO52" s="701"/>
      <c r="AP52" s="966"/>
      <c r="AQ52" s="697"/>
      <c r="AR52" s="697"/>
      <c r="AS52" s="966"/>
      <c r="AT52" s="966"/>
      <c r="AU52" s="966"/>
      <c r="AV52" s="966"/>
      <c r="AW52" s="966"/>
      <c r="AX52" s="966"/>
      <c r="AY52" s="966"/>
      <c r="AZ52" s="966"/>
      <c r="BA52" s="966"/>
      <c r="BB52" s="966"/>
      <c r="BC52" s="966"/>
      <c r="BD52" s="966"/>
      <c r="BE52" s="966"/>
      <c r="BF52" s="966"/>
      <c r="BG52" s="966"/>
      <c r="BH52" s="125"/>
      <c r="BI52" s="125"/>
      <c r="BJ52" s="692"/>
      <c r="BK52" s="692"/>
      <c r="BL52" s="4"/>
      <c r="BM52" s="3"/>
      <c r="BN52" s="3"/>
      <c r="BO52" s="6"/>
      <c r="BP52" s="6"/>
      <c r="BQ52" s="6"/>
      <c r="BR52" s="6"/>
      <c r="BS52" s="6"/>
      <c r="BT52" s="6"/>
      <c r="BU52" s="6"/>
    </row>
    <row r="53" spans="1:73" ht="12.75">
      <c r="A53" s="682">
        <v>9</v>
      </c>
      <c r="B53" s="290"/>
      <c r="C53" s="291"/>
      <c r="D53" s="694"/>
      <c r="E53" s="454"/>
      <c r="F53" s="706"/>
      <c r="G53" s="317"/>
      <c r="H53" s="317"/>
      <c r="I53" s="966"/>
      <c r="J53" s="358"/>
      <c r="K53" s="696"/>
      <c r="L53" s="966"/>
      <c r="M53" s="697"/>
      <c r="N53" s="697"/>
      <c r="O53" s="966"/>
      <c r="P53" s="358"/>
      <c r="Q53" s="696"/>
      <c r="R53" s="966"/>
      <c r="S53" s="697"/>
      <c r="T53" s="697"/>
      <c r="U53" s="966"/>
      <c r="V53" s="358"/>
      <c r="W53" s="696"/>
      <c r="X53" s="966"/>
      <c r="Y53" s="697"/>
      <c r="Z53" s="697"/>
      <c r="AA53" s="966"/>
      <c r="AB53" s="358"/>
      <c r="AC53" s="696"/>
      <c r="AD53" s="966"/>
      <c r="AE53" s="697"/>
      <c r="AF53" s="697"/>
      <c r="AG53" s="966"/>
      <c r="AH53" s="698"/>
      <c r="AI53" s="699"/>
      <c r="AJ53" s="966"/>
      <c r="AK53" s="697"/>
      <c r="AL53" s="697"/>
      <c r="AM53" s="966"/>
      <c r="AN53" s="365"/>
      <c r="AO53" s="701"/>
      <c r="AP53" s="966"/>
      <c r="AQ53" s="697"/>
      <c r="AR53" s="697"/>
      <c r="AS53" s="966"/>
      <c r="AT53" s="966"/>
      <c r="AU53" s="966"/>
      <c r="AV53" s="966"/>
      <c r="AW53" s="966"/>
      <c r="AX53" s="966"/>
      <c r="AY53" s="966"/>
      <c r="AZ53" s="966"/>
      <c r="BA53" s="966"/>
      <c r="BB53" s="966"/>
      <c r="BC53" s="966"/>
      <c r="BD53" s="966"/>
      <c r="BE53" s="966"/>
      <c r="BF53" s="966"/>
      <c r="BG53" s="966"/>
      <c r="BH53" s="125"/>
      <c r="BI53" s="125"/>
      <c r="BJ53" s="692"/>
      <c r="BK53" s="692"/>
      <c r="BL53" s="4"/>
      <c r="BM53" s="3"/>
      <c r="BN53" s="3"/>
      <c r="BO53" s="6"/>
      <c r="BP53" s="6"/>
      <c r="BQ53" s="6"/>
      <c r="BR53" s="6"/>
      <c r="BS53" s="6"/>
      <c r="BT53" s="6"/>
      <c r="BU53" s="6"/>
    </row>
    <row r="54" spans="1:73" ht="12.75">
      <c r="A54" s="682">
        <v>10</v>
      </c>
      <c r="B54" s="320"/>
      <c r="C54" s="321"/>
      <c r="D54" s="707"/>
      <c r="E54" s="368"/>
      <c r="F54" s="325"/>
      <c r="G54" s="317"/>
      <c r="H54" s="317"/>
      <c r="I54" s="971"/>
      <c r="J54" s="369"/>
      <c r="K54" s="709"/>
      <c r="L54" s="971"/>
      <c r="M54" s="710"/>
      <c r="N54" s="710"/>
      <c r="O54" s="971"/>
      <c r="P54" s="369"/>
      <c r="Q54" s="709"/>
      <c r="R54" s="971"/>
      <c r="S54" s="710"/>
      <c r="T54" s="710"/>
      <c r="U54" s="971"/>
      <c r="V54" s="369"/>
      <c r="W54" s="709"/>
      <c r="X54" s="971"/>
      <c r="Y54" s="710"/>
      <c r="Z54" s="710"/>
      <c r="AA54" s="971"/>
      <c r="AB54" s="369"/>
      <c r="AC54" s="709"/>
      <c r="AD54" s="971"/>
      <c r="AE54" s="710"/>
      <c r="AF54" s="710"/>
      <c r="AG54" s="971"/>
      <c r="AH54" s="711"/>
      <c r="AI54" s="712"/>
      <c r="AJ54" s="971"/>
      <c r="AK54" s="710"/>
      <c r="AL54" s="710"/>
      <c r="AM54" s="971"/>
      <c r="AN54" s="374"/>
      <c r="AO54" s="713"/>
      <c r="AP54" s="971"/>
      <c r="AQ54" s="710"/>
      <c r="AR54" s="710"/>
      <c r="AS54" s="971"/>
      <c r="AT54" s="971"/>
      <c r="AU54" s="971"/>
      <c r="AV54" s="971"/>
      <c r="AW54" s="971"/>
      <c r="AX54" s="971"/>
      <c r="AY54" s="971"/>
      <c r="AZ54" s="971"/>
      <c r="BA54" s="971"/>
      <c r="BB54" s="971"/>
      <c r="BC54" s="971"/>
      <c r="BD54" s="971"/>
      <c r="BE54" s="971"/>
      <c r="BF54" s="971"/>
      <c r="BG54" s="971"/>
      <c r="BH54" s="167"/>
      <c r="BI54" s="167"/>
      <c r="BJ54" s="714"/>
      <c r="BK54" s="714"/>
      <c r="BL54" s="4"/>
      <c r="BM54" s="3"/>
      <c r="BN54" s="3"/>
      <c r="BO54" s="6"/>
      <c r="BP54" s="6"/>
      <c r="BQ54" s="6"/>
      <c r="BR54" s="6"/>
      <c r="BS54" s="6"/>
      <c r="BT54" s="6"/>
      <c r="BU54" s="6"/>
    </row>
    <row r="55" spans="1:73" ht="12.75">
      <c r="A55" s="682">
        <v>1</v>
      </c>
      <c r="B55" s="416">
        <v>4</v>
      </c>
      <c r="C55" s="340" t="s">
        <v>754</v>
      </c>
      <c r="D55" s="728" t="s">
        <v>755</v>
      </c>
      <c r="E55" s="273" t="s">
        <v>401</v>
      </c>
      <c r="F55" s="595" t="s">
        <v>729</v>
      </c>
      <c r="G55" s="273">
        <v>3</v>
      </c>
      <c r="H55" s="273">
        <v>5</v>
      </c>
      <c r="I55" s="1060"/>
      <c r="J55" s="349"/>
      <c r="K55" s="277"/>
      <c r="L55" s="1006">
        <f>J55+J56+J57+J58+J59+J60+J61+J62+J63+J64+K55+K56+K57+K58+K59+K60+K61+K62+K63+K64</f>
        <v>0</v>
      </c>
      <c r="M55" s="686"/>
      <c r="N55" s="686"/>
      <c r="O55" s="1007">
        <f>M55+M56+M57+M58+M59+M60+M61+M62+M63+M64+N55+N56+N57+N58+N59+N60+N61+N62+N63+N64</f>
        <v>0</v>
      </c>
      <c r="P55" s="349"/>
      <c r="Q55" s="277"/>
      <c r="R55" s="1008">
        <f>P55+P56+P57+P58+P59+P60+P61+P62+P63+P64+Q55+Q56+Q57+Q58+Q59+Q60+Q61+Q62+Q63+Q64</f>
        <v>0</v>
      </c>
      <c r="S55" s="686"/>
      <c r="T55" s="686"/>
      <c r="U55" s="1057">
        <f>S55+S56+S57+S58+S59+S60+S61+S62+S63+S64+T55+T56+T57+T58+T59+T60+T61+T62+T63+T64</f>
        <v>0</v>
      </c>
      <c r="V55" s="349"/>
      <c r="W55" s="277"/>
      <c r="X55" s="1055">
        <f>V55+V56+V57+V58+V59+V60+V61+V62+V63+V64+W55+W56+W57+W58+W59+W60+W61+W62+W63+W64</f>
        <v>0</v>
      </c>
      <c r="Y55" s="686"/>
      <c r="Z55" s="686"/>
      <c r="AA55" s="1056">
        <f>Y55+Y56+Y57+Y58+Y59+Y60+Y61+Y62+Y63+Y64+Z55+Z56+Z57+Z58+Z59+Z60+Z61+Z62+Z63+Z64</f>
        <v>0</v>
      </c>
      <c r="AB55" s="349"/>
      <c r="AC55" s="277"/>
      <c r="AD55" s="999">
        <f>AB55+AB56+AB57+AB58+AB59+AB60+AB61+AB62+AB63+AB64+AC55+AC56+AC57+AC58+AC59+AC60+AC61+AC62+AC63+AC64</f>
        <v>0</v>
      </c>
      <c r="AE55" s="729">
        <v>25</v>
      </c>
      <c r="AF55" s="686"/>
      <c r="AG55" s="1000">
        <f>AE55+AE56+AE57+AE58+AE59+AE60+AE61+AE62+AE63+AE64+AF55+AF56+AF57+AF58+AF59+AF60+AF61+AF62+AF63+AF64</f>
        <v>25</v>
      </c>
      <c r="AH55" s="687"/>
      <c r="AI55" s="688"/>
      <c r="AJ55" s="1048">
        <f>AH55+AH56+AH57+AH58+AH59+AH60+AH61+AH62+AH63+AH64+AI55+AI56+AI57+AI58+AI59+AI60+AI61+AI62+AI63+AI64</f>
        <v>0</v>
      </c>
      <c r="AK55" s="686"/>
      <c r="AL55" s="686"/>
      <c r="AM55" s="1002">
        <f>AK55+AK56+AK57+AK58+AK59+AK60+AK61+AK62+AK63+AK64+AL55+AL56+AL57+AL58+AL59+AL60+AL61+AL62+AL63+AL64</f>
        <v>0</v>
      </c>
      <c r="AN55" s="355"/>
      <c r="AO55" s="690"/>
      <c r="AP55" s="1003">
        <f>AN55+AN56+AN57+AN58+AN59+AN60+AN61+AN62+AN63+AN64+AO55+AO56+AO57+AO58+AO59+AO60+AO61+AO62+AO63+AO64</f>
        <v>0</v>
      </c>
      <c r="AQ55" s="686"/>
      <c r="AR55" s="686"/>
      <c r="AS55" s="1049">
        <f>AQ55+AQ56+AQ57+AQ58+AQ59+AQ60+AQ61+AQ62+AQ63+AQ64+AR55+AR56+AR57+AR58+AR59+AR60+AR61+AR62+AR63+AR64</f>
        <v>0</v>
      </c>
      <c r="AT55" s="1050"/>
      <c r="AU55" s="1051">
        <f>SUM(AV55:BG55)</f>
        <v>25</v>
      </c>
      <c r="AV55" s="965">
        <f>SUM(L55+O55+R55+U55+X55+AA55+AD55+AG55+AJ55+AM55+AP55+AS55)</f>
        <v>25</v>
      </c>
      <c r="AW55" s="965"/>
      <c r="AX55" s="965"/>
      <c r="AY55" s="965"/>
      <c r="AZ55" s="965"/>
      <c r="BA55" s="965"/>
      <c r="BB55" s="965"/>
      <c r="BC55" s="965"/>
      <c r="BD55" s="965"/>
      <c r="BE55" s="1052"/>
      <c r="BF55" s="1052"/>
      <c r="BG55" s="1053"/>
      <c r="BH55" s="125"/>
      <c r="BI55" s="125"/>
      <c r="BJ55" s="692"/>
      <c r="BK55" s="692"/>
      <c r="BL55" s="4"/>
      <c r="BM55" s="3"/>
      <c r="BN55" s="3"/>
      <c r="BO55" s="6"/>
      <c r="BP55" s="6"/>
      <c r="BQ55" s="6"/>
      <c r="BR55" s="6"/>
      <c r="BS55" s="6"/>
      <c r="BT55" s="6"/>
      <c r="BU55" s="6"/>
    </row>
    <row r="56" spans="1:73" ht="12.75">
      <c r="A56" s="682">
        <v>2</v>
      </c>
      <c r="B56" s="290"/>
      <c r="C56" s="291"/>
      <c r="D56" s="694"/>
      <c r="E56" s="295" t="s">
        <v>401</v>
      </c>
      <c r="F56" s="695" t="s">
        <v>225</v>
      </c>
      <c r="G56" s="295">
        <v>4</v>
      </c>
      <c r="H56" s="295">
        <v>5</v>
      </c>
      <c r="I56" s="966"/>
      <c r="J56" s="358"/>
      <c r="K56" s="696"/>
      <c r="L56" s="966"/>
      <c r="M56" s="697"/>
      <c r="N56" s="697"/>
      <c r="O56" s="966"/>
      <c r="P56" s="358"/>
      <c r="Q56" s="696"/>
      <c r="R56" s="966"/>
      <c r="S56" s="697"/>
      <c r="T56" s="697"/>
      <c r="U56" s="966"/>
      <c r="V56" s="358"/>
      <c r="W56" s="696"/>
      <c r="X56" s="966"/>
      <c r="Y56" s="697"/>
      <c r="Z56" s="697"/>
      <c r="AA56" s="966"/>
      <c r="AB56" s="358"/>
      <c r="AC56" s="696"/>
      <c r="AD56" s="966"/>
      <c r="AE56" s="697"/>
      <c r="AF56" s="697"/>
      <c r="AG56" s="966"/>
      <c r="AH56" s="698"/>
      <c r="AI56" s="699"/>
      <c r="AJ56" s="966"/>
      <c r="AK56" s="697"/>
      <c r="AL56" s="697"/>
      <c r="AM56" s="966"/>
      <c r="AN56" s="365"/>
      <c r="AO56" s="701"/>
      <c r="AP56" s="966"/>
      <c r="AQ56" s="697"/>
      <c r="AR56" s="697"/>
      <c r="AS56" s="966"/>
      <c r="AT56" s="966"/>
      <c r="AU56" s="966"/>
      <c r="AV56" s="966"/>
      <c r="AW56" s="966"/>
      <c r="AX56" s="966"/>
      <c r="AY56" s="966"/>
      <c r="AZ56" s="966"/>
      <c r="BA56" s="966"/>
      <c r="BB56" s="966"/>
      <c r="BC56" s="966"/>
      <c r="BD56" s="966"/>
      <c r="BE56" s="966"/>
      <c r="BF56" s="966"/>
      <c r="BG56" s="966"/>
      <c r="BH56" s="125"/>
      <c r="BI56" s="125"/>
      <c r="BJ56" s="692"/>
      <c r="BK56" s="692"/>
      <c r="BL56" s="4"/>
      <c r="BM56" s="3"/>
      <c r="BN56" s="3"/>
      <c r="BO56" s="6"/>
      <c r="BP56" s="6"/>
      <c r="BQ56" s="6"/>
      <c r="BR56" s="6"/>
      <c r="BS56" s="6"/>
      <c r="BT56" s="6"/>
      <c r="BU56" s="6"/>
    </row>
    <row r="57" spans="1:73" ht="12.75">
      <c r="A57" s="682">
        <v>3</v>
      </c>
      <c r="B57" s="290"/>
      <c r="C57" s="291"/>
      <c r="D57" s="694"/>
      <c r="E57" s="295"/>
      <c r="F57" s="695"/>
      <c r="G57" s="295"/>
      <c r="H57" s="295"/>
      <c r="I57" s="966"/>
      <c r="J57" s="358"/>
      <c r="K57" s="696"/>
      <c r="L57" s="966"/>
      <c r="M57" s="697"/>
      <c r="N57" s="697"/>
      <c r="O57" s="966"/>
      <c r="P57" s="358"/>
      <c r="Q57" s="696"/>
      <c r="R57" s="966"/>
      <c r="S57" s="697"/>
      <c r="T57" s="697"/>
      <c r="U57" s="966"/>
      <c r="V57" s="358"/>
      <c r="W57" s="696"/>
      <c r="X57" s="966"/>
      <c r="Y57" s="697"/>
      <c r="Z57" s="697"/>
      <c r="AA57" s="966"/>
      <c r="AB57" s="358"/>
      <c r="AC57" s="696"/>
      <c r="AD57" s="966"/>
      <c r="AE57" s="702"/>
      <c r="AF57" s="697"/>
      <c r="AG57" s="966"/>
      <c r="AH57" s="698"/>
      <c r="AI57" s="699"/>
      <c r="AJ57" s="966"/>
      <c r="AK57" s="697"/>
      <c r="AL57" s="697"/>
      <c r="AM57" s="966"/>
      <c r="AN57" s="365"/>
      <c r="AO57" s="701"/>
      <c r="AP57" s="966"/>
      <c r="AQ57" s="697"/>
      <c r="AR57" s="697"/>
      <c r="AS57" s="966"/>
      <c r="AT57" s="966"/>
      <c r="AU57" s="966"/>
      <c r="AV57" s="966"/>
      <c r="AW57" s="966"/>
      <c r="AX57" s="966"/>
      <c r="AY57" s="966"/>
      <c r="AZ57" s="966"/>
      <c r="BA57" s="966"/>
      <c r="BB57" s="966"/>
      <c r="BC57" s="966"/>
      <c r="BD57" s="966"/>
      <c r="BE57" s="966"/>
      <c r="BF57" s="966"/>
      <c r="BG57" s="966"/>
      <c r="BH57" s="125"/>
      <c r="BI57" s="125"/>
      <c r="BJ57" s="692"/>
      <c r="BK57" s="692"/>
      <c r="BL57" s="4"/>
      <c r="BM57" s="3"/>
      <c r="BN57" s="3"/>
      <c r="BO57" s="6"/>
      <c r="BP57" s="6"/>
      <c r="BQ57" s="6"/>
      <c r="BR57" s="6"/>
      <c r="BS57" s="6"/>
      <c r="BT57" s="6"/>
      <c r="BU57" s="6"/>
    </row>
    <row r="58" spans="1:73" ht="12.75">
      <c r="A58" s="682">
        <v>4</v>
      </c>
      <c r="B58" s="290"/>
      <c r="C58" s="291"/>
      <c r="D58" s="694"/>
      <c r="E58" s="317"/>
      <c r="F58" s="619"/>
      <c r="G58" s="317"/>
      <c r="H58" s="317"/>
      <c r="I58" s="966"/>
      <c r="J58" s="358"/>
      <c r="K58" s="696"/>
      <c r="L58" s="966"/>
      <c r="M58" s="697"/>
      <c r="N58" s="697"/>
      <c r="O58" s="966"/>
      <c r="P58" s="358"/>
      <c r="Q58" s="696"/>
      <c r="R58" s="966"/>
      <c r="S58" s="697"/>
      <c r="T58" s="697"/>
      <c r="U58" s="966"/>
      <c r="V58" s="358"/>
      <c r="W58" s="696"/>
      <c r="X58" s="966"/>
      <c r="Y58" s="697"/>
      <c r="Z58" s="697"/>
      <c r="AA58" s="966"/>
      <c r="AB58" s="358"/>
      <c r="AC58" s="696"/>
      <c r="AD58" s="966"/>
      <c r="AE58" s="697"/>
      <c r="AF58" s="697"/>
      <c r="AG58" s="966"/>
      <c r="AH58" s="698"/>
      <c r="AI58" s="699"/>
      <c r="AJ58" s="966"/>
      <c r="AK58" s="697"/>
      <c r="AL58" s="697"/>
      <c r="AM58" s="966"/>
      <c r="AN58" s="365"/>
      <c r="AO58" s="701"/>
      <c r="AP58" s="966"/>
      <c r="AQ58" s="697"/>
      <c r="AR58" s="697"/>
      <c r="AS58" s="966"/>
      <c r="AT58" s="966"/>
      <c r="AU58" s="966"/>
      <c r="AV58" s="966"/>
      <c r="AW58" s="966"/>
      <c r="AX58" s="966"/>
      <c r="AY58" s="966"/>
      <c r="AZ58" s="966"/>
      <c r="BA58" s="966"/>
      <c r="BB58" s="966"/>
      <c r="BC58" s="966"/>
      <c r="BD58" s="966"/>
      <c r="BE58" s="966"/>
      <c r="BF58" s="966"/>
      <c r="BG58" s="966"/>
      <c r="BH58" s="125"/>
      <c r="BI58" s="125"/>
      <c r="BJ58" s="692"/>
      <c r="BK58" s="692"/>
      <c r="BL58" s="4"/>
      <c r="BM58" s="3"/>
      <c r="BN58" s="3"/>
      <c r="BO58" s="6"/>
      <c r="BP58" s="6"/>
      <c r="BQ58" s="6"/>
      <c r="BR58" s="6"/>
      <c r="BS58" s="6"/>
      <c r="BT58" s="6"/>
      <c r="BU58" s="6"/>
    </row>
    <row r="59" spans="1:73" ht="12.75">
      <c r="A59" s="682">
        <v>5</v>
      </c>
      <c r="B59" s="290"/>
      <c r="C59" s="291"/>
      <c r="D59" s="694"/>
      <c r="E59" s="317"/>
      <c r="F59" s="619"/>
      <c r="G59" s="317"/>
      <c r="H59" s="317"/>
      <c r="I59" s="966"/>
      <c r="J59" s="358"/>
      <c r="K59" s="696"/>
      <c r="L59" s="966"/>
      <c r="M59" s="697"/>
      <c r="N59" s="697"/>
      <c r="O59" s="966"/>
      <c r="P59" s="358"/>
      <c r="Q59" s="696"/>
      <c r="R59" s="966"/>
      <c r="S59" s="697"/>
      <c r="T59" s="697"/>
      <c r="U59" s="966"/>
      <c r="V59" s="358"/>
      <c r="W59" s="696"/>
      <c r="X59" s="966"/>
      <c r="Y59" s="697"/>
      <c r="Z59" s="697"/>
      <c r="AA59" s="966"/>
      <c r="AB59" s="358"/>
      <c r="AC59" s="696"/>
      <c r="AD59" s="966"/>
      <c r="AE59" s="702"/>
      <c r="AF59" s="697"/>
      <c r="AG59" s="966"/>
      <c r="AH59" s="698"/>
      <c r="AI59" s="699"/>
      <c r="AJ59" s="966"/>
      <c r="AK59" s="697"/>
      <c r="AL59" s="697"/>
      <c r="AM59" s="966"/>
      <c r="AN59" s="365"/>
      <c r="AO59" s="701"/>
      <c r="AP59" s="966"/>
      <c r="AQ59" s="697"/>
      <c r="AR59" s="697"/>
      <c r="AS59" s="966"/>
      <c r="AT59" s="966"/>
      <c r="AU59" s="966"/>
      <c r="AV59" s="966"/>
      <c r="AW59" s="966"/>
      <c r="AX59" s="966"/>
      <c r="AY59" s="966"/>
      <c r="AZ59" s="966"/>
      <c r="BA59" s="966"/>
      <c r="BB59" s="966"/>
      <c r="BC59" s="966"/>
      <c r="BD59" s="966"/>
      <c r="BE59" s="966"/>
      <c r="BF59" s="966"/>
      <c r="BG59" s="966"/>
      <c r="BH59" s="125"/>
      <c r="BI59" s="125"/>
      <c r="BJ59" s="692"/>
      <c r="BK59" s="692"/>
      <c r="BL59" s="4"/>
      <c r="BM59" s="3"/>
      <c r="BN59" s="3"/>
      <c r="BO59" s="6"/>
      <c r="BP59" s="6"/>
      <c r="BQ59" s="6"/>
      <c r="BR59" s="6"/>
      <c r="BS59" s="6"/>
      <c r="BT59" s="6"/>
      <c r="BU59" s="6"/>
    </row>
    <row r="60" spans="1:73" ht="12.75">
      <c r="A60" s="682">
        <v>6</v>
      </c>
      <c r="B60" s="290"/>
      <c r="C60" s="291"/>
      <c r="D60" s="694"/>
      <c r="E60" s="317"/>
      <c r="F60" s="619"/>
      <c r="G60" s="317"/>
      <c r="H60" s="317"/>
      <c r="I60" s="966"/>
      <c r="J60" s="358"/>
      <c r="K60" s="696"/>
      <c r="L60" s="966"/>
      <c r="M60" s="697"/>
      <c r="N60" s="697"/>
      <c r="O60" s="966"/>
      <c r="P60" s="358"/>
      <c r="Q60" s="696"/>
      <c r="R60" s="966"/>
      <c r="S60" s="697"/>
      <c r="T60" s="697"/>
      <c r="U60" s="966"/>
      <c r="V60" s="358"/>
      <c r="W60" s="696"/>
      <c r="X60" s="966"/>
      <c r="Y60" s="697"/>
      <c r="Z60" s="697"/>
      <c r="AA60" s="966"/>
      <c r="AB60" s="358"/>
      <c r="AC60" s="696"/>
      <c r="AD60" s="966"/>
      <c r="AE60" s="697"/>
      <c r="AF60" s="697"/>
      <c r="AG60" s="966"/>
      <c r="AH60" s="698"/>
      <c r="AI60" s="699"/>
      <c r="AJ60" s="966"/>
      <c r="AK60" s="697"/>
      <c r="AL60" s="697"/>
      <c r="AM60" s="966"/>
      <c r="AN60" s="365"/>
      <c r="AO60" s="701"/>
      <c r="AP60" s="966"/>
      <c r="AQ60" s="697"/>
      <c r="AR60" s="697"/>
      <c r="AS60" s="966"/>
      <c r="AT60" s="966"/>
      <c r="AU60" s="966"/>
      <c r="AV60" s="966"/>
      <c r="AW60" s="966"/>
      <c r="AX60" s="966"/>
      <c r="AY60" s="966"/>
      <c r="AZ60" s="966"/>
      <c r="BA60" s="966"/>
      <c r="BB60" s="966"/>
      <c r="BC60" s="966"/>
      <c r="BD60" s="966"/>
      <c r="BE60" s="966"/>
      <c r="BF60" s="966"/>
      <c r="BG60" s="966"/>
      <c r="BH60" s="125"/>
      <c r="BI60" s="125"/>
      <c r="BJ60" s="692"/>
      <c r="BK60" s="692"/>
      <c r="BL60" s="4"/>
      <c r="BM60" s="3"/>
      <c r="BN60" s="3"/>
      <c r="BO60" s="6"/>
      <c r="BP60" s="6"/>
      <c r="BQ60" s="6"/>
      <c r="BR60" s="6"/>
      <c r="BS60" s="6"/>
      <c r="BT60" s="6"/>
      <c r="BU60" s="6"/>
    </row>
    <row r="61" spans="1:73" ht="12.75">
      <c r="A61" s="682">
        <v>7</v>
      </c>
      <c r="B61" s="290"/>
      <c r="C61" s="291"/>
      <c r="D61" s="694"/>
      <c r="E61" s="454"/>
      <c r="F61" s="706"/>
      <c r="G61" s="317"/>
      <c r="H61" s="317"/>
      <c r="I61" s="966"/>
      <c r="J61" s="358"/>
      <c r="K61" s="696"/>
      <c r="L61" s="966"/>
      <c r="M61" s="697"/>
      <c r="N61" s="697"/>
      <c r="O61" s="966"/>
      <c r="P61" s="358"/>
      <c r="Q61" s="696"/>
      <c r="R61" s="966"/>
      <c r="S61" s="697"/>
      <c r="T61" s="697"/>
      <c r="U61" s="966"/>
      <c r="V61" s="358"/>
      <c r="W61" s="696"/>
      <c r="X61" s="966"/>
      <c r="Y61" s="697"/>
      <c r="Z61" s="697"/>
      <c r="AA61" s="966"/>
      <c r="AB61" s="358"/>
      <c r="AC61" s="696"/>
      <c r="AD61" s="966"/>
      <c r="AE61" s="697"/>
      <c r="AF61" s="697"/>
      <c r="AG61" s="966"/>
      <c r="AH61" s="698"/>
      <c r="AI61" s="699"/>
      <c r="AJ61" s="966"/>
      <c r="AK61" s="697"/>
      <c r="AL61" s="697"/>
      <c r="AM61" s="966"/>
      <c r="AN61" s="365"/>
      <c r="AO61" s="701"/>
      <c r="AP61" s="966"/>
      <c r="AQ61" s="697"/>
      <c r="AR61" s="697"/>
      <c r="AS61" s="966"/>
      <c r="AT61" s="966"/>
      <c r="AU61" s="966"/>
      <c r="AV61" s="966"/>
      <c r="AW61" s="966"/>
      <c r="AX61" s="966"/>
      <c r="AY61" s="966"/>
      <c r="AZ61" s="966"/>
      <c r="BA61" s="966"/>
      <c r="BB61" s="966"/>
      <c r="BC61" s="966"/>
      <c r="BD61" s="966"/>
      <c r="BE61" s="966"/>
      <c r="BF61" s="966"/>
      <c r="BG61" s="966"/>
      <c r="BH61" s="125"/>
      <c r="BI61" s="125"/>
      <c r="BJ61" s="692"/>
      <c r="BK61" s="692"/>
      <c r="BL61" s="4"/>
      <c r="BM61" s="3"/>
      <c r="BN61" s="3"/>
      <c r="BO61" s="6"/>
      <c r="BP61" s="6"/>
      <c r="BQ61" s="6"/>
      <c r="BR61" s="6"/>
      <c r="BS61" s="6"/>
      <c r="BT61" s="6"/>
      <c r="BU61" s="6"/>
    </row>
    <row r="62" spans="1:73" ht="12.75">
      <c r="A62" s="682">
        <v>8</v>
      </c>
      <c r="B62" s="290"/>
      <c r="C62" s="291"/>
      <c r="D62" s="694"/>
      <c r="E62" s="454"/>
      <c r="F62" s="706"/>
      <c r="G62" s="317"/>
      <c r="H62" s="317"/>
      <c r="I62" s="966"/>
      <c r="J62" s="358"/>
      <c r="K62" s="696"/>
      <c r="L62" s="966"/>
      <c r="M62" s="697"/>
      <c r="N62" s="697"/>
      <c r="O62" s="966"/>
      <c r="P62" s="358"/>
      <c r="Q62" s="696"/>
      <c r="R62" s="966"/>
      <c r="S62" s="697"/>
      <c r="T62" s="697"/>
      <c r="U62" s="966"/>
      <c r="V62" s="358"/>
      <c r="W62" s="696"/>
      <c r="X62" s="966"/>
      <c r="Y62" s="697"/>
      <c r="Z62" s="697"/>
      <c r="AA62" s="966"/>
      <c r="AB62" s="358"/>
      <c r="AC62" s="696"/>
      <c r="AD62" s="966"/>
      <c r="AE62" s="697"/>
      <c r="AF62" s="697"/>
      <c r="AG62" s="966"/>
      <c r="AH62" s="698"/>
      <c r="AI62" s="699"/>
      <c r="AJ62" s="966"/>
      <c r="AK62" s="697"/>
      <c r="AL62" s="697"/>
      <c r="AM62" s="966"/>
      <c r="AN62" s="365"/>
      <c r="AO62" s="701"/>
      <c r="AP62" s="966"/>
      <c r="AQ62" s="697"/>
      <c r="AR62" s="697"/>
      <c r="AS62" s="966"/>
      <c r="AT62" s="966"/>
      <c r="AU62" s="966"/>
      <c r="AV62" s="966"/>
      <c r="AW62" s="966"/>
      <c r="AX62" s="966"/>
      <c r="AY62" s="966"/>
      <c r="AZ62" s="966"/>
      <c r="BA62" s="966"/>
      <c r="BB62" s="966"/>
      <c r="BC62" s="966"/>
      <c r="BD62" s="966"/>
      <c r="BE62" s="966"/>
      <c r="BF62" s="966"/>
      <c r="BG62" s="966"/>
      <c r="BH62" s="125"/>
      <c r="BI62" s="125"/>
      <c r="BJ62" s="692"/>
      <c r="BK62" s="692"/>
      <c r="BL62" s="4"/>
      <c r="BM62" s="3"/>
      <c r="BN62" s="3"/>
      <c r="BO62" s="6"/>
      <c r="BP62" s="6"/>
      <c r="BQ62" s="6"/>
      <c r="BR62" s="6"/>
      <c r="BS62" s="6"/>
      <c r="BT62" s="6"/>
      <c r="BU62" s="6"/>
    </row>
    <row r="63" spans="1:73" ht="12.75">
      <c r="A63" s="682">
        <v>9</v>
      </c>
      <c r="B63" s="290"/>
      <c r="C63" s="291"/>
      <c r="D63" s="694"/>
      <c r="E63" s="454"/>
      <c r="F63" s="706"/>
      <c r="G63" s="317"/>
      <c r="H63" s="317"/>
      <c r="I63" s="966"/>
      <c r="J63" s="358"/>
      <c r="K63" s="696"/>
      <c r="L63" s="966"/>
      <c r="M63" s="697"/>
      <c r="N63" s="697"/>
      <c r="O63" s="966"/>
      <c r="P63" s="358"/>
      <c r="Q63" s="696"/>
      <c r="R63" s="966"/>
      <c r="S63" s="697"/>
      <c r="T63" s="697"/>
      <c r="U63" s="966"/>
      <c r="V63" s="358"/>
      <c r="W63" s="696"/>
      <c r="X63" s="966"/>
      <c r="Y63" s="697"/>
      <c r="Z63" s="697"/>
      <c r="AA63" s="966"/>
      <c r="AB63" s="358"/>
      <c r="AC63" s="696"/>
      <c r="AD63" s="966"/>
      <c r="AE63" s="697"/>
      <c r="AF63" s="697"/>
      <c r="AG63" s="966"/>
      <c r="AH63" s="698"/>
      <c r="AI63" s="699"/>
      <c r="AJ63" s="966"/>
      <c r="AK63" s="697"/>
      <c r="AL63" s="697"/>
      <c r="AM63" s="966"/>
      <c r="AN63" s="365"/>
      <c r="AO63" s="701"/>
      <c r="AP63" s="966"/>
      <c r="AQ63" s="697"/>
      <c r="AR63" s="697"/>
      <c r="AS63" s="966"/>
      <c r="AT63" s="966"/>
      <c r="AU63" s="966"/>
      <c r="AV63" s="966"/>
      <c r="AW63" s="966"/>
      <c r="AX63" s="966"/>
      <c r="AY63" s="966"/>
      <c r="AZ63" s="966"/>
      <c r="BA63" s="966"/>
      <c r="BB63" s="966"/>
      <c r="BC63" s="966"/>
      <c r="BD63" s="966"/>
      <c r="BE63" s="966"/>
      <c r="BF63" s="966"/>
      <c r="BG63" s="966"/>
      <c r="BH63" s="125"/>
      <c r="BI63" s="125"/>
      <c r="BJ63" s="692"/>
      <c r="BK63" s="692"/>
      <c r="BL63" s="4"/>
      <c r="BM63" s="3"/>
      <c r="BN63" s="3"/>
      <c r="BO63" s="6"/>
      <c r="BP63" s="6"/>
      <c r="BQ63" s="6"/>
      <c r="BR63" s="6"/>
      <c r="BS63" s="6"/>
      <c r="BT63" s="6"/>
      <c r="BU63" s="6"/>
    </row>
    <row r="64" spans="1:73" ht="12.75">
      <c r="A64" s="682">
        <v>10</v>
      </c>
      <c r="B64" s="320"/>
      <c r="C64" s="321"/>
      <c r="D64" s="707"/>
      <c r="E64" s="368"/>
      <c r="F64" s="325"/>
      <c r="G64" s="317"/>
      <c r="H64" s="317"/>
      <c r="I64" s="971"/>
      <c r="J64" s="369"/>
      <c r="K64" s="709"/>
      <c r="L64" s="971"/>
      <c r="M64" s="710"/>
      <c r="N64" s="710"/>
      <c r="O64" s="971"/>
      <c r="P64" s="369"/>
      <c r="Q64" s="709"/>
      <c r="R64" s="971"/>
      <c r="S64" s="710"/>
      <c r="T64" s="710"/>
      <c r="U64" s="971"/>
      <c r="V64" s="369"/>
      <c r="W64" s="709"/>
      <c r="X64" s="971"/>
      <c r="Y64" s="710"/>
      <c r="Z64" s="710"/>
      <c r="AA64" s="971"/>
      <c r="AB64" s="369"/>
      <c r="AC64" s="709"/>
      <c r="AD64" s="971"/>
      <c r="AE64" s="710"/>
      <c r="AF64" s="710"/>
      <c r="AG64" s="971"/>
      <c r="AH64" s="711"/>
      <c r="AI64" s="712"/>
      <c r="AJ64" s="971"/>
      <c r="AK64" s="710"/>
      <c r="AL64" s="710"/>
      <c r="AM64" s="971"/>
      <c r="AN64" s="374"/>
      <c r="AO64" s="713"/>
      <c r="AP64" s="971"/>
      <c r="AQ64" s="710"/>
      <c r="AR64" s="710"/>
      <c r="AS64" s="971"/>
      <c r="AT64" s="971"/>
      <c r="AU64" s="971"/>
      <c r="AV64" s="971"/>
      <c r="AW64" s="971"/>
      <c r="AX64" s="971"/>
      <c r="AY64" s="971"/>
      <c r="AZ64" s="971"/>
      <c r="BA64" s="971"/>
      <c r="BB64" s="971"/>
      <c r="BC64" s="971"/>
      <c r="BD64" s="971"/>
      <c r="BE64" s="971"/>
      <c r="BF64" s="971"/>
      <c r="BG64" s="971"/>
      <c r="BH64" s="167"/>
      <c r="BI64" s="167"/>
      <c r="BJ64" s="714"/>
      <c r="BK64" s="714"/>
      <c r="BL64" s="4"/>
      <c r="BM64" s="3"/>
      <c r="BN64" s="3"/>
      <c r="BO64" s="6"/>
      <c r="BP64" s="6"/>
      <c r="BQ64" s="6"/>
      <c r="BR64" s="6"/>
      <c r="BS64" s="6"/>
      <c r="BT64" s="6"/>
      <c r="BU64" s="6"/>
    </row>
    <row r="65" spans="1:73" ht="12.75">
      <c r="A65" s="682">
        <v>1</v>
      </c>
      <c r="B65" s="416">
        <v>5</v>
      </c>
      <c r="C65" s="340" t="s">
        <v>756</v>
      </c>
      <c r="D65" s="730" t="s">
        <v>757</v>
      </c>
      <c r="E65" s="295" t="s">
        <v>180</v>
      </c>
      <c r="F65" s="695" t="s">
        <v>758</v>
      </c>
      <c r="G65" s="295">
        <v>5</v>
      </c>
      <c r="H65" s="295">
        <v>3</v>
      </c>
      <c r="I65" s="1060"/>
      <c r="J65" s="349"/>
      <c r="K65" s="277"/>
      <c r="L65" s="1006">
        <f>J65+J66+J67+J68+J69+J70+J71+J72+J73+J74+K65+K66+K67+K68+K69+K70+K71+K72+K73+K74</f>
        <v>10</v>
      </c>
      <c r="M65" s="686"/>
      <c r="N65" s="686"/>
      <c r="O65" s="1007">
        <f>M65+M66+M67+M68+M69+M70+M71+M72+M73+M74+N65+N66+N67+N68+N69+N70+N71+N72+N73+N74</f>
        <v>0</v>
      </c>
      <c r="P65" s="349"/>
      <c r="Q65" s="277"/>
      <c r="R65" s="1008">
        <f>P65+P66+P67+P68+P69+P70+P71+P72+P73+P74+Q65+Q66+Q67+Q68+Q69+Q70+Q71+Q72+Q73+Q74</f>
        <v>0</v>
      </c>
      <c r="S65" s="686"/>
      <c r="T65" s="686"/>
      <c r="U65" s="1057">
        <f>S65+S66+S67+S68+S69+S70+S71+S72+S73+S74+T65+T66+T67+T68+T69+T70+T71+T72+T73+T74</f>
        <v>10</v>
      </c>
      <c r="V65" s="349"/>
      <c r="W65" s="277"/>
      <c r="X65" s="1055">
        <f>V65+V66+V67+V68+V69+V70+V71+V72+V73+V74+W65+W66+W67+W68+W69+W70+W71+W72+W73+W74</f>
        <v>0</v>
      </c>
      <c r="Y65" s="686"/>
      <c r="Z65" s="686"/>
      <c r="AA65" s="1056">
        <f>Y65+Y66+Y67+Y68+Y69+Y70+Y71+Y72+Y73+Y74+Z65+Z66+Z67+Z68+Z69+Z70+Z71+Z72+Z73+Z74</f>
        <v>0</v>
      </c>
      <c r="AB65" s="349"/>
      <c r="AC65" s="277"/>
      <c r="AD65" s="999">
        <f>AB65+AB66+AB67+AB68+AB69+AB70+AB71+AB72+AB73+AB74+AC65+AC66+AC67+AC68+AC69+AC70+AC71+AC72+AC73+AC74</f>
        <v>0</v>
      </c>
      <c r="AE65" s="686"/>
      <c r="AF65" s="686"/>
      <c r="AG65" s="1000">
        <f>AE65+AE66+AE67+AE68+AE69+AE70+AE71+AE72+AE73+AE74+AF65+AF66+AF67+AF68+AF69+AF70+AF71+AF72+AF73+AF74</f>
        <v>0</v>
      </c>
      <c r="AH65" s="687"/>
      <c r="AI65" s="688"/>
      <c r="AJ65" s="1048">
        <f>AH65+AH66+AH67+AH68+AH69+AH70+AH71+AH72+AH73+AH74+AI65+AI66+AI67+AI68+AI69+AI70+AI71+AI72+AI73+AI74</f>
        <v>0</v>
      </c>
      <c r="AK65" s="686"/>
      <c r="AL65" s="686"/>
      <c r="AM65" s="1002">
        <f>AK65+AK66+AK67+AK68+AK69+AK70+AK71+AK72+AK73+AK74+AL65+AL66+AL67+AL68+AL69+AL70+AL71+AL72+AL73+AL74</f>
        <v>0</v>
      </c>
      <c r="AN65" s="689">
        <v>15</v>
      </c>
      <c r="AO65" s="690"/>
      <c r="AP65" s="1003">
        <f>AN65+AN66+AN67+AN68+AN69+AN70+AN71+AN72+AN73+AN74+AO65+AO66+AO67+AO68+AO69+AO70+AO71+AO72+AO73+AO74</f>
        <v>19</v>
      </c>
      <c r="AQ65" s="686"/>
      <c r="AR65" s="686"/>
      <c r="AS65" s="1049">
        <f>AQ65+AQ66+AQ67+AQ68+AQ69+AQ70+AQ71+AQ72+AQ73+AQ74+AR65+AR66+AR67+AR68+AR69+AR70+AR71+AR72+AR73+AR74</f>
        <v>0</v>
      </c>
      <c r="AT65" s="1050"/>
      <c r="AU65" s="1051">
        <f>SUM(AV65:BG65)</f>
        <v>39</v>
      </c>
      <c r="AV65" s="965">
        <f>SUM(L65+O65+R65+U65+X65+AA65+AD65+AG65+AJ65+AM65+AP65+AS65)</f>
        <v>39</v>
      </c>
      <c r="AW65" s="965"/>
      <c r="AX65" s="965"/>
      <c r="AY65" s="965"/>
      <c r="AZ65" s="965"/>
      <c r="BA65" s="965"/>
      <c r="BB65" s="965"/>
      <c r="BC65" s="965"/>
      <c r="BD65" s="965"/>
      <c r="BE65" s="1052"/>
      <c r="BF65" s="1052"/>
      <c r="BG65" s="1053"/>
      <c r="BH65" s="125"/>
      <c r="BI65" s="125"/>
      <c r="BJ65" s="692"/>
      <c r="BK65" s="692"/>
      <c r="BL65" s="4"/>
      <c r="BM65" s="3"/>
      <c r="BN65" s="3"/>
      <c r="BO65" s="6"/>
      <c r="BP65" s="6"/>
      <c r="BQ65" s="6"/>
      <c r="BR65" s="6"/>
      <c r="BS65" s="6"/>
      <c r="BT65" s="6"/>
      <c r="BU65" s="6"/>
    </row>
    <row r="66" spans="1:73" ht="12.75">
      <c r="A66" s="682">
        <v>2</v>
      </c>
      <c r="B66" s="290"/>
      <c r="C66" s="291"/>
      <c r="D66" s="683"/>
      <c r="E66" s="295" t="s">
        <v>759</v>
      </c>
      <c r="F66" s="695" t="s">
        <v>189</v>
      </c>
      <c r="G66" s="295">
        <v>1</v>
      </c>
      <c r="H66" s="295">
        <v>4</v>
      </c>
      <c r="I66" s="966"/>
      <c r="J66" s="358"/>
      <c r="K66" s="696"/>
      <c r="L66" s="966"/>
      <c r="M66" s="697"/>
      <c r="N66" s="697"/>
      <c r="O66" s="966"/>
      <c r="P66" s="358"/>
      <c r="Q66" s="696"/>
      <c r="R66" s="966"/>
      <c r="S66" s="697"/>
      <c r="T66" s="697"/>
      <c r="U66" s="966"/>
      <c r="V66" s="358"/>
      <c r="W66" s="696"/>
      <c r="X66" s="966"/>
      <c r="Y66" s="697"/>
      <c r="Z66" s="697"/>
      <c r="AA66" s="966"/>
      <c r="AB66" s="358"/>
      <c r="AC66" s="696"/>
      <c r="AD66" s="966"/>
      <c r="AE66" s="697"/>
      <c r="AF66" s="697"/>
      <c r="AG66" s="966"/>
      <c r="AH66" s="698"/>
      <c r="AI66" s="699"/>
      <c r="AJ66" s="966"/>
      <c r="AK66" s="697"/>
      <c r="AL66" s="697"/>
      <c r="AM66" s="966"/>
      <c r="AN66" s="700">
        <v>4</v>
      </c>
      <c r="AO66" s="701"/>
      <c r="AP66" s="966"/>
      <c r="AQ66" s="697"/>
      <c r="AR66" s="697"/>
      <c r="AS66" s="966"/>
      <c r="AT66" s="966"/>
      <c r="AU66" s="966"/>
      <c r="AV66" s="966"/>
      <c r="AW66" s="966"/>
      <c r="AX66" s="966"/>
      <c r="AY66" s="966"/>
      <c r="AZ66" s="966"/>
      <c r="BA66" s="966"/>
      <c r="BB66" s="966"/>
      <c r="BC66" s="966"/>
      <c r="BD66" s="966"/>
      <c r="BE66" s="966"/>
      <c r="BF66" s="966"/>
      <c r="BG66" s="966"/>
      <c r="BH66" s="125"/>
      <c r="BI66" s="125"/>
      <c r="BJ66" s="692"/>
      <c r="BK66" s="692"/>
      <c r="BL66" s="4"/>
      <c r="BM66" s="3"/>
      <c r="BN66" s="3"/>
      <c r="BO66" s="6"/>
      <c r="BP66" s="6"/>
      <c r="BQ66" s="6"/>
      <c r="BR66" s="6"/>
      <c r="BS66" s="6"/>
      <c r="BT66" s="6"/>
      <c r="BU66" s="6"/>
    </row>
    <row r="67" spans="1:73" ht="12.75">
      <c r="A67" s="682">
        <v>3</v>
      </c>
      <c r="B67" s="290"/>
      <c r="C67" s="291"/>
      <c r="D67" s="683"/>
      <c r="E67" s="295" t="s">
        <v>16</v>
      </c>
      <c r="F67" s="695" t="s">
        <v>760</v>
      </c>
      <c r="G67" s="295">
        <v>2</v>
      </c>
      <c r="H67" s="295">
        <v>5</v>
      </c>
      <c r="I67" s="966"/>
      <c r="J67" s="358"/>
      <c r="K67" s="696"/>
      <c r="L67" s="966"/>
      <c r="M67" s="697"/>
      <c r="N67" s="697"/>
      <c r="O67" s="966"/>
      <c r="P67" s="358"/>
      <c r="Q67" s="696"/>
      <c r="R67" s="966"/>
      <c r="S67" s="697"/>
      <c r="T67" s="697"/>
      <c r="U67" s="966"/>
      <c r="V67" s="358"/>
      <c r="W67" s="696"/>
      <c r="X67" s="966"/>
      <c r="Y67" s="697"/>
      <c r="Z67" s="697"/>
      <c r="AA67" s="966"/>
      <c r="AB67" s="358"/>
      <c r="AC67" s="696"/>
      <c r="AD67" s="966"/>
      <c r="AE67" s="697"/>
      <c r="AF67" s="697"/>
      <c r="AG67" s="966"/>
      <c r="AH67" s="698"/>
      <c r="AI67" s="699"/>
      <c r="AJ67" s="966"/>
      <c r="AK67" s="697"/>
      <c r="AL67" s="697"/>
      <c r="AM67" s="966"/>
      <c r="AN67" s="700"/>
      <c r="AO67" s="701"/>
      <c r="AP67" s="966"/>
      <c r="AQ67" s="697"/>
      <c r="AR67" s="697"/>
      <c r="AS67" s="966"/>
      <c r="AT67" s="966"/>
      <c r="AU67" s="966"/>
      <c r="AV67" s="966"/>
      <c r="AW67" s="966"/>
      <c r="AX67" s="966"/>
      <c r="AY67" s="966"/>
      <c r="AZ67" s="966"/>
      <c r="BA67" s="966"/>
      <c r="BB67" s="966"/>
      <c r="BC67" s="966"/>
      <c r="BD67" s="966"/>
      <c r="BE67" s="966"/>
      <c r="BF67" s="966"/>
      <c r="BG67" s="966"/>
      <c r="BH67" s="125"/>
      <c r="BI67" s="125"/>
      <c r="BJ67" s="692"/>
      <c r="BK67" s="692"/>
      <c r="BL67" s="4"/>
      <c r="BM67" s="3"/>
      <c r="BN67" s="3"/>
      <c r="BO67" s="6"/>
      <c r="BP67" s="6"/>
      <c r="BQ67" s="6"/>
      <c r="BR67" s="6"/>
      <c r="BS67" s="6"/>
      <c r="BT67" s="6"/>
      <c r="BU67" s="6"/>
    </row>
    <row r="68" spans="1:73" ht="12.75">
      <c r="A68" s="682">
        <v>4</v>
      </c>
      <c r="B68" s="290"/>
      <c r="C68" s="291"/>
      <c r="D68" s="683"/>
      <c r="E68" s="295" t="s">
        <v>190</v>
      </c>
      <c r="F68" s="695" t="s">
        <v>761</v>
      </c>
      <c r="G68" s="295">
        <v>2</v>
      </c>
      <c r="H68" s="295">
        <v>5</v>
      </c>
      <c r="I68" s="966"/>
      <c r="J68" s="358">
        <f>G68*H68</f>
        <v>10</v>
      </c>
      <c r="K68" s="696"/>
      <c r="L68" s="966"/>
      <c r="M68" s="697"/>
      <c r="N68" s="697"/>
      <c r="O68" s="966"/>
      <c r="P68" s="358"/>
      <c r="Q68" s="696"/>
      <c r="R68" s="966"/>
      <c r="S68" s="697"/>
      <c r="T68" s="697"/>
      <c r="U68" s="966"/>
      <c r="V68" s="358"/>
      <c r="W68" s="696"/>
      <c r="X68" s="966"/>
      <c r="Y68" s="697"/>
      <c r="Z68" s="697"/>
      <c r="AA68" s="966"/>
      <c r="AB68" s="358"/>
      <c r="AC68" s="696"/>
      <c r="AD68" s="966"/>
      <c r="AE68" s="697"/>
      <c r="AF68" s="697"/>
      <c r="AG68" s="966"/>
      <c r="AH68" s="698"/>
      <c r="AI68" s="699"/>
      <c r="AJ68" s="966"/>
      <c r="AK68" s="697"/>
      <c r="AL68" s="697"/>
      <c r="AM68" s="966"/>
      <c r="AN68" s="365"/>
      <c r="AO68" s="701"/>
      <c r="AP68" s="966"/>
      <c r="AQ68" s="697"/>
      <c r="AR68" s="697"/>
      <c r="AS68" s="966"/>
      <c r="AT68" s="966"/>
      <c r="AU68" s="966"/>
      <c r="AV68" s="966"/>
      <c r="AW68" s="966"/>
      <c r="AX68" s="966"/>
      <c r="AY68" s="966"/>
      <c r="AZ68" s="966"/>
      <c r="BA68" s="966"/>
      <c r="BB68" s="966"/>
      <c r="BC68" s="966"/>
      <c r="BD68" s="966"/>
      <c r="BE68" s="966"/>
      <c r="BF68" s="966"/>
      <c r="BG68" s="966"/>
      <c r="BH68" s="125"/>
      <c r="BI68" s="125"/>
      <c r="BJ68" s="717"/>
      <c r="BK68" s="692"/>
      <c r="BL68" s="4"/>
      <c r="BM68" s="3"/>
      <c r="BN68" s="3"/>
      <c r="BO68" s="6"/>
      <c r="BP68" s="6"/>
      <c r="BQ68" s="6"/>
      <c r="BR68" s="6"/>
      <c r="BS68" s="6"/>
      <c r="BT68" s="6"/>
      <c r="BU68" s="6"/>
    </row>
    <row r="69" spans="1:73" ht="12.75">
      <c r="A69" s="682">
        <v>5</v>
      </c>
      <c r="B69" s="290"/>
      <c r="C69" s="291"/>
      <c r="D69" s="683"/>
      <c r="E69" s="295"/>
      <c r="F69" s="695"/>
      <c r="G69" s="295"/>
      <c r="H69" s="295"/>
      <c r="I69" s="966"/>
      <c r="J69" s="358"/>
      <c r="K69" s="696"/>
      <c r="L69" s="966"/>
      <c r="M69" s="697"/>
      <c r="N69" s="697"/>
      <c r="O69" s="966"/>
      <c r="P69" s="358"/>
      <c r="Q69" s="696"/>
      <c r="R69" s="966"/>
      <c r="S69" s="702">
        <v>10</v>
      </c>
      <c r="T69" s="697"/>
      <c r="U69" s="966"/>
      <c r="V69" s="358"/>
      <c r="W69" s="696"/>
      <c r="X69" s="966"/>
      <c r="Y69" s="697"/>
      <c r="Z69" s="697"/>
      <c r="AA69" s="966"/>
      <c r="AB69" s="727"/>
      <c r="AC69" s="696"/>
      <c r="AD69" s="966"/>
      <c r="AE69" s="702"/>
      <c r="AF69" s="697"/>
      <c r="AG69" s="966"/>
      <c r="AH69" s="698"/>
      <c r="AI69" s="699"/>
      <c r="AJ69" s="966"/>
      <c r="AK69" s="697"/>
      <c r="AL69" s="697"/>
      <c r="AM69" s="966"/>
      <c r="AN69" s="365"/>
      <c r="AO69" s="701"/>
      <c r="AP69" s="966"/>
      <c r="AQ69" s="702"/>
      <c r="AR69" s="702"/>
      <c r="AS69" s="966"/>
      <c r="AT69" s="966"/>
      <c r="AU69" s="966"/>
      <c r="AV69" s="966"/>
      <c r="AW69" s="966"/>
      <c r="AX69" s="966"/>
      <c r="AY69" s="966"/>
      <c r="AZ69" s="966"/>
      <c r="BA69" s="966"/>
      <c r="BB69" s="966"/>
      <c r="BC69" s="966"/>
      <c r="BD69" s="966"/>
      <c r="BE69" s="966"/>
      <c r="BF69" s="966"/>
      <c r="BG69" s="966"/>
      <c r="BH69" s="594"/>
      <c r="BI69" s="594"/>
      <c r="BJ69" s="717"/>
      <c r="BK69" s="692"/>
      <c r="BL69" s="4"/>
      <c r="BM69" s="3"/>
      <c r="BN69" s="3"/>
      <c r="BO69" s="6"/>
      <c r="BP69" s="6"/>
      <c r="BQ69" s="6"/>
      <c r="BR69" s="6"/>
      <c r="BS69" s="6"/>
      <c r="BT69" s="6"/>
      <c r="BU69" s="6"/>
    </row>
    <row r="70" spans="1:73" ht="12.75">
      <c r="A70" s="682">
        <v>6</v>
      </c>
      <c r="B70" s="290"/>
      <c r="C70" s="291"/>
      <c r="D70" s="683"/>
      <c r="E70" s="295"/>
      <c r="F70" s="731"/>
      <c r="G70" s="295"/>
      <c r="H70" s="295"/>
      <c r="I70" s="966"/>
      <c r="J70" s="358"/>
      <c r="K70" s="696"/>
      <c r="L70" s="966"/>
      <c r="M70" s="697"/>
      <c r="N70" s="697"/>
      <c r="O70" s="966"/>
      <c r="P70" s="358"/>
      <c r="Q70" s="696"/>
      <c r="R70" s="966"/>
      <c r="S70" s="697"/>
      <c r="T70" s="697"/>
      <c r="U70" s="966"/>
      <c r="V70" s="358"/>
      <c r="W70" s="696"/>
      <c r="X70" s="966"/>
      <c r="Y70" s="697"/>
      <c r="Z70" s="697"/>
      <c r="AA70" s="966"/>
      <c r="AB70" s="358"/>
      <c r="AC70" s="696"/>
      <c r="AD70" s="966"/>
      <c r="AE70" s="697"/>
      <c r="AF70" s="697"/>
      <c r="AG70" s="966"/>
      <c r="AH70" s="698"/>
      <c r="AI70" s="699"/>
      <c r="AJ70" s="966"/>
      <c r="AK70" s="697"/>
      <c r="AL70" s="697"/>
      <c r="AM70" s="966"/>
      <c r="AN70" s="365"/>
      <c r="AO70" s="701"/>
      <c r="AP70" s="966"/>
      <c r="AQ70" s="697"/>
      <c r="AR70" s="697"/>
      <c r="AS70" s="966"/>
      <c r="AT70" s="966"/>
      <c r="AU70" s="966"/>
      <c r="AV70" s="966"/>
      <c r="AW70" s="966"/>
      <c r="AX70" s="966"/>
      <c r="AY70" s="966"/>
      <c r="AZ70" s="966"/>
      <c r="BA70" s="966"/>
      <c r="BB70" s="966"/>
      <c r="BC70" s="966"/>
      <c r="BD70" s="966"/>
      <c r="BE70" s="966"/>
      <c r="BF70" s="966"/>
      <c r="BG70" s="966"/>
      <c r="BH70" s="125"/>
      <c r="BI70" s="125"/>
      <c r="BJ70" s="692"/>
      <c r="BK70" s="692"/>
      <c r="BL70" s="4"/>
      <c r="BM70" s="3"/>
      <c r="BN70" s="3"/>
      <c r="BO70" s="6"/>
      <c r="BP70" s="6"/>
      <c r="BQ70" s="6"/>
      <c r="BR70" s="6"/>
      <c r="BS70" s="6"/>
      <c r="BT70" s="6"/>
      <c r="BU70" s="6"/>
    </row>
    <row r="71" spans="1:73" ht="12.75">
      <c r="A71" s="682">
        <v>7</v>
      </c>
      <c r="B71" s="290"/>
      <c r="C71" s="291"/>
      <c r="D71" s="683"/>
      <c r="E71" s="732"/>
      <c r="G71" s="295"/>
      <c r="H71" s="295"/>
      <c r="I71" s="966"/>
      <c r="J71" s="358"/>
      <c r="K71" s="696"/>
      <c r="L71" s="966"/>
      <c r="M71" s="697"/>
      <c r="N71" s="697"/>
      <c r="O71" s="966"/>
      <c r="P71" s="358"/>
      <c r="Q71" s="696"/>
      <c r="R71" s="966"/>
      <c r="S71" s="697"/>
      <c r="T71" s="697"/>
      <c r="U71" s="966"/>
      <c r="V71" s="358"/>
      <c r="W71" s="696"/>
      <c r="X71" s="966"/>
      <c r="Y71" s="697"/>
      <c r="Z71" s="697"/>
      <c r="AA71" s="966"/>
      <c r="AB71" s="358"/>
      <c r="AC71" s="696"/>
      <c r="AD71" s="966"/>
      <c r="AE71" s="697"/>
      <c r="AF71" s="697"/>
      <c r="AG71" s="966"/>
      <c r="AH71" s="698"/>
      <c r="AI71" s="699"/>
      <c r="AJ71" s="966"/>
      <c r="AK71" s="697"/>
      <c r="AL71" s="697"/>
      <c r="AM71" s="966"/>
      <c r="AN71" s="365"/>
      <c r="AO71" s="701"/>
      <c r="AP71" s="966"/>
      <c r="AQ71" s="697"/>
      <c r="AR71" s="697"/>
      <c r="AS71" s="966"/>
      <c r="AT71" s="966"/>
      <c r="AU71" s="966"/>
      <c r="AV71" s="966"/>
      <c r="AW71" s="966"/>
      <c r="AX71" s="966"/>
      <c r="AY71" s="966"/>
      <c r="AZ71" s="966"/>
      <c r="BA71" s="966"/>
      <c r="BB71" s="966"/>
      <c r="BC71" s="966"/>
      <c r="BD71" s="966"/>
      <c r="BE71" s="966"/>
      <c r="BF71" s="966"/>
      <c r="BG71" s="966"/>
      <c r="BH71" s="125"/>
      <c r="BI71" s="125"/>
      <c r="BJ71" s="692"/>
      <c r="BK71" s="692"/>
      <c r="BL71" s="4"/>
      <c r="BM71" s="3"/>
      <c r="BN71" s="3"/>
      <c r="BO71" s="6"/>
      <c r="BP71" s="6"/>
      <c r="BQ71" s="6"/>
      <c r="BR71" s="6"/>
      <c r="BS71" s="6"/>
      <c r="BT71" s="6"/>
      <c r="BU71" s="6"/>
    </row>
    <row r="72" spans="1:73" ht="12.75">
      <c r="A72" s="682">
        <v>8</v>
      </c>
      <c r="B72" s="290"/>
      <c r="C72" s="291"/>
      <c r="D72" s="683"/>
      <c r="E72" s="732"/>
      <c r="F72" s="731"/>
      <c r="G72" s="295"/>
      <c r="H72" s="295"/>
      <c r="I72" s="966"/>
      <c r="J72" s="358"/>
      <c r="K72" s="696"/>
      <c r="L72" s="966"/>
      <c r="M72" s="697"/>
      <c r="N72" s="697"/>
      <c r="O72" s="966"/>
      <c r="P72" s="358"/>
      <c r="Q72" s="696"/>
      <c r="R72" s="966"/>
      <c r="S72" s="697"/>
      <c r="T72" s="697"/>
      <c r="U72" s="966"/>
      <c r="V72" s="358"/>
      <c r="W72" s="696"/>
      <c r="X72" s="966"/>
      <c r="Y72" s="697"/>
      <c r="Z72" s="697"/>
      <c r="AA72" s="966"/>
      <c r="AB72" s="358"/>
      <c r="AC72" s="696"/>
      <c r="AD72" s="966"/>
      <c r="AE72" s="697"/>
      <c r="AF72" s="697"/>
      <c r="AG72" s="966"/>
      <c r="AH72" s="698"/>
      <c r="AI72" s="699"/>
      <c r="AJ72" s="966"/>
      <c r="AK72" s="697"/>
      <c r="AL72" s="697"/>
      <c r="AM72" s="966"/>
      <c r="AN72" s="365"/>
      <c r="AO72" s="701"/>
      <c r="AP72" s="966"/>
      <c r="AQ72" s="697"/>
      <c r="AR72" s="697"/>
      <c r="AS72" s="966"/>
      <c r="AT72" s="966"/>
      <c r="AU72" s="966"/>
      <c r="AV72" s="966"/>
      <c r="AW72" s="966"/>
      <c r="AX72" s="966"/>
      <c r="AY72" s="966"/>
      <c r="AZ72" s="966"/>
      <c r="BA72" s="966"/>
      <c r="BB72" s="966"/>
      <c r="BC72" s="966"/>
      <c r="BD72" s="966"/>
      <c r="BE72" s="966"/>
      <c r="BF72" s="966"/>
      <c r="BG72" s="966"/>
      <c r="BH72" s="125"/>
      <c r="BI72" s="125"/>
      <c r="BJ72" s="692"/>
      <c r="BK72" s="692"/>
      <c r="BL72" s="4"/>
      <c r="BM72" s="3"/>
      <c r="BN72" s="3"/>
      <c r="BO72" s="6"/>
      <c r="BP72" s="6"/>
      <c r="BQ72" s="6"/>
      <c r="BR72" s="6"/>
      <c r="BS72" s="6"/>
      <c r="BT72" s="6"/>
      <c r="BU72" s="6"/>
    </row>
    <row r="73" spans="1:73" ht="12.75">
      <c r="A73" s="682">
        <v>9</v>
      </c>
      <c r="B73" s="290"/>
      <c r="C73" s="291"/>
      <c r="D73" s="683"/>
      <c r="E73" s="732"/>
      <c r="F73" s="731"/>
      <c r="G73" s="295"/>
      <c r="H73" s="295"/>
      <c r="I73" s="966"/>
      <c r="J73" s="358"/>
      <c r="K73" s="696"/>
      <c r="L73" s="966"/>
      <c r="M73" s="697"/>
      <c r="N73" s="697"/>
      <c r="O73" s="966"/>
      <c r="P73" s="358"/>
      <c r="Q73" s="696"/>
      <c r="R73" s="966"/>
      <c r="S73" s="697"/>
      <c r="T73" s="697"/>
      <c r="U73" s="966"/>
      <c r="V73" s="358"/>
      <c r="W73" s="696"/>
      <c r="X73" s="966"/>
      <c r="Y73" s="697"/>
      <c r="Z73" s="697"/>
      <c r="AA73" s="966"/>
      <c r="AB73" s="358"/>
      <c r="AC73" s="696"/>
      <c r="AD73" s="966"/>
      <c r="AE73" s="697"/>
      <c r="AF73" s="697"/>
      <c r="AG73" s="966"/>
      <c r="AH73" s="698"/>
      <c r="AI73" s="699"/>
      <c r="AJ73" s="966"/>
      <c r="AK73" s="697"/>
      <c r="AL73" s="697"/>
      <c r="AM73" s="966"/>
      <c r="AN73" s="365"/>
      <c r="AO73" s="701"/>
      <c r="AP73" s="966"/>
      <c r="AQ73" s="697"/>
      <c r="AR73" s="697"/>
      <c r="AS73" s="966"/>
      <c r="AT73" s="966"/>
      <c r="AU73" s="966"/>
      <c r="AV73" s="966"/>
      <c r="AW73" s="966"/>
      <c r="AX73" s="966"/>
      <c r="AY73" s="966"/>
      <c r="AZ73" s="966"/>
      <c r="BA73" s="966"/>
      <c r="BB73" s="966"/>
      <c r="BC73" s="966"/>
      <c r="BD73" s="966"/>
      <c r="BE73" s="966"/>
      <c r="BF73" s="966"/>
      <c r="BG73" s="966"/>
      <c r="BH73" s="125"/>
      <c r="BI73" s="125"/>
      <c r="BJ73" s="692"/>
      <c r="BK73" s="692"/>
      <c r="BL73" s="4"/>
      <c r="BM73" s="3"/>
      <c r="BN73" s="3"/>
      <c r="BO73" s="6"/>
      <c r="BP73" s="6"/>
      <c r="BQ73" s="6"/>
      <c r="BR73" s="6"/>
      <c r="BS73" s="6"/>
      <c r="BT73" s="6"/>
      <c r="BU73" s="6"/>
    </row>
    <row r="74" spans="1:73" ht="12.75">
      <c r="A74" s="682">
        <v>10</v>
      </c>
      <c r="B74" s="320"/>
      <c r="C74" s="321"/>
      <c r="D74" s="733"/>
      <c r="E74" s="601"/>
      <c r="F74" s="734"/>
      <c r="G74" s="295"/>
      <c r="H74" s="295"/>
      <c r="I74" s="971"/>
      <c r="J74" s="369"/>
      <c r="K74" s="709"/>
      <c r="L74" s="971"/>
      <c r="M74" s="710"/>
      <c r="N74" s="710"/>
      <c r="O74" s="971"/>
      <c r="P74" s="369"/>
      <c r="Q74" s="709"/>
      <c r="R74" s="971"/>
      <c r="S74" s="710"/>
      <c r="T74" s="710"/>
      <c r="U74" s="971"/>
      <c r="V74" s="369"/>
      <c r="W74" s="709"/>
      <c r="X74" s="971"/>
      <c r="Y74" s="710"/>
      <c r="Z74" s="710"/>
      <c r="AA74" s="971"/>
      <c r="AB74" s="369"/>
      <c r="AC74" s="709"/>
      <c r="AD74" s="971"/>
      <c r="AE74" s="710"/>
      <c r="AF74" s="710"/>
      <c r="AG74" s="971"/>
      <c r="AH74" s="711"/>
      <c r="AI74" s="712"/>
      <c r="AJ74" s="971"/>
      <c r="AK74" s="710"/>
      <c r="AL74" s="710"/>
      <c r="AM74" s="971"/>
      <c r="AN74" s="374"/>
      <c r="AO74" s="713"/>
      <c r="AP74" s="971"/>
      <c r="AQ74" s="710"/>
      <c r="AR74" s="710"/>
      <c r="AS74" s="971"/>
      <c r="AT74" s="971"/>
      <c r="AU74" s="971"/>
      <c r="AV74" s="971"/>
      <c r="AW74" s="971"/>
      <c r="AX74" s="971"/>
      <c r="AY74" s="971"/>
      <c r="AZ74" s="971"/>
      <c r="BA74" s="971"/>
      <c r="BB74" s="971"/>
      <c r="BC74" s="971"/>
      <c r="BD74" s="971"/>
      <c r="BE74" s="971"/>
      <c r="BF74" s="971"/>
      <c r="BG74" s="971"/>
      <c r="BH74" s="167"/>
      <c r="BI74" s="167"/>
      <c r="BJ74" s="714"/>
      <c r="BK74" s="714"/>
      <c r="BL74" s="4"/>
      <c r="BM74" s="3"/>
      <c r="BN74" s="3"/>
      <c r="BO74" s="6"/>
      <c r="BP74" s="6"/>
      <c r="BQ74" s="6"/>
      <c r="BR74" s="6"/>
      <c r="BS74" s="6"/>
      <c r="BT74" s="6"/>
      <c r="BU74" s="6"/>
    </row>
    <row r="75" spans="1:73" ht="12.75">
      <c r="A75" s="682">
        <v>1</v>
      </c>
      <c r="B75" s="416">
        <v>6</v>
      </c>
      <c r="C75" s="340" t="s">
        <v>762</v>
      </c>
      <c r="D75" s="730" t="s">
        <v>763</v>
      </c>
      <c r="E75" s="273" t="s">
        <v>110</v>
      </c>
      <c r="F75" s="595" t="s">
        <v>764</v>
      </c>
      <c r="G75" s="273"/>
      <c r="H75" s="273"/>
      <c r="I75" s="1060"/>
      <c r="J75" s="349"/>
      <c r="K75" s="277"/>
      <c r="L75" s="1006">
        <f>J75+J76+J77+J78+J79+J80+J81+J82+J83+J84+K75+K76+K77+K78+K79+K80+K81+K82+K83+K84</f>
        <v>0</v>
      </c>
      <c r="M75" s="686"/>
      <c r="N75" s="686"/>
      <c r="O75" s="1007">
        <f>M75+M76+M77+M78+M79+M80+M81+M82+M83+M84+N75+N76+N77+N78+N79+N80+N81+N82+N83+N84</f>
        <v>0</v>
      </c>
      <c r="P75" s="735"/>
      <c r="Q75" s="277"/>
      <c r="R75" s="1008">
        <f>P75+P76+P77+P78+P79+P80+P81+P82+P83+P84+Q75+Q76+Q77+Q78+Q79+Q80+Q81+Q82+Q83+Q84</f>
        <v>0</v>
      </c>
      <c r="S75" s="686"/>
      <c r="T75" s="686"/>
      <c r="U75" s="1057">
        <f>S75+S76+S77+S78+S79+S80+S81+S82+S83+S84+T75+T76+T77+T78+T79+T80+T81+T82+T83+T84</f>
        <v>0</v>
      </c>
      <c r="V75" s="349"/>
      <c r="W75" s="277"/>
      <c r="X75" s="1055">
        <f>V75+V76+V77+V78+V79+V80+V81+V82+V83+V84+W75+W76+W77+W78+W79+W80+W81+W82+W83+W84</f>
        <v>0</v>
      </c>
      <c r="Y75" s="729"/>
      <c r="Z75" s="729"/>
      <c r="AA75" s="1056">
        <f>Y75+Y76+Y77+Y78+Y79+Y80+Y81+Y82+Y83+Y84+Z75+Z76+Z77+Z78+Z79+Z80+Z81+Z82+Z83+Z84</f>
        <v>0</v>
      </c>
      <c r="AB75" s="349"/>
      <c r="AC75" s="277"/>
      <c r="AD75" s="999">
        <f>AB75+AB76+AB77+AB78+AB79+AB80+AB81+AB82+AB83+AB84+AC75+AC76+AC77+AC78+AC79+AC80+AC81+AC82+AC83+AC84</f>
        <v>0</v>
      </c>
      <c r="AE75" s="686"/>
      <c r="AF75" s="686"/>
      <c r="AG75" s="1000">
        <f>AE75+AE76+AE77+AE78+AE79+AE80+AE81+AE82+AE83+AE84+AF75+AF76+AF77+AF78+AF79+AF80+AF81+AF82+AF83+AF84</f>
        <v>0</v>
      </c>
      <c r="AH75" s="687"/>
      <c r="AI75" s="688"/>
      <c r="AJ75" s="1048">
        <f>AH75+AH76+AH77+AH78+AH79+AH80+AH81+AH82+AH83+AH84+AI75+AI76+AI77+AI78+AI79+AI80+AI81+AI82+AI83+AI84</f>
        <v>0</v>
      </c>
      <c r="AK75" s="686"/>
      <c r="AL75" s="686"/>
      <c r="AM75" s="1002">
        <f>AK75+AK76+AK77+AK78+AK79+AK80+AK81+AK82+AK83+AK84+AL75+AL76+AL77+AL78+AL79+AL80+AL81+AL82+AL83+AL84</f>
        <v>0</v>
      </c>
      <c r="AN75" s="355"/>
      <c r="AO75" s="690"/>
      <c r="AP75" s="1003">
        <f>AN75+AN76+AN77+AN78+AN79+AN80+AN81+AN82+AN83+AN84+AO75+AO76+AO77+AO78+AO79+AO80+AO81+AO82+AO83+AO84</f>
        <v>0</v>
      </c>
      <c r="AQ75" s="686"/>
      <c r="AR75" s="686"/>
      <c r="AS75" s="1049">
        <f>AQ75+AQ76+AQ77+AQ78+AQ79+AQ80+AQ81+AQ82+AQ83+AQ84+AR75+AR76+AR77+AR78+AR79+AR80+AR81+AR82+AR83+AR84</f>
        <v>0</v>
      </c>
      <c r="AT75" s="1050"/>
      <c r="AU75" s="1051">
        <f>SUM(AV75:BG75)</f>
        <v>19</v>
      </c>
      <c r="AV75" s="965">
        <f>SUM(L75+O75+R75+U75+X75+AA75+AD75+AG75+AJ75+AM75+AP75+AS75)</f>
        <v>0</v>
      </c>
      <c r="AW75" s="965"/>
      <c r="AX75" s="965">
        <v>19</v>
      </c>
      <c r="AY75" s="965"/>
      <c r="AZ75" s="965"/>
      <c r="BA75" s="965"/>
      <c r="BB75" s="965"/>
      <c r="BC75" s="965"/>
      <c r="BD75" s="965"/>
      <c r="BE75" s="1052"/>
      <c r="BF75" s="1052"/>
      <c r="BG75" s="1053"/>
      <c r="BH75" s="125"/>
      <c r="BI75" s="125"/>
      <c r="BJ75" s="692"/>
      <c r="BK75" s="692"/>
      <c r="BL75" s="4"/>
      <c r="BM75" s="3"/>
      <c r="BN75" s="3"/>
      <c r="BO75" s="6"/>
      <c r="BP75" s="6"/>
      <c r="BQ75" s="6"/>
      <c r="BR75" s="6"/>
      <c r="BS75" s="6"/>
      <c r="BT75" s="6"/>
      <c r="BU75" s="6"/>
    </row>
    <row r="76" spans="1:73" ht="12.75">
      <c r="A76" s="682">
        <v>2</v>
      </c>
      <c r="B76" s="290"/>
      <c r="C76" s="291"/>
      <c r="D76" s="683"/>
      <c r="E76" s="295"/>
      <c r="F76" s="695"/>
      <c r="G76" s="295"/>
      <c r="H76" s="295"/>
      <c r="I76" s="966"/>
      <c r="J76" s="358"/>
      <c r="K76" s="696"/>
      <c r="L76" s="966"/>
      <c r="M76" s="697"/>
      <c r="N76" s="697"/>
      <c r="O76" s="966"/>
      <c r="P76" s="727"/>
      <c r="Q76" s="696"/>
      <c r="R76" s="966"/>
      <c r="S76" s="697"/>
      <c r="T76" s="697"/>
      <c r="U76" s="966"/>
      <c r="V76" s="358"/>
      <c r="W76" s="696"/>
      <c r="X76" s="966"/>
      <c r="Y76" s="697"/>
      <c r="Z76" s="697"/>
      <c r="AA76" s="966"/>
      <c r="AB76" s="358"/>
      <c r="AC76" s="696"/>
      <c r="AD76" s="966"/>
      <c r="AE76" s="697"/>
      <c r="AF76" s="697"/>
      <c r="AG76" s="966"/>
      <c r="AH76" s="698"/>
      <c r="AI76" s="699"/>
      <c r="AJ76" s="966"/>
      <c r="AK76" s="697"/>
      <c r="AL76" s="697"/>
      <c r="AM76" s="966"/>
      <c r="AN76" s="365"/>
      <c r="AO76" s="701"/>
      <c r="AP76" s="966"/>
      <c r="AQ76" s="697"/>
      <c r="AR76" s="697"/>
      <c r="AS76" s="966"/>
      <c r="AT76" s="966"/>
      <c r="AU76" s="966"/>
      <c r="AV76" s="966"/>
      <c r="AW76" s="966"/>
      <c r="AX76" s="966"/>
      <c r="AY76" s="966"/>
      <c r="AZ76" s="966"/>
      <c r="BA76" s="966"/>
      <c r="BB76" s="966"/>
      <c r="BC76" s="966"/>
      <c r="BD76" s="966"/>
      <c r="BE76" s="966"/>
      <c r="BF76" s="966"/>
      <c r="BG76" s="966"/>
      <c r="BH76" s="125"/>
      <c r="BI76" s="125"/>
      <c r="BJ76" s="692"/>
      <c r="BK76" s="692"/>
      <c r="BL76" s="4"/>
      <c r="BM76" s="3"/>
      <c r="BN76" s="3"/>
      <c r="BO76" s="6"/>
      <c r="BP76" s="6"/>
      <c r="BQ76" s="6"/>
      <c r="BR76" s="6"/>
      <c r="BS76" s="6"/>
      <c r="BT76" s="6"/>
      <c r="BU76" s="6"/>
    </row>
    <row r="77" spans="1:73" ht="12.75">
      <c r="A77" s="682">
        <v>3</v>
      </c>
      <c r="B77" s="290"/>
      <c r="C77" s="291"/>
      <c r="D77" s="683"/>
      <c r="E77" s="295"/>
      <c r="F77" s="695"/>
      <c r="G77" s="295"/>
      <c r="H77" s="295"/>
      <c r="I77" s="966"/>
      <c r="J77" s="358"/>
      <c r="K77" s="696"/>
      <c r="L77" s="966"/>
      <c r="M77" s="697"/>
      <c r="N77" s="697"/>
      <c r="O77" s="966"/>
      <c r="P77" s="358"/>
      <c r="Q77" s="696"/>
      <c r="R77" s="966"/>
      <c r="S77" s="697"/>
      <c r="T77" s="697"/>
      <c r="U77" s="966"/>
      <c r="V77" s="358"/>
      <c r="W77" s="696"/>
      <c r="X77" s="966"/>
      <c r="Y77" s="697"/>
      <c r="Z77" s="697"/>
      <c r="AA77" s="966"/>
      <c r="AB77" s="358"/>
      <c r="AC77" s="696"/>
      <c r="AD77" s="966"/>
      <c r="AE77" s="697"/>
      <c r="AF77" s="697"/>
      <c r="AG77" s="966"/>
      <c r="AH77" s="698"/>
      <c r="AI77" s="699"/>
      <c r="AJ77" s="966"/>
      <c r="AK77" s="697"/>
      <c r="AL77" s="697"/>
      <c r="AM77" s="966"/>
      <c r="AN77" s="365"/>
      <c r="AO77" s="701"/>
      <c r="AP77" s="966"/>
      <c r="AQ77" s="697"/>
      <c r="AR77" s="697"/>
      <c r="AS77" s="966"/>
      <c r="AT77" s="966"/>
      <c r="AU77" s="966"/>
      <c r="AV77" s="966"/>
      <c r="AW77" s="966"/>
      <c r="AX77" s="966"/>
      <c r="AY77" s="966"/>
      <c r="AZ77" s="966"/>
      <c r="BA77" s="966"/>
      <c r="BB77" s="966"/>
      <c r="BC77" s="966"/>
      <c r="BD77" s="966"/>
      <c r="BE77" s="966"/>
      <c r="BF77" s="966"/>
      <c r="BG77" s="966"/>
      <c r="BH77" s="125"/>
      <c r="BI77" s="125"/>
      <c r="BJ77" s="692"/>
      <c r="BK77" s="692"/>
      <c r="BL77" s="4"/>
      <c r="BM77" s="3"/>
      <c r="BN77" s="3"/>
      <c r="BO77" s="6"/>
      <c r="BP77" s="6"/>
      <c r="BQ77" s="6"/>
      <c r="BR77" s="6"/>
      <c r="BS77" s="6"/>
      <c r="BT77" s="6"/>
      <c r="BU77" s="6"/>
    </row>
    <row r="78" spans="1:73" ht="12.75">
      <c r="A78" s="682">
        <v>4</v>
      </c>
      <c r="B78" s="290"/>
      <c r="C78" s="291"/>
      <c r="D78" s="683"/>
      <c r="E78" s="295"/>
      <c r="F78" s="695"/>
      <c r="G78" s="295"/>
      <c r="H78" s="295"/>
      <c r="I78" s="966"/>
      <c r="J78" s="358"/>
      <c r="K78" s="696"/>
      <c r="L78" s="966"/>
      <c r="M78" s="697"/>
      <c r="N78" s="697"/>
      <c r="O78" s="966"/>
      <c r="P78" s="358"/>
      <c r="Q78" s="696"/>
      <c r="R78" s="966"/>
      <c r="S78" s="697"/>
      <c r="T78" s="697"/>
      <c r="U78" s="966"/>
      <c r="V78" s="358"/>
      <c r="W78" s="696"/>
      <c r="X78" s="966"/>
      <c r="Y78" s="697"/>
      <c r="Z78" s="697"/>
      <c r="AA78" s="966"/>
      <c r="AB78" s="358"/>
      <c r="AC78" s="696"/>
      <c r="AD78" s="966"/>
      <c r="AE78" s="697"/>
      <c r="AF78" s="697"/>
      <c r="AG78" s="966"/>
      <c r="AH78" s="698"/>
      <c r="AI78" s="699"/>
      <c r="AJ78" s="966"/>
      <c r="AK78" s="697"/>
      <c r="AL78" s="697"/>
      <c r="AM78" s="966"/>
      <c r="AN78" s="365"/>
      <c r="AO78" s="701"/>
      <c r="AP78" s="966"/>
      <c r="AQ78" s="697"/>
      <c r="AR78" s="697"/>
      <c r="AS78" s="966"/>
      <c r="AT78" s="966"/>
      <c r="AU78" s="966"/>
      <c r="AV78" s="966"/>
      <c r="AW78" s="966"/>
      <c r="AX78" s="966"/>
      <c r="AY78" s="966"/>
      <c r="AZ78" s="966"/>
      <c r="BA78" s="966"/>
      <c r="BB78" s="966"/>
      <c r="BC78" s="966"/>
      <c r="BD78" s="966"/>
      <c r="BE78" s="966"/>
      <c r="BF78" s="966"/>
      <c r="BG78" s="966"/>
      <c r="BH78" s="125"/>
      <c r="BI78" s="125"/>
      <c r="BJ78" s="692"/>
      <c r="BK78" s="692"/>
      <c r="BL78" s="4"/>
      <c r="BM78" s="3"/>
      <c r="BN78" s="3"/>
      <c r="BO78" s="6"/>
      <c r="BP78" s="6"/>
      <c r="BQ78" s="6"/>
      <c r="BR78" s="6"/>
      <c r="BS78" s="6"/>
      <c r="BT78" s="6"/>
      <c r="BU78" s="6"/>
    </row>
    <row r="79" spans="1:73" ht="12.75">
      <c r="A79" s="682">
        <v>5</v>
      </c>
      <c r="B79" s="290"/>
      <c r="C79" s="291"/>
      <c r="D79" s="683"/>
      <c r="E79" s="295"/>
      <c r="F79" s="695"/>
      <c r="G79" s="295"/>
      <c r="H79" s="295"/>
      <c r="I79" s="966"/>
      <c r="J79" s="358"/>
      <c r="K79" s="696"/>
      <c r="L79" s="966"/>
      <c r="M79" s="697"/>
      <c r="N79" s="697"/>
      <c r="O79" s="966"/>
      <c r="P79" s="358"/>
      <c r="Q79" s="696"/>
      <c r="R79" s="966"/>
      <c r="S79" s="697"/>
      <c r="T79" s="697"/>
      <c r="U79" s="966"/>
      <c r="V79" s="358"/>
      <c r="W79" s="696"/>
      <c r="X79" s="966"/>
      <c r="Y79" s="697"/>
      <c r="Z79" s="697"/>
      <c r="AA79" s="966"/>
      <c r="AB79" s="358"/>
      <c r="AC79" s="696"/>
      <c r="AD79" s="966"/>
      <c r="AE79" s="697"/>
      <c r="AF79" s="697"/>
      <c r="AG79" s="966"/>
      <c r="AH79" s="698"/>
      <c r="AI79" s="699"/>
      <c r="AJ79" s="966"/>
      <c r="AK79" s="697"/>
      <c r="AL79" s="697"/>
      <c r="AM79" s="966"/>
      <c r="AN79" s="365"/>
      <c r="AO79" s="701"/>
      <c r="AP79" s="966"/>
      <c r="AQ79" s="697"/>
      <c r="AR79" s="697"/>
      <c r="AS79" s="966"/>
      <c r="AT79" s="966"/>
      <c r="AU79" s="966"/>
      <c r="AV79" s="966"/>
      <c r="AW79" s="966"/>
      <c r="AX79" s="966"/>
      <c r="AY79" s="966"/>
      <c r="AZ79" s="966"/>
      <c r="BA79" s="966"/>
      <c r="BB79" s="966"/>
      <c r="BC79" s="966"/>
      <c r="BD79" s="966"/>
      <c r="BE79" s="966"/>
      <c r="BF79" s="966"/>
      <c r="BG79" s="966"/>
      <c r="BH79" s="125"/>
      <c r="BI79" s="125"/>
      <c r="BJ79" s="692"/>
      <c r="BK79" s="692"/>
      <c r="BL79" s="4"/>
      <c r="BM79" s="3"/>
      <c r="BN79" s="3"/>
      <c r="BO79" s="6"/>
      <c r="BP79" s="6"/>
      <c r="BQ79" s="6"/>
      <c r="BR79" s="6"/>
      <c r="BS79" s="6"/>
      <c r="BT79" s="6"/>
      <c r="BU79" s="6"/>
    </row>
    <row r="80" spans="1:73" ht="12.75">
      <c r="A80" s="682">
        <v>6</v>
      </c>
      <c r="B80" s="290"/>
      <c r="C80" s="291"/>
      <c r="D80" s="683"/>
      <c r="E80" s="295"/>
      <c r="F80" s="695"/>
      <c r="G80" s="295"/>
      <c r="H80" s="295"/>
      <c r="I80" s="966"/>
      <c r="J80" s="358"/>
      <c r="K80" s="696"/>
      <c r="L80" s="966"/>
      <c r="M80" s="697"/>
      <c r="N80" s="697"/>
      <c r="O80" s="966"/>
      <c r="P80" s="358"/>
      <c r="Q80" s="696"/>
      <c r="R80" s="966"/>
      <c r="S80" s="697"/>
      <c r="T80" s="697"/>
      <c r="U80" s="966"/>
      <c r="V80" s="358"/>
      <c r="W80" s="696"/>
      <c r="X80" s="966"/>
      <c r="Y80" s="697"/>
      <c r="Z80" s="697"/>
      <c r="AA80" s="966"/>
      <c r="AB80" s="358"/>
      <c r="AC80" s="696"/>
      <c r="AD80" s="966"/>
      <c r="AE80" s="697"/>
      <c r="AF80" s="697"/>
      <c r="AG80" s="966"/>
      <c r="AH80" s="698"/>
      <c r="AI80" s="699"/>
      <c r="AJ80" s="966"/>
      <c r="AK80" s="697"/>
      <c r="AL80" s="697"/>
      <c r="AM80" s="966"/>
      <c r="AN80" s="365"/>
      <c r="AO80" s="701"/>
      <c r="AP80" s="966"/>
      <c r="AQ80" s="697"/>
      <c r="AR80" s="697"/>
      <c r="AS80" s="966"/>
      <c r="AT80" s="966"/>
      <c r="AU80" s="966"/>
      <c r="AV80" s="966"/>
      <c r="AW80" s="966"/>
      <c r="AX80" s="966"/>
      <c r="AY80" s="966"/>
      <c r="AZ80" s="966"/>
      <c r="BA80" s="966"/>
      <c r="BB80" s="966"/>
      <c r="BC80" s="966"/>
      <c r="BD80" s="966"/>
      <c r="BE80" s="966"/>
      <c r="BF80" s="966"/>
      <c r="BG80" s="966"/>
      <c r="BH80" s="125"/>
      <c r="BI80" s="125"/>
      <c r="BJ80" s="692"/>
      <c r="BK80" s="692"/>
      <c r="BL80" s="4"/>
      <c r="BM80" s="3"/>
      <c r="BN80" s="3"/>
      <c r="BO80" s="6"/>
      <c r="BP80" s="6"/>
      <c r="BQ80" s="6"/>
      <c r="BR80" s="6"/>
      <c r="BS80" s="6"/>
      <c r="BT80" s="6"/>
      <c r="BU80" s="6"/>
    </row>
    <row r="81" spans="1:73" ht="12.75">
      <c r="A81" s="682">
        <v>7</v>
      </c>
      <c r="B81" s="290"/>
      <c r="C81" s="291"/>
      <c r="D81" s="683"/>
      <c r="E81" s="732"/>
      <c r="F81" s="731"/>
      <c r="G81" s="732"/>
      <c r="H81" s="732"/>
      <c r="I81" s="966"/>
      <c r="J81" s="358"/>
      <c r="K81" s="696"/>
      <c r="L81" s="966"/>
      <c r="M81" s="697"/>
      <c r="N81" s="697"/>
      <c r="O81" s="966"/>
      <c r="P81" s="358"/>
      <c r="Q81" s="696"/>
      <c r="R81" s="966"/>
      <c r="S81" s="697"/>
      <c r="T81" s="697"/>
      <c r="U81" s="966"/>
      <c r="V81" s="358"/>
      <c r="W81" s="696"/>
      <c r="X81" s="966"/>
      <c r="Y81" s="697"/>
      <c r="Z81" s="697"/>
      <c r="AA81" s="966"/>
      <c r="AB81" s="358"/>
      <c r="AC81" s="696"/>
      <c r="AD81" s="966"/>
      <c r="AE81" s="697"/>
      <c r="AF81" s="697"/>
      <c r="AG81" s="966"/>
      <c r="AH81" s="698"/>
      <c r="AI81" s="699"/>
      <c r="AJ81" s="966"/>
      <c r="AK81" s="697"/>
      <c r="AL81" s="697"/>
      <c r="AM81" s="966"/>
      <c r="AN81" s="365"/>
      <c r="AO81" s="701"/>
      <c r="AP81" s="966"/>
      <c r="AQ81" s="697"/>
      <c r="AR81" s="697"/>
      <c r="AS81" s="966"/>
      <c r="AT81" s="966"/>
      <c r="AU81" s="966"/>
      <c r="AV81" s="966"/>
      <c r="AW81" s="966"/>
      <c r="AX81" s="966"/>
      <c r="AY81" s="966"/>
      <c r="AZ81" s="966"/>
      <c r="BA81" s="966"/>
      <c r="BB81" s="966"/>
      <c r="BC81" s="966"/>
      <c r="BD81" s="966"/>
      <c r="BE81" s="966"/>
      <c r="BF81" s="966"/>
      <c r="BG81" s="966"/>
      <c r="BH81" s="125"/>
      <c r="BI81" s="125"/>
      <c r="BJ81" s="692"/>
      <c r="BK81" s="692"/>
      <c r="BL81" s="4"/>
      <c r="BM81" s="3"/>
      <c r="BN81" s="3"/>
      <c r="BO81" s="6"/>
      <c r="BP81" s="6"/>
      <c r="BQ81" s="6"/>
      <c r="BR81" s="6"/>
      <c r="BS81" s="6"/>
      <c r="BT81" s="6"/>
      <c r="BU81" s="6"/>
    </row>
    <row r="82" spans="1:73" ht="12.75">
      <c r="A82" s="682">
        <v>8</v>
      </c>
      <c r="B82" s="290"/>
      <c r="C82" s="291"/>
      <c r="D82" s="683"/>
      <c r="E82" s="732"/>
      <c r="F82" s="731"/>
      <c r="G82" s="732"/>
      <c r="H82" s="732"/>
      <c r="I82" s="966"/>
      <c r="J82" s="358"/>
      <c r="K82" s="696"/>
      <c r="L82" s="966"/>
      <c r="M82" s="697"/>
      <c r="N82" s="697"/>
      <c r="O82" s="966"/>
      <c r="P82" s="358"/>
      <c r="Q82" s="696"/>
      <c r="R82" s="966"/>
      <c r="S82" s="697"/>
      <c r="T82" s="697"/>
      <c r="U82" s="966"/>
      <c r="V82" s="358"/>
      <c r="W82" s="696"/>
      <c r="X82" s="966"/>
      <c r="Y82" s="697"/>
      <c r="Z82" s="697"/>
      <c r="AA82" s="966"/>
      <c r="AB82" s="358"/>
      <c r="AC82" s="696"/>
      <c r="AD82" s="966"/>
      <c r="AE82" s="697"/>
      <c r="AF82" s="697"/>
      <c r="AG82" s="966"/>
      <c r="AH82" s="698"/>
      <c r="AI82" s="699"/>
      <c r="AJ82" s="966"/>
      <c r="AK82" s="697"/>
      <c r="AL82" s="697"/>
      <c r="AM82" s="966"/>
      <c r="AN82" s="365"/>
      <c r="AO82" s="701"/>
      <c r="AP82" s="966"/>
      <c r="AQ82" s="697"/>
      <c r="AR82" s="697"/>
      <c r="AS82" s="966"/>
      <c r="AT82" s="966"/>
      <c r="AU82" s="966"/>
      <c r="AV82" s="966"/>
      <c r="AW82" s="966"/>
      <c r="AX82" s="966"/>
      <c r="AY82" s="966"/>
      <c r="AZ82" s="966"/>
      <c r="BA82" s="966"/>
      <c r="BB82" s="966"/>
      <c r="BC82" s="966"/>
      <c r="BD82" s="966"/>
      <c r="BE82" s="966"/>
      <c r="BF82" s="966"/>
      <c r="BG82" s="966"/>
      <c r="BH82" s="125"/>
      <c r="BI82" s="125"/>
      <c r="BJ82" s="692"/>
      <c r="BK82" s="692"/>
      <c r="BL82" s="4"/>
      <c r="BM82" s="3"/>
      <c r="BN82" s="3"/>
      <c r="BO82" s="6"/>
      <c r="BP82" s="6"/>
      <c r="BQ82" s="6"/>
      <c r="BR82" s="6"/>
      <c r="BS82" s="6"/>
      <c r="BT82" s="6"/>
      <c r="BU82" s="6"/>
    </row>
    <row r="83" spans="1:73" ht="12.75">
      <c r="A83" s="682">
        <v>9</v>
      </c>
      <c r="B83" s="290"/>
      <c r="C83" s="291"/>
      <c r="D83" s="683"/>
      <c r="E83" s="732"/>
      <c r="F83" s="731"/>
      <c r="G83" s="732"/>
      <c r="H83" s="732"/>
      <c r="I83" s="966"/>
      <c r="J83" s="358"/>
      <c r="K83" s="696"/>
      <c r="L83" s="966"/>
      <c r="M83" s="697"/>
      <c r="N83" s="697"/>
      <c r="O83" s="966"/>
      <c r="P83" s="358"/>
      <c r="Q83" s="696"/>
      <c r="R83" s="966"/>
      <c r="S83" s="697"/>
      <c r="T83" s="697"/>
      <c r="U83" s="966"/>
      <c r="V83" s="358"/>
      <c r="W83" s="696"/>
      <c r="X83" s="966"/>
      <c r="Y83" s="697"/>
      <c r="Z83" s="697"/>
      <c r="AA83" s="966"/>
      <c r="AB83" s="358"/>
      <c r="AC83" s="696"/>
      <c r="AD83" s="966"/>
      <c r="AE83" s="697"/>
      <c r="AF83" s="697"/>
      <c r="AG83" s="966"/>
      <c r="AH83" s="698"/>
      <c r="AI83" s="699"/>
      <c r="AJ83" s="966"/>
      <c r="AK83" s="697"/>
      <c r="AL83" s="697"/>
      <c r="AM83" s="966"/>
      <c r="AN83" s="365"/>
      <c r="AO83" s="701"/>
      <c r="AP83" s="966"/>
      <c r="AQ83" s="697"/>
      <c r="AR83" s="697"/>
      <c r="AS83" s="966"/>
      <c r="AT83" s="966"/>
      <c r="AU83" s="966"/>
      <c r="AV83" s="966"/>
      <c r="AW83" s="966"/>
      <c r="AX83" s="966"/>
      <c r="AY83" s="966"/>
      <c r="AZ83" s="966"/>
      <c r="BA83" s="966"/>
      <c r="BB83" s="966"/>
      <c r="BC83" s="966"/>
      <c r="BD83" s="966"/>
      <c r="BE83" s="966"/>
      <c r="BF83" s="966"/>
      <c r="BG83" s="966"/>
      <c r="BH83" s="125"/>
      <c r="BI83" s="125"/>
      <c r="BJ83" s="692"/>
      <c r="BK83" s="692"/>
      <c r="BL83" s="4"/>
      <c r="BM83" s="3"/>
      <c r="BN83" s="3"/>
      <c r="BO83" s="6"/>
      <c r="BP83" s="6"/>
      <c r="BQ83" s="6"/>
      <c r="BR83" s="6"/>
      <c r="BS83" s="6"/>
      <c r="BT83" s="6"/>
      <c r="BU83" s="6"/>
    </row>
    <row r="84" spans="1:73" ht="12.75">
      <c r="A84" s="682">
        <v>10</v>
      </c>
      <c r="B84" s="320"/>
      <c r="C84" s="321"/>
      <c r="D84" s="733"/>
      <c r="E84" s="601"/>
      <c r="F84" s="734"/>
      <c r="G84" s="601"/>
      <c r="H84" s="601"/>
      <c r="I84" s="971"/>
      <c r="J84" s="369"/>
      <c r="K84" s="709"/>
      <c r="L84" s="971"/>
      <c r="M84" s="710"/>
      <c r="N84" s="710"/>
      <c r="O84" s="971"/>
      <c r="P84" s="369"/>
      <c r="Q84" s="709"/>
      <c r="R84" s="971"/>
      <c r="S84" s="710"/>
      <c r="T84" s="710"/>
      <c r="U84" s="971"/>
      <c r="V84" s="369"/>
      <c r="W84" s="709"/>
      <c r="X84" s="971"/>
      <c r="Y84" s="710"/>
      <c r="Z84" s="710"/>
      <c r="AA84" s="971"/>
      <c r="AB84" s="369"/>
      <c r="AC84" s="709"/>
      <c r="AD84" s="971"/>
      <c r="AE84" s="710"/>
      <c r="AF84" s="710"/>
      <c r="AG84" s="971"/>
      <c r="AH84" s="711"/>
      <c r="AI84" s="712"/>
      <c r="AJ84" s="971"/>
      <c r="AK84" s="710"/>
      <c r="AL84" s="710"/>
      <c r="AM84" s="971"/>
      <c r="AN84" s="374"/>
      <c r="AO84" s="713"/>
      <c r="AP84" s="971"/>
      <c r="AQ84" s="710"/>
      <c r="AR84" s="710"/>
      <c r="AS84" s="971"/>
      <c r="AT84" s="971"/>
      <c r="AU84" s="971"/>
      <c r="AV84" s="971"/>
      <c r="AW84" s="971"/>
      <c r="AX84" s="971"/>
      <c r="AY84" s="971"/>
      <c r="AZ84" s="971"/>
      <c r="BA84" s="971"/>
      <c r="BB84" s="971"/>
      <c r="BC84" s="971"/>
      <c r="BD84" s="971"/>
      <c r="BE84" s="971"/>
      <c r="BF84" s="971"/>
      <c r="BG84" s="971"/>
      <c r="BH84" s="167"/>
      <c r="BI84" s="167"/>
      <c r="BJ84" s="714"/>
      <c r="BK84" s="714"/>
      <c r="BL84" s="4"/>
      <c r="BM84" s="3"/>
      <c r="BN84" s="3"/>
      <c r="BO84" s="6"/>
      <c r="BP84" s="6"/>
      <c r="BQ84" s="6"/>
      <c r="BR84" s="6"/>
      <c r="BS84" s="6"/>
      <c r="BT84" s="6"/>
      <c r="BU84" s="6"/>
    </row>
    <row r="85" spans="1:73" ht="12.75">
      <c r="A85" s="682">
        <v>1</v>
      </c>
      <c r="B85" s="416">
        <v>7</v>
      </c>
      <c r="C85" s="736"/>
      <c r="D85" s="683" t="s">
        <v>765</v>
      </c>
      <c r="E85" s="377"/>
      <c r="F85" s="684"/>
      <c r="G85" s="377"/>
      <c r="H85" s="377"/>
      <c r="I85" s="685"/>
      <c r="J85" s="349"/>
      <c r="K85" s="277"/>
      <c r="L85" s="1006">
        <f>J85+J86+J87+J88+J89+J90+J91+J92+J93+J94+K85+K86+K87+K88+K89+K90+K91+K92+K93+K94</f>
        <v>0</v>
      </c>
      <c r="M85" s="686"/>
      <c r="N85" s="686"/>
      <c r="O85" s="1007">
        <f>M85+M86+M87+M88+M89+M90+M91+M92+M93+M94+N85+N86+N87+N88+N89+N90+N91+N92+N93+N94</f>
        <v>0</v>
      </c>
      <c r="P85" s="349"/>
      <c r="Q85" s="277"/>
      <c r="R85" s="1008">
        <f>P85+P86+P87+P88+P89+P90+P91+P92+P93+P94+Q85+Q86+Q87+Q88+Q89+Q90+Q91+Q92+Q93+Q94</f>
        <v>0</v>
      </c>
      <c r="S85" s="686"/>
      <c r="T85" s="686"/>
      <c r="U85" s="1057">
        <f>S85+S86+S87+S88+S89+S90+S91+S92+S93+S94+T85+T86+T87+T88+T89+T90+T91+T92+T93+T94</f>
        <v>0</v>
      </c>
      <c r="V85" s="349"/>
      <c r="W85" s="277"/>
      <c r="X85" s="1055">
        <f>V85+V86+V87+V88+V89+V90+V91+V92+V93+V94+W85+W86+W87+W88+W89+W90+W91+W92+W93+W94</f>
        <v>0</v>
      </c>
      <c r="Y85" s="686"/>
      <c r="Z85" s="686"/>
      <c r="AA85" s="1056">
        <f>Y85+Y86+Y87+Y88+Y89+Y90+Y91+Y92+Y93+Y94+Z85+Z86+Z87+Z88+Z89+Z90+Z91+Z92+Z93+Z94</f>
        <v>0</v>
      </c>
      <c r="AB85" s="349"/>
      <c r="AC85" s="277"/>
      <c r="AD85" s="999">
        <f>AB85+AB86+AB87+AB88+AB89+AB90+AB91+AB92+AB93+AB94+AC85+AC86+AC87+AC88+AC89+AC90+AC91+AC92+AC93+AC94</f>
        <v>0</v>
      </c>
      <c r="AE85" s="686"/>
      <c r="AF85" s="686"/>
      <c r="AG85" s="1000">
        <f>AE85+AE86+AE87+AE88+AE89+AE90+AE91+AE92+AE93+AE94+AF85+AF86+AF87+AF88+AF89+AF90+AF91+AF92+AF93+AF94</f>
        <v>0</v>
      </c>
      <c r="AH85" s="687"/>
      <c r="AI85" s="688"/>
      <c r="AJ85" s="1048">
        <f>AH85+AH86+AH87+AH88+AH89+AH90+AH91+AH92+AH93+AH94+AI85+AI86+AI87+AI88+AI89+AI90+AI91+AI92+AI93+AI94</f>
        <v>0</v>
      </c>
      <c r="AK85" s="686"/>
      <c r="AL85" s="686"/>
      <c r="AM85" s="1002">
        <f>AK85+AK86+AK87+AK88+AK89+AK90+AK91+AK92+AK93+AK94+AL85+AL86+AL87+AL88+AL89+AL90+AL91+AL92+AL93+AL94</f>
        <v>0</v>
      </c>
      <c r="AN85" s="355"/>
      <c r="AO85" s="690"/>
      <c r="AP85" s="1003">
        <f>AN85+AN86+AN87+AN88+AN89+AN90+AN91+AN92+AN93+AN94+AO85+AO86+AO87+AO88+AO89+AO90+AO91+AO92+AO93+AO94</f>
        <v>0</v>
      </c>
      <c r="AQ85" s="686"/>
      <c r="AR85" s="686"/>
      <c r="AS85" s="1049">
        <f>AQ85+AQ86+AQ87+AQ88+AQ89+AQ90+AQ91+AQ92+AQ93+AQ94+AR85+AR86+AR87+AR88+AR89+AR90+AR91+AR92+AR93+AR94</f>
        <v>0</v>
      </c>
      <c r="AT85" s="1050"/>
      <c r="AU85" s="1051">
        <f>SUM(AV85:BG85)</f>
        <v>0</v>
      </c>
      <c r="AV85" s="965">
        <f>SUM(L85+O85+R85+U85+X85+AA85+AD85+AG85+AJ85+AM85+AP85+AS85)</f>
        <v>0</v>
      </c>
      <c r="AW85" s="965"/>
      <c r="AX85" s="965"/>
      <c r="AY85" s="965"/>
      <c r="AZ85" s="965"/>
      <c r="BA85" s="965"/>
      <c r="BB85" s="965"/>
      <c r="BC85" s="965"/>
      <c r="BD85" s="965"/>
      <c r="BE85" s="1052"/>
      <c r="BF85" s="1052"/>
      <c r="BG85" s="1053"/>
      <c r="BH85" s="125"/>
      <c r="BI85" s="125"/>
      <c r="BJ85" s="692"/>
      <c r="BK85" s="692"/>
      <c r="BL85" s="4"/>
      <c r="BM85" s="3"/>
      <c r="BN85" s="3"/>
      <c r="BO85" s="6"/>
      <c r="BP85" s="6"/>
      <c r="BQ85" s="6"/>
      <c r="BR85" s="6"/>
      <c r="BS85" s="6"/>
      <c r="BT85" s="6"/>
      <c r="BU85" s="6"/>
    </row>
    <row r="86" spans="1:73" ht="12.75">
      <c r="A86" s="682">
        <v>2</v>
      </c>
      <c r="B86" s="290"/>
      <c r="C86" s="693"/>
      <c r="D86" s="694"/>
      <c r="E86" s="295"/>
      <c r="F86" s="695"/>
      <c r="G86" s="295"/>
      <c r="H86" s="295"/>
      <c r="I86" s="685"/>
      <c r="J86" s="358"/>
      <c r="K86" s="696"/>
      <c r="L86" s="966"/>
      <c r="M86" s="697"/>
      <c r="N86" s="697"/>
      <c r="O86" s="966"/>
      <c r="P86" s="358"/>
      <c r="Q86" s="696"/>
      <c r="R86" s="966"/>
      <c r="S86" s="697"/>
      <c r="T86" s="697"/>
      <c r="U86" s="966"/>
      <c r="V86" s="358"/>
      <c r="W86" s="696"/>
      <c r="X86" s="966"/>
      <c r="Y86" s="697"/>
      <c r="Z86" s="697"/>
      <c r="AA86" s="966"/>
      <c r="AB86" s="358"/>
      <c r="AC86" s="696"/>
      <c r="AD86" s="966"/>
      <c r="AE86" s="697"/>
      <c r="AF86" s="697"/>
      <c r="AG86" s="966"/>
      <c r="AH86" s="698"/>
      <c r="AI86" s="699"/>
      <c r="AJ86" s="966"/>
      <c r="AK86" s="697"/>
      <c r="AL86" s="697"/>
      <c r="AM86" s="966"/>
      <c r="AN86" s="365"/>
      <c r="AO86" s="701"/>
      <c r="AP86" s="966"/>
      <c r="AQ86" s="697"/>
      <c r="AR86" s="697"/>
      <c r="AS86" s="966"/>
      <c r="AT86" s="966"/>
      <c r="AU86" s="966"/>
      <c r="AV86" s="966"/>
      <c r="AW86" s="966"/>
      <c r="AX86" s="966"/>
      <c r="AY86" s="966"/>
      <c r="AZ86" s="966"/>
      <c r="BA86" s="966"/>
      <c r="BB86" s="966"/>
      <c r="BC86" s="966"/>
      <c r="BD86" s="966"/>
      <c r="BE86" s="966"/>
      <c r="BF86" s="966"/>
      <c r="BG86" s="966"/>
      <c r="BH86" s="125"/>
      <c r="BI86" s="125"/>
      <c r="BJ86" s="692"/>
      <c r="BK86" s="692"/>
      <c r="BL86" s="4"/>
      <c r="BM86" s="3"/>
      <c r="BN86" s="3"/>
      <c r="BO86" s="6"/>
      <c r="BP86" s="6"/>
      <c r="BQ86" s="6"/>
      <c r="BR86" s="6"/>
      <c r="BS86" s="6"/>
      <c r="BT86" s="6"/>
      <c r="BU86" s="6"/>
    </row>
    <row r="87" spans="1:73" ht="12.75">
      <c r="A87" s="682">
        <v>3</v>
      </c>
      <c r="B87" s="290"/>
      <c r="C87" s="703"/>
      <c r="D87" s="694"/>
      <c r="E87" s="295"/>
      <c r="F87" s="695"/>
      <c r="G87" s="295"/>
      <c r="H87" s="295"/>
      <c r="I87" s="685"/>
      <c r="J87" s="358"/>
      <c r="K87" s="696"/>
      <c r="L87" s="966"/>
      <c r="M87" s="697"/>
      <c r="N87" s="697"/>
      <c r="O87" s="966"/>
      <c r="P87" s="358"/>
      <c r="Q87" s="696"/>
      <c r="R87" s="966"/>
      <c r="S87" s="697"/>
      <c r="T87" s="697"/>
      <c r="U87" s="966"/>
      <c r="V87" s="358"/>
      <c r="W87" s="696"/>
      <c r="X87" s="966"/>
      <c r="Y87" s="697"/>
      <c r="Z87" s="697"/>
      <c r="AA87" s="966"/>
      <c r="AB87" s="358"/>
      <c r="AC87" s="696"/>
      <c r="AD87" s="966"/>
      <c r="AE87" s="697"/>
      <c r="AF87" s="697"/>
      <c r="AG87" s="966"/>
      <c r="AH87" s="698"/>
      <c r="AI87" s="699"/>
      <c r="AJ87" s="966"/>
      <c r="AK87" s="697"/>
      <c r="AL87" s="697"/>
      <c r="AM87" s="966"/>
      <c r="AN87" s="365"/>
      <c r="AO87" s="701"/>
      <c r="AP87" s="966"/>
      <c r="AQ87" s="697"/>
      <c r="AR87" s="697"/>
      <c r="AS87" s="966"/>
      <c r="AT87" s="966"/>
      <c r="AU87" s="966"/>
      <c r="AV87" s="966"/>
      <c r="AW87" s="966"/>
      <c r="AX87" s="966"/>
      <c r="AY87" s="966"/>
      <c r="AZ87" s="966"/>
      <c r="BA87" s="966"/>
      <c r="BB87" s="966"/>
      <c r="BC87" s="966"/>
      <c r="BD87" s="966"/>
      <c r="BE87" s="966"/>
      <c r="BF87" s="966"/>
      <c r="BG87" s="966"/>
      <c r="BH87" s="125"/>
      <c r="BI87" s="125"/>
      <c r="BJ87" s="692"/>
      <c r="BK87" s="692"/>
      <c r="BL87" s="4"/>
      <c r="BM87" s="3"/>
      <c r="BN87" s="3"/>
      <c r="BO87" s="6"/>
      <c r="BP87" s="6"/>
      <c r="BQ87" s="6"/>
      <c r="BR87" s="6"/>
      <c r="BS87" s="6"/>
      <c r="BT87" s="6"/>
      <c r="BU87" s="6"/>
    </row>
    <row r="88" spans="1:73" ht="12.75">
      <c r="A88" s="682">
        <v>4</v>
      </c>
      <c r="B88" s="290"/>
      <c r="C88" s="291"/>
      <c r="D88" s="694"/>
      <c r="E88" s="295"/>
      <c r="F88" s="695"/>
      <c r="G88" s="295"/>
      <c r="H88" s="295"/>
      <c r="I88" s="685"/>
      <c r="J88" s="358"/>
      <c r="K88" s="696"/>
      <c r="L88" s="966"/>
      <c r="M88" s="697"/>
      <c r="N88" s="697"/>
      <c r="O88" s="966"/>
      <c r="P88" s="358"/>
      <c r="Q88" s="696"/>
      <c r="R88" s="966"/>
      <c r="S88" s="697"/>
      <c r="T88" s="697"/>
      <c r="U88" s="966"/>
      <c r="V88" s="358"/>
      <c r="W88" s="696"/>
      <c r="X88" s="966"/>
      <c r="Y88" s="697"/>
      <c r="Z88" s="697"/>
      <c r="AA88" s="966"/>
      <c r="AB88" s="358"/>
      <c r="AC88" s="696"/>
      <c r="AD88" s="966"/>
      <c r="AE88" s="697"/>
      <c r="AF88" s="697"/>
      <c r="AG88" s="966"/>
      <c r="AH88" s="698"/>
      <c r="AI88" s="699"/>
      <c r="AJ88" s="966"/>
      <c r="AK88" s="697"/>
      <c r="AL88" s="697"/>
      <c r="AM88" s="966"/>
      <c r="AN88" s="365"/>
      <c r="AO88" s="701"/>
      <c r="AP88" s="966"/>
      <c r="AQ88" s="697"/>
      <c r="AR88" s="697"/>
      <c r="AS88" s="966"/>
      <c r="AT88" s="966"/>
      <c r="AU88" s="966"/>
      <c r="AV88" s="966"/>
      <c r="AW88" s="966"/>
      <c r="AX88" s="966"/>
      <c r="AY88" s="966"/>
      <c r="AZ88" s="966"/>
      <c r="BA88" s="966"/>
      <c r="BB88" s="966"/>
      <c r="BC88" s="966"/>
      <c r="BD88" s="966"/>
      <c r="BE88" s="966"/>
      <c r="BF88" s="966"/>
      <c r="BG88" s="966"/>
      <c r="BH88" s="125"/>
      <c r="BI88" s="125"/>
      <c r="BJ88" s="692"/>
      <c r="BK88" s="692"/>
      <c r="BL88" s="4"/>
      <c r="BM88" s="3"/>
      <c r="BN88" s="3"/>
      <c r="BO88" s="6"/>
      <c r="BP88" s="6"/>
      <c r="BQ88" s="6"/>
      <c r="BR88" s="6"/>
      <c r="BS88" s="6"/>
      <c r="BT88" s="6"/>
      <c r="BU88" s="6"/>
    </row>
    <row r="89" spans="1:73" ht="12.75">
      <c r="A89" s="682">
        <v>5</v>
      </c>
      <c r="B89" s="290"/>
      <c r="C89" s="291"/>
      <c r="D89" s="694"/>
      <c r="E89" s="295"/>
      <c r="G89" s="295"/>
      <c r="H89" s="295"/>
      <c r="I89" s="685"/>
      <c r="J89" s="358"/>
      <c r="K89" s="696"/>
      <c r="L89" s="966"/>
      <c r="M89" s="697"/>
      <c r="N89" s="697"/>
      <c r="O89" s="966"/>
      <c r="P89" s="358"/>
      <c r="Q89" s="696"/>
      <c r="R89" s="966"/>
      <c r="S89" s="697"/>
      <c r="T89" s="697"/>
      <c r="U89" s="966"/>
      <c r="V89" s="358"/>
      <c r="W89" s="696"/>
      <c r="X89" s="966"/>
      <c r="Y89" s="697"/>
      <c r="Z89" s="697"/>
      <c r="AA89" s="966"/>
      <c r="AB89" s="358"/>
      <c r="AC89" s="718"/>
      <c r="AD89" s="966"/>
      <c r="AE89" s="697"/>
      <c r="AF89" s="697"/>
      <c r="AG89" s="966"/>
      <c r="AH89" s="698"/>
      <c r="AI89" s="699"/>
      <c r="AJ89" s="966"/>
      <c r="AK89" s="697"/>
      <c r="AL89" s="697"/>
      <c r="AM89" s="966"/>
      <c r="AN89" s="365"/>
      <c r="AO89" s="701"/>
      <c r="AP89" s="966"/>
      <c r="AQ89" s="697"/>
      <c r="AR89" s="702"/>
      <c r="AS89" s="966"/>
      <c r="AT89" s="966"/>
      <c r="AU89" s="966"/>
      <c r="AV89" s="966"/>
      <c r="AW89" s="966"/>
      <c r="AX89" s="966"/>
      <c r="AY89" s="966"/>
      <c r="AZ89" s="966"/>
      <c r="BA89" s="966"/>
      <c r="BB89" s="966"/>
      <c r="BC89" s="966"/>
      <c r="BD89" s="966"/>
      <c r="BE89" s="966"/>
      <c r="BF89" s="966"/>
      <c r="BG89" s="966"/>
      <c r="BH89" s="594"/>
      <c r="BI89" s="594"/>
      <c r="BJ89" s="692"/>
      <c r="BK89" s="692"/>
      <c r="BL89" s="4"/>
      <c r="BM89" s="3"/>
      <c r="BN89" s="3"/>
      <c r="BO89" s="6"/>
      <c r="BP89" s="6"/>
      <c r="BQ89" s="6"/>
      <c r="BR89" s="6"/>
      <c r="BS89" s="6"/>
      <c r="BT89" s="6"/>
      <c r="BU89" s="6"/>
    </row>
    <row r="90" spans="1:73" ht="12.75">
      <c r="A90" s="682">
        <v>6</v>
      </c>
      <c r="B90" s="290"/>
      <c r="C90" s="291"/>
      <c r="D90" s="694"/>
      <c r="E90" s="317"/>
      <c r="F90" s="695"/>
      <c r="G90" s="317"/>
      <c r="H90" s="317"/>
      <c r="I90" s="685"/>
      <c r="J90" s="358"/>
      <c r="K90" s="696"/>
      <c r="L90" s="966"/>
      <c r="M90" s="697"/>
      <c r="N90" s="697"/>
      <c r="O90" s="966"/>
      <c r="P90" s="358"/>
      <c r="Q90" s="696"/>
      <c r="R90" s="966"/>
      <c r="S90" s="697"/>
      <c r="T90" s="697"/>
      <c r="U90" s="966"/>
      <c r="V90" s="358"/>
      <c r="W90" s="696"/>
      <c r="X90" s="966"/>
      <c r="Y90" s="697"/>
      <c r="Z90" s="697"/>
      <c r="AA90" s="966"/>
      <c r="AB90" s="358"/>
      <c r="AC90" s="696"/>
      <c r="AD90" s="966"/>
      <c r="AE90" s="697"/>
      <c r="AF90" s="697"/>
      <c r="AG90" s="966"/>
      <c r="AH90" s="698"/>
      <c r="AI90" s="699"/>
      <c r="AJ90" s="966"/>
      <c r="AK90" s="697"/>
      <c r="AL90" s="697"/>
      <c r="AM90" s="966"/>
      <c r="AN90" s="365"/>
      <c r="AO90" s="701"/>
      <c r="AP90" s="966"/>
      <c r="AQ90" s="697"/>
      <c r="AR90" s="697"/>
      <c r="AS90" s="966"/>
      <c r="AT90" s="966"/>
      <c r="AU90" s="966"/>
      <c r="AV90" s="966"/>
      <c r="AW90" s="966"/>
      <c r="AX90" s="966"/>
      <c r="AY90" s="966"/>
      <c r="AZ90" s="966"/>
      <c r="BA90" s="966"/>
      <c r="BB90" s="966"/>
      <c r="BC90" s="966"/>
      <c r="BD90" s="966"/>
      <c r="BE90" s="966"/>
      <c r="BF90" s="966"/>
      <c r="BG90" s="966"/>
      <c r="BH90" s="125"/>
      <c r="BI90" s="125"/>
      <c r="BJ90" s="692"/>
      <c r="BK90" s="692"/>
      <c r="BL90" s="4"/>
      <c r="BM90" s="3"/>
      <c r="BN90" s="3"/>
      <c r="BO90" s="6"/>
      <c r="BP90" s="6"/>
      <c r="BQ90" s="6"/>
      <c r="BR90" s="6"/>
      <c r="BS90" s="6"/>
      <c r="BT90" s="6"/>
      <c r="BU90" s="6"/>
    </row>
    <row r="91" spans="1:73" ht="12.75">
      <c r="A91" s="682">
        <v>7</v>
      </c>
      <c r="B91" s="290"/>
      <c r="C91" s="291"/>
      <c r="D91" s="694"/>
      <c r="E91" s="454"/>
      <c r="F91" s="706"/>
      <c r="G91" s="317"/>
      <c r="H91" s="317"/>
      <c r="I91" s="685"/>
      <c r="J91" s="358"/>
      <c r="K91" s="696"/>
      <c r="L91" s="966"/>
      <c r="M91" s="697"/>
      <c r="N91" s="697"/>
      <c r="O91" s="966"/>
      <c r="P91" s="358"/>
      <c r="Q91" s="696"/>
      <c r="R91" s="966"/>
      <c r="S91" s="697"/>
      <c r="T91" s="697"/>
      <c r="U91" s="966"/>
      <c r="V91" s="358"/>
      <c r="W91" s="696"/>
      <c r="X91" s="966"/>
      <c r="Y91" s="697"/>
      <c r="Z91" s="697"/>
      <c r="AA91" s="966"/>
      <c r="AB91" s="358"/>
      <c r="AC91" s="696"/>
      <c r="AD91" s="966"/>
      <c r="AE91" s="697"/>
      <c r="AF91" s="697"/>
      <c r="AG91" s="966"/>
      <c r="AH91" s="698"/>
      <c r="AI91" s="699"/>
      <c r="AJ91" s="966"/>
      <c r="AK91" s="697"/>
      <c r="AL91" s="697"/>
      <c r="AM91" s="966"/>
      <c r="AN91" s="365"/>
      <c r="AO91" s="701"/>
      <c r="AP91" s="966"/>
      <c r="AQ91" s="697"/>
      <c r="AR91" s="697"/>
      <c r="AS91" s="966"/>
      <c r="AT91" s="966"/>
      <c r="AU91" s="966"/>
      <c r="AV91" s="966"/>
      <c r="AW91" s="966"/>
      <c r="AX91" s="966"/>
      <c r="AY91" s="966"/>
      <c r="AZ91" s="966"/>
      <c r="BA91" s="966"/>
      <c r="BB91" s="966"/>
      <c r="BC91" s="966"/>
      <c r="BD91" s="966"/>
      <c r="BE91" s="966"/>
      <c r="BF91" s="966"/>
      <c r="BG91" s="966"/>
      <c r="BH91" s="125"/>
      <c r="BI91" s="125"/>
      <c r="BJ91" s="692"/>
      <c r="BK91" s="692"/>
      <c r="BL91" s="4"/>
      <c r="BM91" s="3"/>
      <c r="BN91" s="3"/>
      <c r="BO91" s="6"/>
      <c r="BP91" s="6"/>
      <c r="BQ91" s="6"/>
      <c r="BR91" s="6"/>
      <c r="BS91" s="6"/>
      <c r="BT91" s="6"/>
      <c r="BU91" s="6"/>
    </row>
    <row r="92" spans="1:73" ht="12.75">
      <c r="A92" s="682">
        <v>8</v>
      </c>
      <c r="B92" s="290"/>
      <c r="C92" s="291"/>
      <c r="D92" s="694"/>
      <c r="E92" s="454"/>
      <c r="F92" s="706"/>
      <c r="G92" s="317"/>
      <c r="H92" s="317"/>
      <c r="I92" s="685"/>
      <c r="J92" s="358"/>
      <c r="K92" s="696"/>
      <c r="L92" s="966"/>
      <c r="M92" s="697"/>
      <c r="N92" s="697"/>
      <c r="O92" s="966"/>
      <c r="P92" s="358"/>
      <c r="Q92" s="696"/>
      <c r="R92" s="966"/>
      <c r="S92" s="697"/>
      <c r="T92" s="697"/>
      <c r="U92" s="966"/>
      <c r="V92" s="358"/>
      <c r="W92" s="696"/>
      <c r="X92" s="966"/>
      <c r="Y92" s="697"/>
      <c r="Z92" s="697"/>
      <c r="AA92" s="966"/>
      <c r="AB92" s="358"/>
      <c r="AC92" s="696"/>
      <c r="AD92" s="966"/>
      <c r="AE92" s="697"/>
      <c r="AF92" s="697"/>
      <c r="AG92" s="966"/>
      <c r="AH92" s="698"/>
      <c r="AI92" s="699"/>
      <c r="AJ92" s="966"/>
      <c r="AK92" s="697"/>
      <c r="AL92" s="697"/>
      <c r="AM92" s="966"/>
      <c r="AN92" s="365"/>
      <c r="AO92" s="701"/>
      <c r="AP92" s="966"/>
      <c r="AQ92" s="697"/>
      <c r="AR92" s="697"/>
      <c r="AS92" s="966"/>
      <c r="AT92" s="966"/>
      <c r="AU92" s="966"/>
      <c r="AV92" s="966"/>
      <c r="AW92" s="966"/>
      <c r="AX92" s="966"/>
      <c r="AY92" s="966"/>
      <c r="AZ92" s="966"/>
      <c r="BA92" s="966"/>
      <c r="BB92" s="966"/>
      <c r="BC92" s="966"/>
      <c r="BD92" s="966"/>
      <c r="BE92" s="966"/>
      <c r="BF92" s="966"/>
      <c r="BG92" s="966"/>
      <c r="BH92" s="125"/>
      <c r="BI92" s="125"/>
      <c r="BJ92" s="692"/>
      <c r="BK92" s="692"/>
      <c r="BL92" s="4"/>
      <c r="BM92" s="3"/>
      <c r="BN92" s="3"/>
      <c r="BO92" s="6"/>
      <c r="BP92" s="6"/>
      <c r="BQ92" s="6"/>
      <c r="BR92" s="6"/>
      <c r="BS92" s="6"/>
      <c r="BT92" s="6"/>
      <c r="BU92" s="6"/>
    </row>
    <row r="93" spans="1:73" ht="12.75">
      <c r="A93" s="682">
        <v>9</v>
      </c>
      <c r="B93" s="290"/>
      <c r="C93" s="291"/>
      <c r="D93" s="694"/>
      <c r="E93" s="454"/>
      <c r="F93" s="706"/>
      <c r="G93" s="317"/>
      <c r="H93" s="317"/>
      <c r="I93" s="685"/>
      <c r="J93" s="358"/>
      <c r="K93" s="696"/>
      <c r="L93" s="966"/>
      <c r="M93" s="697"/>
      <c r="N93" s="697"/>
      <c r="O93" s="966"/>
      <c r="P93" s="358"/>
      <c r="Q93" s="696"/>
      <c r="R93" s="966"/>
      <c r="S93" s="697"/>
      <c r="T93" s="697"/>
      <c r="U93" s="966"/>
      <c r="V93" s="358"/>
      <c r="W93" s="696"/>
      <c r="X93" s="966"/>
      <c r="Y93" s="697"/>
      <c r="Z93" s="697"/>
      <c r="AA93" s="966"/>
      <c r="AB93" s="358"/>
      <c r="AC93" s="696"/>
      <c r="AD93" s="966"/>
      <c r="AE93" s="697"/>
      <c r="AF93" s="697"/>
      <c r="AG93" s="966"/>
      <c r="AH93" s="698"/>
      <c r="AI93" s="699"/>
      <c r="AJ93" s="966"/>
      <c r="AK93" s="697"/>
      <c r="AL93" s="697"/>
      <c r="AM93" s="966"/>
      <c r="AN93" s="365"/>
      <c r="AO93" s="701"/>
      <c r="AP93" s="966"/>
      <c r="AQ93" s="697"/>
      <c r="AR93" s="697"/>
      <c r="AS93" s="966"/>
      <c r="AT93" s="966"/>
      <c r="AU93" s="966"/>
      <c r="AV93" s="966"/>
      <c r="AW93" s="966"/>
      <c r="AX93" s="966"/>
      <c r="AY93" s="966"/>
      <c r="AZ93" s="966"/>
      <c r="BA93" s="966"/>
      <c r="BB93" s="966"/>
      <c r="BC93" s="966"/>
      <c r="BD93" s="966"/>
      <c r="BE93" s="966"/>
      <c r="BF93" s="966"/>
      <c r="BG93" s="966"/>
      <c r="BH93" s="125"/>
      <c r="BI93" s="125"/>
      <c r="BJ93" s="692"/>
      <c r="BK93" s="692"/>
      <c r="BL93" s="4"/>
      <c r="BM93" s="3"/>
      <c r="BN93" s="3"/>
      <c r="BO93" s="6"/>
      <c r="BP93" s="6"/>
      <c r="BQ93" s="6"/>
      <c r="BR93" s="6"/>
      <c r="BS93" s="6"/>
      <c r="BT93" s="6"/>
      <c r="BU93" s="6"/>
    </row>
    <row r="94" spans="1:73" ht="12.75">
      <c r="A94" s="682">
        <v>10</v>
      </c>
      <c r="B94" s="320"/>
      <c r="C94" s="321"/>
      <c r="D94" s="707"/>
      <c r="E94" s="368"/>
      <c r="F94" s="325"/>
      <c r="G94" s="317"/>
      <c r="H94" s="317"/>
      <c r="I94" s="708"/>
      <c r="J94" s="369"/>
      <c r="K94" s="709"/>
      <c r="L94" s="971"/>
      <c r="M94" s="710"/>
      <c r="N94" s="710"/>
      <c r="O94" s="971"/>
      <c r="P94" s="369"/>
      <c r="Q94" s="709"/>
      <c r="R94" s="971"/>
      <c r="S94" s="710"/>
      <c r="T94" s="710"/>
      <c r="U94" s="971"/>
      <c r="V94" s="369"/>
      <c r="W94" s="709"/>
      <c r="X94" s="971"/>
      <c r="Y94" s="710"/>
      <c r="Z94" s="710"/>
      <c r="AA94" s="971"/>
      <c r="AB94" s="369"/>
      <c r="AC94" s="709"/>
      <c r="AD94" s="971"/>
      <c r="AE94" s="710"/>
      <c r="AF94" s="710"/>
      <c r="AG94" s="971"/>
      <c r="AH94" s="711"/>
      <c r="AI94" s="712"/>
      <c r="AJ94" s="971"/>
      <c r="AK94" s="710"/>
      <c r="AL94" s="710"/>
      <c r="AM94" s="971"/>
      <c r="AN94" s="374"/>
      <c r="AO94" s="713"/>
      <c r="AP94" s="971"/>
      <c r="AQ94" s="710"/>
      <c r="AR94" s="710"/>
      <c r="AS94" s="971"/>
      <c r="AT94" s="971"/>
      <c r="AU94" s="971"/>
      <c r="AV94" s="971"/>
      <c r="AW94" s="971"/>
      <c r="AX94" s="971"/>
      <c r="AY94" s="971"/>
      <c r="AZ94" s="971"/>
      <c r="BA94" s="971"/>
      <c r="BB94" s="971"/>
      <c r="BC94" s="971"/>
      <c r="BD94" s="971"/>
      <c r="BE94" s="971"/>
      <c r="BF94" s="971"/>
      <c r="BG94" s="971"/>
      <c r="BH94" s="167"/>
      <c r="BI94" s="167"/>
      <c r="BJ94" s="714"/>
      <c r="BK94" s="714"/>
      <c r="BL94" s="4"/>
      <c r="BM94" s="3"/>
      <c r="BN94" s="3"/>
      <c r="BO94" s="6"/>
      <c r="BP94" s="6"/>
      <c r="BQ94" s="6"/>
      <c r="BR94" s="6"/>
      <c r="BS94" s="6"/>
      <c r="BT94" s="6"/>
      <c r="BU94" s="6"/>
    </row>
    <row r="95" spans="1:73" ht="12.75">
      <c r="A95" s="682">
        <v>1</v>
      </c>
      <c r="B95" s="416">
        <v>8</v>
      </c>
      <c r="C95" s="340" t="s">
        <v>766</v>
      </c>
      <c r="D95" s="728" t="s">
        <v>767</v>
      </c>
      <c r="E95" s="273" t="s">
        <v>515</v>
      </c>
      <c r="F95" s="595" t="s">
        <v>768</v>
      </c>
      <c r="G95" s="273">
        <v>2</v>
      </c>
      <c r="H95" s="273">
        <v>4</v>
      </c>
      <c r="I95" s="1060"/>
      <c r="J95" s="349"/>
      <c r="K95" s="277"/>
      <c r="L95" s="1006">
        <f>J95+J96+J97+J98+J99+J100+J101+J102+J103+J104+K95+K96+K97+K98+K99+K100+K101+K102+K103+K104</f>
        <v>0</v>
      </c>
      <c r="M95" s="686"/>
      <c r="N95" s="686"/>
      <c r="O95" s="1007">
        <f>M95+M96+M97+M98+M99+M100+M101+M102+M103+M104+N95+N96+N97+N98+N99+N100+N101+N102+N103+N104</f>
        <v>0</v>
      </c>
      <c r="P95" s="349"/>
      <c r="Q95" s="277"/>
      <c r="R95" s="1008">
        <f>P95+P96+P97+P98+P99+P100+P101+P102+P103+P104+Q95+Q96+Q97+Q98+Q99+Q100+Q101+Q102+Q103+Q104</f>
        <v>0</v>
      </c>
      <c r="S95" s="686"/>
      <c r="T95" s="686"/>
      <c r="U95" s="1057">
        <f>S95+S96+S97+S98+S99+S100+S101+S102+S103+S104+T95+T96+T97+T98+T99+T100+T101+T102+T103+T104</f>
        <v>0</v>
      </c>
      <c r="V95" s="349"/>
      <c r="W95" s="277"/>
      <c r="X95" s="1055">
        <f>V95+V96+V97+V98+V99+V100+V101+V102+V103+V104+W95+W96+W97+W98+W99+W100+W101+W102+W103+W104</f>
        <v>0</v>
      </c>
      <c r="Y95" s="686"/>
      <c r="Z95" s="686"/>
      <c r="AA95" s="1056">
        <f>Y95+Y96+Y97+Y98+Y99+Y100+Y101+Y102+Y103+Y104+Z95+Z96+Z97+Z98+Z99+Z100+Z101+Z102+Z103+Z104</f>
        <v>0</v>
      </c>
      <c r="AB95" s="349"/>
      <c r="AC95" s="277"/>
      <c r="AD95" s="999">
        <f>AB95+AB96+AB97+AB98+AB99+AB100+AB101+AB102+AB103+AB104+AC95+AC96+AC97+AC98+AC99+AC100+AC101+AC102+AC103+AC104</f>
        <v>0</v>
      </c>
      <c r="AE95" s="686"/>
      <c r="AF95" s="686"/>
      <c r="AG95" s="1000">
        <f>AE95+AE96+AE97+AE98+AE99+AE100+AE101+AE102+AE103+AE104+AF95+AF96+AF97+AF98+AF99+AF100+AF101+AF102+AF103+AF104</f>
        <v>0</v>
      </c>
      <c r="AH95" s="737">
        <v>8</v>
      </c>
      <c r="AI95" s="688"/>
      <c r="AJ95" s="1048">
        <f>AH95+AH96+AH97+AH98+AH99+AH100+AH101+AH102+AH103+AH104+AI95+AI96+AI97+AI98+AI99+AI100+AI101+AI102+AI103+AI104</f>
        <v>8</v>
      </c>
      <c r="AK95" s="686"/>
      <c r="AL95" s="686"/>
      <c r="AM95" s="1002">
        <f>AK95+AK96+AK97+AK98+AK99+AK100+AK101+AK102+AK103+AK104+AL95+AL96+AL97+AL98+AL99+AL100+AL101+AL102+AL103+AL104</f>
        <v>0</v>
      </c>
      <c r="AN95" s="355"/>
      <c r="AO95" s="690"/>
      <c r="AP95" s="1003">
        <f>AN95+AN96+AN97+AN98+AN99+AN100+AN101+AN102+AN103+AN104+AO95+AO96+AO97+AO98+AO99+AO100+AO101+AO102+AO103+AO104</f>
        <v>0</v>
      </c>
      <c r="AQ95" s="686"/>
      <c r="AR95" s="686"/>
      <c r="AS95" s="1049">
        <f>AQ95+AQ96+AQ97+AQ98+AQ99+AQ100+AQ101+AQ102+AQ103+AQ104+AR95+AR96+AR97+AR98+AR99+AR100+AR101+AR102+AR103+AR104</f>
        <v>0</v>
      </c>
      <c r="AT95" s="1050"/>
      <c r="AU95" s="1051">
        <f>SUM(AV95:BG95)</f>
        <v>10</v>
      </c>
      <c r="AV95" s="965">
        <f>SUM(L95+O95+R95+U95+X95+AA95+AD95+AG95+AJ95+AM95+AP95+AS95)</f>
        <v>8</v>
      </c>
      <c r="AW95" s="965"/>
      <c r="AX95" s="965"/>
      <c r="AY95" s="965"/>
      <c r="AZ95" s="965"/>
      <c r="BA95" s="965"/>
      <c r="BB95" s="965"/>
      <c r="BC95" s="965"/>
      <c r="BD95" s="965"/>
      <c r="BE95" s="1052"/>
      <c r="BF95" s="1052">
        <v>2</v>
      </c>
      <c r="BG95" s="1053"/>
      <c r="BH95" s="125"/>
      <c r="BI95" s="125"/>
      <c r="BJ95" s="692"/>
      <c r="BK95" s="692"/>
      <c r="BL95" s="4"/>
      <c r="BM95" s="3"/>
      <c r="BN95" s="3"/>
      <c r="BO95" s="6"/>
      <c r="BP95" s="6"/>
      <c r="BQ95" s="6"/>
      <c r="BR95" s="6"/>
      <c r="BS95" s="6"/>
      <c r="BT95" s="6"/>
      <c r="BU95" s="6"/>
    </row>
    <row r="96" spans="1:73" ht="12.75">
      <c r="A96" s="682">
        <v>2</v>
      </c>
      <c r="B96" s="290"/>
      <c r="C96" s="291"/>
      <c r="D96" s="694"/>
      <c r="E96" s="317"/>
      <c r="F96" s="619"/>
      <c r="G96" s="317"/>
      <c r="H96" s="317"/>
      <c r="I96" s="966"/>
      <c r="J96" s="358"/>
      <c r="K96" s="696"/>
      <c r="L96" s="966"/>
      <c r="M96" s="697"/>
      <c r="N96" s="697"/>
      <c r="O96" s="966"/>
      <c r="P96" s="358"/>
      <c r="Q96" s="696"/>
      <c r="R96" s="966"/>
      <c r="S96" s="697"/>
      <c r="T96" s="697"/>
      <c r="U96" s="966"/>
      <c r="V96" s="358"/>
      <c r="W96" s="696"/>
      <c r="X96" s="966"/>
      <c r="Y96" s="697"/>
      <c r="Z96" s="697"/>
      <c r="AA96" s="966"/>
      <c r="AB96" s="358"/>
      <c r="AC96" s="696"/>
      <c r="AD96" s="966"/>
      <c r="AE96" s="697"/>
      <c r="AF96" s="697"/>
      <c r="AG96" s="966"/>
      <c r="AH96" s="698"/>
      <c r="AI96" s="699"/>
      <c r="AJ96" s="966"/>
      <c r="AK96" s="697"/>
      <c r="AL96" s="697"/>
      <c r="AM96" s="966"/>
      <c r="AN96" s="365"/>
      <c r="AO96" s="701"/>
      <c r="AP96" s="966"/>
      <c r="AQ96" s="697"/>
      <c r="AR96" s="697"/>
      <c r="AS96" s="966"/>
      <c r="AT96" s="966"/>
      <c r="AU96" s="966"/>
      <c r="AV96" s="966"/>
      <c r="AW96" s="966"/>
      <c r="AX96" s="966"/>
      <c r="AY96" s="966"/>
      <c r="AZ96" s="966"/>
      <c r="BA96" s="966"/>
      <c r="BB96" s="966"/>
      <c r="BC96" s="966"/>
      <c r="BD96" s="966"/>
      <c r="BE96" s="966"/>
      <c r="BF96" s="966"/>
      <c r="BG96" s="966"/>
      <c r="BH96" s="125"/>
      <c r="BI96" s="125"/>
      <c r="BJ96" s="692"/>
      <c r="BK96" s="692"/>
      <c r="BL96" s="4"/>
      <c r="BM96" s="3"/>
      <c r="BN96" s="3"/>
      <c r="BO96" s="6"/>
      <c r="BP96" s="6"/>
      <c r="BQ96" s="6"/>
      <c r="BR96" s="6"/>
      <c r="BS96" s="6"/>
      <c r="BT96" s="6"/>
      <c r="BU96" s="6"/>
    </row>
    <row r="97" spans="1:73" ht="12.75">
      <c r="A97" s="682">
        <v>3</v>
      </c>
      <c r="B97" s="290"/>
      <c r="C97" s="291"/>
      <c r="D97" s="694"/>
      <c r="E97" s="317"/>
      <c r="F97" s="619"/>
      <c r="G97" s="317"/>
      <c r="H97" s="317"/>
      <c r="I97" s="966"/>
      <c r="J97" s="358"/>
      <c r="K97" s="696"/>
      <c r="L97" s="966"/>
      <c r="M97" s="697"/>
      <c r="N97" s="697"/>
      <c r="O97" s="966"/>
      <c r="P97" s="358"/>
      <c r="Q97" s="696"/>
      <c r="R97" s="966"/>
      <c r="S97" s="697"/>
      <c r="T97" s="697"/>
      <c r="U97" s="966"/>
      <c r="V97" s="358"/>
      <c r="W97" s="696"/>
      <c r="X97" s="966"/>
      <c r="Y97" s="697"/>
      <c r="Z97" s="697"/>
      <c r="AA97" s="966"/>
      <c r="AB97" s="358"/>
      <c r="AC97" s="696"/>
      <c r="AD97" s="966"/>
      <c r="AE97" s="697"/>
      <c r="AF97" s="697"/>
      <c r="AG97" s="966"/>
      <c r="AH97" s="698"/>
      <c r="AI97" s="699"/>
      <c r="AJ97" s="966"/>
      <c r="AK97" s="697"/>
      <c r="AL97" s="697"/>
      <c r="AM97" s="966"/>
      <c r="AN97" s="365"/>
      <c r="AO97" s="701"/>
      <c r="AP97" s="966"/>
      <c r="AQ97" s="697"/>
      <c r="AR97" s="697"/>
      <c r="AS97" s="966"/>
      <c r="AT97" s="966"/>
      <c r="AU97" s="966"/>
      <c r="AV97" s="966"/>
      <c r="AW97" s="966"/>
      <c r="AX97" s="966"/>
      <c r="AY97" s="966"/>
      <c r="AZ97" s="966"/>
      <c r="BA97" s="966"/>
      <c r="BB97" s="966"/>
      <c r="BC97" s="966"/>
      <c r="BD97" s="966"/>
      <c r="BE97" s="966"/>
      <c r="BF97" s="966"/>
      <c r="BG97" s="966"/>
      <c r="BH97" s="125"/>
      <c r="BI97" s="125"/>
      <c r="BJ97" s="692"/>
      <c r="BK97" s="692"/>
      <c r="BL97" s="4"/>
      <c r="BM97" s="3"/>
      <c r="BN97" s="3"/>
      <c r="BO97" s="6"/>
      <c r="BP97" s="6"/>
      <c r="BQ97" s="6"/>
      <c r="BR97" s="6"/>
      <c r="BS97" s="6"/>
      <c r="BT97" s="6"/>
      <c r="BU97" s="6"/>
    </row>
    <row r="98" spans="1:73" ht="12.75">
      <c r="A98" s="682">
        <v>4</v>
      </c>
      <c r="B98" s="290"/>
      <c r="C98" s="291"/>
      <c r="D98" s="694"/>
      <c r="E98" s="317"/>
      <c r="F98" s="619"/>
      <c r="G98" s="317"/>
      <c r="H98" s="317"/>
      <c r="I98" s="966"/>
      <c r="J98" s="358"/>
      <c r="K98" s="696"/>
      <c r="L98" s="966"/>
      <c r="M98" s="697"/>
      <c r="N98" s="697"/>
      <c r="O98" s="966"/>
      <c r="P98" s="358"/>
      <c r="Q98" s="696"/>
      <c r="R98" s="966"/>
      <c r="S98" s="697"/>
      <c r="T98" s="697"/>
      <c r="U98" s="966"/>
      <c r="V98" s="358"/>
      <c r="W98" s="696"/>
      <c r="X98" s="966"/>
      <c r="Y98" s="697"/>
      <c r="Z98" s="697"/>
      <c r="AA98" s="966"/>
      <c r="AB98" s="358"/>
      <c r="AC98" s="696"/>
      <c r="AD98" s="966"/>
      <c r="AE98" s="697"/>
      <c r="AF98" s="697"/>
      <c r="AG98" s="966"/>
      <c r="AH98" s="698"/>
      <c r="AI98" s="699"/>
      <c r="AJ98" s="966"/>
      <c r="AK98" s="697"/>
      <c r="AL98" s="697"/>
      <c r="AM98" s="966"/>
      <c r="AN98" s="365"/>
      <c r="AO98" s="701"/>
      <c r="AP98" s="966"/>
      <c r="AQ98" s="697"/>
      <c r="AR98" s="697"/>
      <c r="AS98" s="966"/>
      <c r="AT98" s="966"/>
      <c r="AU98" s="966"/>
      <c r="AV98" s="966"/>
      <c r="AW98" s="966"/>
      <c r="AX98" s="966"/>
      <c r="AY98" s="966"/>
      <c r="AZ98" s="966"/>
      <c r="BA98" s="966"/>
      <c r="BB98" s="966"/>
      <c r="BC98" s="966"/>
      <c r="BD98" s="966"/>
      <c r="BE98" s="966"/>
      <c r="BF98" s="966"/>
      <c r="BG98" s="966"/>
      <c r="BH98" s="125"/>
      <c r="BI98" s="125"/>
      <c r="BJ98" s="692"/>
      <c r="BK98" s="692"/>
      <c r="BL98" s="4"/>
      <c r="BM98" s="3"/>
      <c r="BN98" s="3"/>
      <c r="BO98" s="6"/>
      <c r="BP98" s="6"/>
      <c r="BQ98" s="6"/>
      <c r="BR98" s="6"/>
      <c r="BS98" s="6"/>
      <c r="BT98" s="6"/>
      <c r="BU98" s="6"/>
    </row>
    <row r="99" spans="1:73" ht="12.75">
      <c r="A99" s="682">
        <v>5</v>
      </c>
      <c r="B99" s="290"/>
      <c r="C99" s="291"/>
      <c r="D99" s="694"/>
      <c r="E99" s="317"/>
      <c r="F99" s="619"/>
      <c r="G99" s="317"/>
      <c r="H99" s="317"/>
      <c r="I99" s="966"/>
      <c r="J99" s="358"/>
      <c r="K99" s="696"/>
      <c r="L99" s="966"/>
      <c r="M99" s="697"/>
      <c r="N99" s="697"/>
      <c r="O99" s="966"/>
      <c r="P99" s="358"/>
      <c r="Q99" s="696"/>
      <c r="R99" s="966"/>
      <c r="S99" s="697"/>
      <c r="T99" s="697"/>
      <c r="U99" s="966"/>
      <c r="V99" s="358"/>
      <c r="W99" s="696"/>
      <c r="X99" s="966"/>
      <c r="Y99" s="697"/>
      <c r="Z99" s="697"/>
      <c r="AA99" s="966"/>
      <c r="AB99" s="358"/>
      <c r="AC99" s="696"/>
      <c r="AD99" s="966"/>
      <c r="AE99" s="697"/>
      <c r="AF99" s="697"/>
      <c r="AG99" s="966"/>
      <c r="AH99" s="698"/>
      <c r="AI99" s="699"/>
      <c r="AJ99" s="966"/>
      <c r="AK99" s="697"/>
      <c r="AL99" s="697"/>
      <c r="AM99" s="966"/>
      <c r="AN99" s="365"/>
      <c r="AO99" s="701"/>
      <c r="AP99" s="966"/>
      <c r="AQ99" s="697"/>
      <c r="AR99" s="697"/>
      <c r="AS99" s="966"/>
      <c r="AT99" s="966"/>
      <c r="AU99" s="966"/>
      <c r="AV99" s="966"/>
      <c r="AW99" s="966"/>
      <c r="AX99" s="966"/>
      <c r="AY99" s="966"/>
      <c r="AZ99" s="966"/>
      <c r="BA99" s="966"/>
      <c r="BB99" s="966"/>
      <c r="BC99" s="966"/>
      <c r="BD99" s="966"/>
      <c r="BE99" s="966"/>
      <c r="BF99" s="966"/>
      <c r="BG99" s="966"/>
      <c r="BH99" s="125"/>
      <c r="BI99" s="125"/>
      <c r="BJ99" s="692"/>
      <c r="BK99" s="692"/>
      <c r="BL99" s="4"/>
      <c r="BM99" s="3"/>
      <c r="BN99" s="3"/>
      <c r="BO99" s="6"/>
      <c r="BP99" s="6"/>
      <c r="BQ99" s="6"/>
      <c r="BR99" s="6"/>
      <c r="BS99" s="6"/>
      <c r="BT99" s="6"/>
      <c r="BU99" s="6"/>
    </row>
    <row r="100" spans="1:73" ht="12.75">
      <c r="A100" s="682">
        <v>6</v>
      </c>
      <c r="B100" s="290"/>
      <c r="C100" s="291"/>
      <c r="D100" s="694"/>
      <c r="E100" s="317"/>
      <c r="F100" s="619"/>
      <c r="G100" s="317"/>
      <c r="H100" s="317"/>
      <c r="I100" s="966"/>
      <c r="J100" s="358"/>
      <c r="K100" s="696"/>
      <c r="L100" s="966"/>
      <c r="M100" s="697"/>
      <c r="N100" s="697"/>
      <c r="O100" s="966"/>
      <c r="P100" s="358"/>
      <c r="Q100" s="696"/>
      <c r="R100" s="966"/>
      <c r="S100" s="697"/>
      <c r="T100" s="697"/>
      <c r="U100" s="966"/>
      <c r="V100" s="358"/>
      <c r="W100" s="696"/>
      <c r="X100" s="966"/>
      <c r="Y100" s="697"/>
      <c r="Z100" s="697"/>
      <c r="AA100" s="966"/>
      <c r="AB100" s="358"/>
      <c r="AC100" s="696"/>
      <c r="AD100" s="966"/>
      <c r="AE100" s="697"/>
      <c r="AF100" s="697"/>
      <c r="AG100" s="966"/>
      <c r="AH100" s="698"/>
      <c r="AI100" s="699"/>
      <c r="AJ100" s="966"/>
      <c r="AK100" s="697"/>
      <c r="AL100" s="697"/>
      <c r="AM100" s="966"/>
      <c r="AN100" s="365"/>
      <c r="AO100" s="701"/>
      <c r="AP100" s="966"/>
      <c r="AQ100" s="697"/>
      <c r="AR100" s="697"/>
      <c r="AS100" s="966"/>
      <c r="AT100" s="966"/>
      <c r="AU100" s="966"/>
      <c r="AV100" s="966"/>
      <c r="AW100" s="966"/>
      <c r="AX100" s="966"/>
      <c r="AY100" s="966"/>
      <c r="AZ100" s="966"/>
      <c r="BA100" s="966"/>
      <c r="BB100" s="966"/>
      <c r="BC100" s="966"/>
      <c r="BD100" s="966"/>
      <c r="BE100" s="966"/>
      <c r="BF100" s="966"/>
      <c r="BG100" s="966"/>
      <c r="BH100" s="125"/>
      <c r="BI100" s="125"/>
      <c r="BJ100" s="692"/>
      <c r="BK100" s="692"/>
      <c r="BL100" s="4"/>
      <c r="BM100" s="3"/>
      <c r="BN100" s="3"/>
      <c r="BO100" s="6"/>
      <c r="BP100" s="6"/>
      <c r="BQ100" s="6"/>
      <c r="BR100" s="6"/>
      <c r="BS100" s="6"/>
      <c r="BT100" s="6"/>
      <c r="BU100" s="6"/>
    </row>
    <row r="101" spans="1:73" ht="12.75">
      <c r="A101" s="682">
        <v>7</v>
      </c>
      <c r="B101" s="290"/>
      <c r="C101" s="291"/>
      <c r="D101" s="694"/>
      <c r="E101" s="454"/>
      <c r="F101" s="706"/>
      <c r="G101" s="454"/>
      <c r="H101" s="454"/>
      <c r="I101" s="966"/>
      <c r="J101" s="358"/>
      <c r="K101" s="696"/>
      <c r="L101" s="966"/>
      <c r="M101" s="697"/>
      <c r="N101" s="697"/>
      <c r="O101" s="966"/>
      <c r="P101" s="358"/>
      <c r="Q101" s="696"/>
      <c r="R101" s="966"/>
      <c r="S101" s="697"/>
      <c r="T101" s="697"/>
      <c r="U101" s="966"/>
      <c r="V101" s="358"/>
      <c r="W101" s="696"/>
      <c r="X101" s="966"/>
      <c r="Y101" s="697"/>
      <c r="Z101" s="697"/>
      <c r="AA101" s="966"/>
      <c r="AB101" s="358"/>
      <c r="AC101" s="696"/>
      <c r="AD101" s="966"/>
      <c r="AE101" s="697"/>
      <c r="AF101" s="697"/>
      <c r="AG101" s="966"/>
      <c r="AH101" s="698"/>
      <c r="AI101" s="699"/>
      <c r="AJ101" s="966"/>
      <c r="AK101" s="697"/>
      <c r="AL101" s="697"/>
      <c r="AM101" s="966"/>
      <c r="AN101" s="365"/>
      <c r="AO101" s="701"/>
      <c r="AP101" s="966"/>
      <c r="AQ101" s="697"/>
      <c r="AR101" s="697"/>
      <c r="AS101" s="966"/>
      <c r="AT101" s="966"/>
      <c r="AU101" s="966"/>
      <c r="AV101" s="966"/>
      <c r="AW101" s="966"/>
      <c r="AX101" s="966"/>
      <c r="AY101" s="966"/>
      <c r="AZ101" s="966"/>
      <c r="BA101" s="966"/>
      <c r="BB101" s="966"/>
      <c r="BC101" s="966"/>
      <c r="BD101" s="966"/>
      <c r="BE101" s="966"/>
      <c r="BF101" s="966"/>
      <c r="BG101" s="966"/>
      <c r="BH101" s="125"/>
      <c r="BI101" s="125"/>
      <c r="BJ101" s="692"/>
      <c r="BK101" s="692"/>
      <c r="BL101" s="4"/>
      <c r="BM101" s="3"/>
      <c r="BN101" s="3"/>
      <c r="BO101" s="6"/>
      <c r="BP101" s="6"/>
      <c r="BQ101" s="6"/>
      <c r="BR101" s="6"/>
      <c r="BS101" s="6"/>
      <c r="BT101" s="6"/>
      <c r="BU101" s="6"/>
    </row>
    <row r="102" spans="1:73" ht="12.75">
      <c r="A102" s="682">
        <v>8</v>
      </c>
      <c r="B102" s="290"/>
      <c r="C102" s="291"/>
      <c r="D102" s="694"/>
      <c r="E102" s="454"/>
      <c r="F102" s="706"/>
      <c r="G102" s="454"/>
      <c r="H102" s="454"/>
      <c r="I102" s="966"/>
      <c r="J102" s="358"/>
      <c r="K102" s="696"/>
      <c r="L102" s="966"/>
      <c r="M102" s="697"/>
      <c r="N102" s="697"/>
      <c r="O102" s="966"/>
      <c r="P102" s="358"/>
      <c r="Q102" s="696"/>
      <c r="R102" s="966"/>
      <c r="S102" s="697"/>
      <c r="T102" s="697"/>
      <c r="U102" s="966"/>
      <c r="V102" s="358"/>
      <c r="W102" s="696"/>
      <c r="X102" s="966"/>
      <c r="Y102" s="697"/>
      <c r="Z102" s="697"/>
      <c r="AA102" s="966"/>
      <c r="AB102" s="358"/>
      <c r="AC102" s="696"/>
      <c r="AD102" s="966"/>
      <c r="AE102" s="697"/>
      <c r="AF102" s="697"/>
      <c r="AG102" s="966"/>
      <c r="AH102" s="698"/>
      <c r="AI102" s="699"/>
      <c r="AJ102" s="966"/>
      <c r="AK102" s="697"/>
      <c r="AL102" s="697"/>
      <c r="AM102" s="966"/>
      <c r="AN102" s="365"/>
      <c r="AO102" s="701"/>
      <c r="AP102" s="966"/>
      <c r="AQ102" s="697"/>
      <c r="AR102" s="697"/>
      <c r="AS102" s="966"/>
      <c r="AT102" s="966"/>
      <c r="AU102" s="966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125"/>
      <c r="BI102" s="125"/>
      <c r="BJ102" s="692"/>
      <c r="BK102" s="692"/>
      <c r="BL102" s="4"/>
      <c r="BM102" s="3"/>
      <c r="BN102" s="3"/>
      <c r="BO102" s="6"/>
      <c r="BP102" s="6"/>
      <c r="BQ102" s="6"/>
      <c r="BR102" s="6"/>
      <c r="BS102" s="6"/>
      <c r="BT102" s="6"/>
      <c r="BU102" s="6"/>
    </row>
    <row r="103" spans="1:73" ht="12.75">
      <c r="A103" s="682">
        <v>9</v>
      </c>
      <c r="B103" s="290"/>
      <c r="C103" s="291"/>
      <c r="D103" s="694"/>
      <c r="E103" s="454"/>
      <c r="F103" s="706"/>
      <c r="G103" s="454"/>
      <c r="H103" s="454"/>
      <c r="I103" s="966"/>
      <c r="J103" s="358"/>
      <c r="K103" s="696"/>
      <c r="L103" s="966"/>
      <c r="M103" s="697"/>
      <c r="N103" s="697"/>
      <c r="O103" s="966"/>
      <c r="P103" s="358"/>
      <c r="Q103" s="696"/>
      <c r="R103" s="966"/>
      <c r="S103" s="697"/>
      <c r="T103" s="697"/>
      <c r="U103" s="966"/>
      <c r="V103" s="358"/>
      <c r="W103" s="696"/>
      <c r="X103" s="966"/>
      <c r="Y103" s="697"/>
      <c r="Z103" s="697"/>
      <c r="AA103" s="966"/>
      <c r="AB103" s="358"/>
      <c r="AC103" s="696"/>
      <c r="AD103" s="966"/>
      <c r="AE103" s="697"/>
      <c r="AF103" s="697"/>
      <c r="AG103" s="966"/>
      <c r="AH103" s="698"/>
      <c r="AI103" s="699"/>
      <c r="AJ103" s="966"/>
      <c r="AK103" s="697"/>
      <c r="AL103" s="697"/>
      <c r="AM103" s="966"/>
      <c r="AN103" s="365"/>
      <c r="AO103" s="701"/>
      <c r="AP103" s="966"/>
      <c r="AQ103" s="697"/>
      <c r="AR103" s="697"/>
      <c r="AS103" s="966"/>
      <c r="AT103" s="966"/>
      <c r="AU103" s="966"/>
      <c r="AV103" s="966"/>
      <c r="AW103" s="966"/>
      <c r="AX103" s="966"/>
      <c r="AY103" s="966"/>
      <c r="AZ103" s="966"/>
      <c r="BA103" s="966"/>
      <c r="BB103" s="966"/>
      <c r="BC103" s="966"/>
      <c r="BD103" s="966"/>
      <c r="BE103" s="966"/>
      <c r="BF103" s="966"/>
      <c r="BG103" s="966"/>
      <c r="BH103" s="125"/>
      <c r="BI103" s="125"/>
      <c r="BJ103" s="692"/>
      <c r="BK103" s="692"/>
      <c r="BL103" s="4"/>
      <c r="BM103" s="3"/>
      <c r="BN103" s="3"/>
      <c r="BO103" s="6"/>
      <c r="BP103" s="6"/>
      <c r="BQ103" s="6"/>
      <c r="BR103" s="6"/>
      <c r="BS103" s="6"/>
      <c r="BT103" s="6"/>
      <c r="BU103" s="6"/>
    </row>
    <row r="104" spans="1:73" ht="12.75">
      <c r="A104" s="682">
        <v>10</v>
      </c>
      <c r="B104" s="320"/>
      <c r="C104" s="321"/>
      <c r="D104" s="707"/>
      <c r="E104" s="368"/>
      <c r="F104" s="325"/>
      <c r="G104" s="368"/>
      <c r="H104" s="368"/>
      <c r="I104" s="971"/>
      <c r="J104" s="369"/>
      <c r="K104" s="709"/>
      <c r="L104" s="971"/>
      <c r="M104" s="710"/>
      <c r="N104" s="710"/>
      <c r="O104" s="971"/>
      <c r="P104" s="369"/>
      <c r="Q104" s="709"/>
      <c r="R104" s="971"/>
      <c r="S104" s="710"/>
      <c r="T104" s="710"/>
      <c r="U104" s="971"/>
      <c r="V104" s="369"/>
      <c r="W104" s="709"/>
      <c r="X104" s="971"/>
      <c r="Y104" s="710"/>
      <c r="Z104" s="710"/>
      <c r="AA104" s="971"/>
      <c r="AB104" s="369"/>
      <c r="AC104" s="709"/>
      <c r="AD104" s="971"/>
      <c r="AE104" s="710"/>
      <c r="AF104" s="710"/>
      <c r="AG104" s="971"/>
      <c r="AH104" s="711"/>
      <c r="AI104" s="712"/>
      <c r="AJ104" s="971"/>
      <c r="AK104" s="710"/>
      <c r="AL104" s="710"/>
      <c r="AM104" s="971"/>
      <c r="AN104" s="374"/>
      <c r="AO104" s="713"/>
      <c r="AP104" s="971"/>
      <c r="AQ104" s="710"/>
      <c r="AR104" s="710"/>
      <c r="AS104" s="971"/>
      <c r="AT104" s="971"/>
      <c r="AU104" s="971"/>
      <c r="AV104" s="971"/>
      <c r="AW104" s="971"/>
      <c r="AX104" s="971"/>
      <c r="AY104" s="971"/>
      <c r="AZ104" s="971"/>
      <c r="BA104" s="971"/>
      <c r="BB104" s="971"/>
      <c r="BC104" s="971"/>
      <c r="BD104" s="971"/>
      <c r="BE104" s="971"/>
      <c r="BF104" s="971"/>
      <c r="BG104" s="971"/>
      <c r="BH104" s="167"/>
      <c r="BI104" s="167"/>
      <c r="BJ104" s="714"/>
      <c r="BK104" s="714"/>
      <c r="BL104" s="4"/>
      <c r="BM104" s="3"/>
      <c r="BN104" s="3"/>
      <c r="BO104" s="6"/>
      <c r="BP104" s="6"/>
      <c r="BQ104" s="6"/>
      <c r="BR104" s="6"/>
      <c r="BS104" s="6"/>
      <c r="BT104" s="6"/>
      <c r="BU104" s="6"/>
    </row>
    <row r="105" spans="1:73" ht="12.75">
      <c r="A105" s="682">
        <v>1</v>
      </c>
      <c r="B105" s="416">
        <v>12</v>
      </c>
      <c r="C105" s="736"/>
      <c r="D105" s="728" t="s">
        <v>769</v>
      </c>
      <c r="E105" s="295"/>
      <c r="F105" s="738"/>
      <c r="G105" s="377"/>
      <c r="H105" s="377"/>
      <c r="I105" s="1060"/>
      <c r="J105" s="349"/>
      <c r="K105" s="277"/>
      <c r="L105" s="1006">
        <f>J105+J106+J107+J108+J109+J110+J111+J112+J113+J114+K105+K106+K107+K108+K109+K110+K111+K112+K113+K114</f>
        <v>0</v>
      </c>
      <c r="M105" s="729"/>
      <c r="N105" s="686"/>
      <c r="O105" s="1007">
        <f>M105+M106+M107+M108+M109+M110+M111+M112+M113+M114+N105+N106+N107+N108+N109+N110+N111+N112+N113+N114</f>
        <v>0</v>
      </c>
      <c r="P105" s="349"/>
      <c r="Q105" s="277"/>
      <c r="R105" s="1008">
        <f>P105+P106+P107+P108+P109+P110+P111+P112+P113+P114+Q105+Q106+Q107+Q108+Q109+Q110+Q111+Q112+Q113+Q114</f>
        <v>0</v>
      </c>
      <c r="S105" s="686"/>
      <c r="T105" s="686"/>
      <c r="U105" s="1057">
        <f>S105+S106+S107+S108+S109+S110+S111+S112+S113+S114+T105+T106+T107+T108+T109+T110+T111+T112+T113+T114</f>
        <v>0</v>
      </c>
      <c r="V105" s="349"/>
      <c r="W105" s="277"/>
      <c r="X105" s="1055">
        <f>V105+V106+V107+V108+V109+V110+V111+V112+V113+V114+W105+W106+W107+W108+W109+W110+W111+W112+W113+W114</f>
        <v>0</v>
      </c>
      <c r="Y105" s="686"/>
      <c r="Z105" s="686"/>
      <c r="AA105" s="1056">
        <f>Y105+Y106+Y107+Y108+Y109+Y110+Y111+Y112+Y113+Y114+Z105+Z106+Z107+Z108+Z109+Z110+Z111+Z112+Z113+Z114</f>
        <v>0</v>
      </c>
      <c r="AB105" s="349"/>
      <c r="AC105" s="277"/>
      <c r="AD105" s="999">
        <f>AB105+AB106+AB107+AB108+AB109+AB110+AB111+AB112+AB113+AB114+AC105+AC106+AC107+AC108+AC109+AC110+AC111+AC112+AC113+AC114</f>
        <v>0</v>
      </c>
      <c r="AE105" s="686"/>
      <c r="AF105" s="686"/>
      <c r="AG105" s="1000">
        <f>AE105+AE106+AE107+AE108+AE109+AE110+AE111+AE112+AE113+AE114+AF105+AF106+AF107+AF108+AF109+AF110+AF111+AF112+AF113+AF114</f>
        <v>0</v>
      </c>
      <c r="AH105" s="687"/>
      <c r="AI105" s="688"/>
      <c r="AJ105" s="1048">
        <f>AH105+AH106+AH107+AH108+AH109+AH110+AH111+AH112+AH113+AH114+AI105+AI106+AI107+AI108+AI109+AI110+AI111+AI112+AI113+AI114</f>
        <v>0</v>
      </c>
      <c r="AK105" s="686"/>
      <c r="AL105" s="686"/>
      <c r="AM105" s="1002">
        <f>AK105+AK106+AK107+AK108+AK109+AK110+AK111+AK112+AK113+AK114+AL105+AL106+AL107+AL108+AL109+AL110+AL111+AL112+AL113+AL114</f>
        <v>0</v>
      </c>
      <c r="AN105" s="355"/>
      <c r="AO105" s="690"/>
      <c r="AP105" s="1003">
        <f>AN105+AN106+AN107+AN108+AN109+AN110+AN111+AN112+AN113+AN114+AO105+AO106+AO107+AO108+AO109+AO110+AO111+AO112+AO113+AO114</f>
        <v>0</v>
      </c>
      <c r="AQ105" s="686"/>
      <c r="AR105" s="686"/>
      <c r="AS105" s="1049">
        <f>AQ105+AQ106+AQ107+AQ108+AQ109+AQ110+AQ111+AQ112+AQ113+AQ114+AR105+AR106+AR107+AR108+AR109+AR110+AR111+AR112+AR113+AR114</f>
        <v>0</v>
      </c>
      <c r="AT105" s="1050"/>
      <c r="AU105" s="1051">
        <f>SUM(AV105:BG105)</f>
        <v>0</v>
      </c>
      <c r="AV105" s="965">
        <f>SUM(L105+O105+R105+U105+X105+AA105+AD105+AG105+AJ105+AM105+AP105+AS105)</f>
        <v>0</v>
      </c>
      <c r="AW105" s="965"/>
      <c r="AX105" s="965"/>
      <c r="AY105" s="965"/>
      <c r="AZ105" s="965"/>
      <c r="BA105" s="965"/>
      <c r="BB105" s="965"/>
      <c r="BC105" s="965"/>
      <c r="BD105" s="965"/>
      <c r="BE105" s="1052"/>
      <c r="BF105" s="1052"/>
      <c r="BG105" s="1053"/>
      <c r="BH105" s="125"/>
      <c r="BI105" s="125"/>
      <c r="BJ105" s="692"/>
      <c r="BK105" s="692"/>
      <c r="BL105" s="4"/>
      <c r="BM105" s="3"/>
      <c r="BN105" s="3"/>
      <c r="BO105" s="6"/>
      <c r="BP105" s="6"/>
      <c r="BQ105" s="6"/>
      <c r="BR105" s="6"/>
      <c r="BS105" s="6"/>
      <c r="BT105" s="6"/>
      <c r="BU105" s="6"/>
    </row>
    <row r="106" spans="1:73" ht="25.5">
      <c r="A106" s="682">
        <v>2</v>
      </c>
      <c r="B106" s="290"/>
      <c r="C106" s="291"/>
      <c r="D106" s="725" t="s">
        <v>770</v>
      </c>
      <c r="E106" s="295"/>
      <c r="F106" s="498"/>
      <c r="G106" s="295"/>
      <c r="H106" s="295"/>
      <c r="I106" s="966"/>
      <c r="J106" s="358"/>
      <c r="K106" s="696"/>
      <c r="L106" s="966"/>
      <c r="M106" s="697"/>
      <c r="N106" s="697"/>
      <c r="O106" s="966"/>
      <c r="P106" s="358"/>
      <c r="Q106" s="696"/>
      <c r="R106" s="966"/>
      <c r="S106" s="697"/>
      <c r="T106" s="697"/>
      <c r="U106" s="966"/>
      <c r="V106" s="358"/>
      <c r="W106" s="696"/>
      <c r="X106" s="966"/>
      <c r="Y106" s="697"/>
      <c r="Z106" s="697"/>
      <c r="AA106" s="966"/>
      <c r="AB106" s="358"/>
      <c r="AC106" s="696"/>
      <c r="AD106" s="966"/>
      <c r="AE106" s="697"/>
      <c r="AF106" s="697"/>
      <c r="AG106" s="966"/>
      <c r="AH106" s="698"/>
      <c r="AI106" s="699"/>
      <c r="AJ106" s="966"/>
      <c r="AK106" s="697"/>
      <c r="AL106" s="697"/>
      <c r="AM106" s="966"/>
      <c r="AN106" s="365"/>
      <c r="AO106" s="701"/>
      <c r="AP106" s="966"/>
      <c r="AQ106" s="697"/>
      <c r="AR106" s="697"/>
      <c r="AS106" s="966"/>
      <c r="AT106" s="966"/>
      <c r="AU106" s="966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125"/>
      <c r="BI106" s="125"/>
      <c r="BJ106" s="692"/>
      <c r="BK106" s="692"/>
      <c r="BL106" s="4"/>
      <c r="BM106" s="3"/>
      <c r="BN106" s="3"/>
      <c r="BO106" s="6"/>
      <c r="BP106" s="6"/>
      <c r="BQ106" s="6"/>
      <c r="BR106" s="6"/>
      <c r="BS106" s="6"/>
      <c r="BT106" s="6"/>
      <c r="BU106" s="6"/>
    </row>
    <row r="107" spans="1:73" ht="12.75">
      <c r="A107" s="682">
        <v>3</v>
      </c>
      <c r="B107" s="290"/>
      <c r="C107" s="291"/>
      <c r="D107" s="694"/>
      <c r="E107" s="295"/>
      <c r="F107" s="498"/>
      <c r="G107" s="295"/>
      <c r="H107" s="295"/>
      <c r="I107" s="966"/>
      <c r="J107" s="358"/>
      <c r="K107" s="696"/>
      <c r="L107" s="966"/>
      <c r="M107" s="697"/>
      <c r="N107" s="697"/>
      <c r="O107" s="966"/>
      <c r="P107" s="358"/>
      <c r="Q107" s="696"/>
      <c r="R107" s="966"/>
      <c r="S107" s="697"/>
      <c r="T107" s="697"/>
      <c r="U107" s="966"/>
      <c r="V107" s="358"/>
      <c r="W107" s="696"/>
      <c r="X107" s="966"/>
      <c r="Y107" s="697"/>
      <c r="Z107" s="697"/>
      <c r="AA107" s="966"/>
      <c r="AB107" s="358"/>
      <c r="AC107" s="696"/>
      <c r="AD107" s="966"/>
      <c r="AE107" s="697"/>
      <c r="AF107" s="697"/>
      <c r="AG107" s="966"/>
      <c r="AH107" s="698"/>
      <c r="AI107" s="699"/>
      <c r="AJ107" s="966"/>
      <c r="AK107" s="697"/>
      <c r="AL107" s="697"/>
      <c r="AM107" s="966"/>
      <c r="AN107" s="365"/>
      <c r="AO107" s="701"/>
      <c r="AP107" s="966"/>
      <c r="AQ107" s="697"/>
      <c r="AR107" s="697"/>
      <c r="AS107" s="966"/>
      <c r="AT107" s="966"/>
      <c r="AU107" s="966"/>
      <c r="AV107" s="966"/>
      <c r="AW107" s="966"/>
      <c r="AX107" s="966"/>
      <c r="AY107" s="966"/>
      <c r="AZ107" s="966"/>
      <c r="BA107" s="966"/>
      <c r="BB107" s="966"/>
      <c r="BC107" s="966"/>
      <c r="BD107" s="966"/>
      <c r="BE107" s="966"/>
      <c r="BF107" s="966"/>
      <c r="BG107" s="966"/>
      <c r="BH107" s="125"/>
      <c r="BI107" s="125"/>
      <c r="BJ107" s="692"/>
      <c r="BK107" s="692"/>
      <c r="BL107" s="4"/>
      <c r="BM107" s="3"/>
      <c r="BN107" s="3"/>
      <c r="BO107" s="6"/>
      <c r="BP107" s="6"/>
      <c r="BQ107" s="6"/>
      <c r="BR107" s="6"/>
      <c r="BS107" s="6"/>
      <c r="BT107" s="6"/>
      <c r="BU107" s="6"/>
    </row>
    <row r="108" spans="1:73" ht="12.75">
      <c r="A108" s="682">
        <v>4</v>
      </c>
      <c r="B108" s="290"/>
      <c r="C108" s="291"/>
      <c r="D108" s="694"/>
      <c r="E108" s="295"/>
      <c r="F108" s="498"/>
      <c r="G108" s="295"/>
      <c r="H108" s="295"/>
      <c r="I108" s="966"/>
      <c r="J108" s="358"/>
      <c r="K108" s="696"/>
      <c r="L108" s="966"/>
      <c r="M108" s="697"/>
      <c r="N108" s="697"/>
      <c r="O108" s="966"/>
      <c r="P108" s="358"/>
      <c r="Q108" s="696"/>
      <c r="R108" s="966"/>
      <c r="S108" s="697"/>
      <c r="T108" s="697"/>
      <c r="U108" s="966"/>
      <c r="V108" s="358"/>
      <c r="W108" s="696"/>
      <c r="X108" s="966"/>
      <c r="Y108" s="697"/>
      <c r="Z108" s="697"/>
      <c r="AA108" s="966"/>
      <c r="AB108" s="358"/>
      <c r="AC108" s="696"/>
      <c r="AD108" s="966"/>
      <c r="AE108" s="697"/>
      <c r="AF108" s="697"/>
      <c r="AG108" s="966"/>
      <c r="AH108" s="698"/>
      <c r="AI108" s="699"/>
      <c r="AJ108" s="966"/>
      <c r="AK108" s="697"/>
      <c r="AL108" s="697"/>
      <c r="AM108" s="966"/>
      <c r="AN108" s="365"/>
      <c r="AO108" s="701"/>
      <c r="AP108" s="966"/>
      <c r="AQ108" s="697"/>
      <c r="AR108" s="697"/>
      <c r="AS108" s="966"/>
      <c r="AT108" s="966"/>
      <c r="AU108" s="966"/>
      <c r="AV108" s="966"/>
      <c r="AW108" s="966"/>
      <c r="AX108" s="966"/>
      <c r="AY108" s="966"/>
      <c r="AZ108" s="966"/>
      <c r="BA108" s="966"/>
      <c r="BB108" s="966"/>
      <c r="BC108" s="966"/>
      <c r="BD108" s="966"/>
      <c r="BE108" s="966"/>
      <c r="BF108" s="966"/>
      <c r="BG108" s="966"/>
      <c r="BH108" s="125"/>
      <c r="BI108" s="125"/>
      <c r="BJ108" s="692"/>
      <c r="BK108" s="692"/>
      <c r="BL108" s="4"/>
      <c r="BM108" s="3"/>
      <c r="BN108" s="3"/>
      <c r="BO108" s="6"/>
      <c r="BP108" s="6"/>
      <c r="BQ108" s="6"/>
      <c r="BR108" s="6"/>
      <c r="BS108" s="6"/>
      <c r="BT108" s="6"/>
      <c r="BU108" s="6"/>
    </row>
    <row r="109" spans="1:73" ht="12.75">
      <c r="A109" s="682">
        <v>5</v>
      </c>
      <c r="B109" s="290"/>
      <c r="C109" s="291"/>
      <c r="D109" s="694"/>
      <c r="E109" s="295"/>
      <c r="F109" s="695"/>
      <c r="G109" s="295"/>
      <c r="H109" s="295"/>
      <c r="I109" s="966"/>
      <c r="J109" s="358"/>
      <c r="K109" s="696"/>
      <c r="L109" s="966"/>
      <c r="M109" s="697"/>
      <c r="N109" s="697"/>
      <c r="O109" s="966"/>
      <c r="P109" s="358"/>
      <c r="Q109" s="696"/>
      <c r="R109" s="966"/>
      <c r="S109" s="697"/>
      <c r="T109" s="697"/>
      <c r="U109" s="966"/>
      <c r="V109" s="358"/>
      <c r="W109" s="696"/>
      <c r="X109" s="966"/>
      <c r="Y109" s="697"/>
      <c r="Z109" s="697"/>
      <c r="AA109" s="966"/>
      <c r="AB109" s="358"/>
      <c r="AC109" s="696"/>
      <c r="AD109" s="966"/>
      <c r="AE109" s="697"/>
      <c r="AF109" s="697"/>
      <c r="AG109" s="966"/>
      <c r="AH109" s="698"/>
      <c r="AI109" s="699"/>
      <c r="AJ109" s="966"/>
      <c r="AK109" s="697"/>
      <c r="AL109" s="697"/>
      <c r="AM109" s="966"/>
      <c r="AN109" s="365"/>
      <c r="AO109" s="701"/>
      <c r="AP109" s="966"/>
      <c r="AQ109" s="697"/>
      <c r="AR109" s="697"/>
      <c r="AS109" s="966"/>
      <c r="AT109" s="966"/>
      <c r="AU109" s="966"/>
      <c r="AV109" s="966"/>
      <c r="AW109" s="966"/>
      <c r="AX109" s="966"/>
      <c r="AY109" s="966"/>
      <c r="AZ109" s="966"/>
      <c r="BA109" s="966"/>
      <c r="BB109" s="966"/>
      <c r="BC109" s="966"/>
      <c r="BD109" s="966"/>
      <c r="BE109" s="966"/>
      <c r="BF109" s="966"/>
      <c r="BG109" s="966"/>
      <c r="BH109" s="125"/>
      <c r="BI109" s="125"/>
      <c r="BJ109" s="692"/>
      <c r="BK109" s="692"/>
      <c r="BL109" s="4"/>
      <c r="BM109" s="3"/>
      <c r="BN109" s="3"/>
      <c r="BO109" s="6"/>
      <c r="BP109" s="6"/>
      <c r="BQ109" s="6"/>
      <c r="BR109" s="6"/>
      <c r="BS109" s="6"/>
      <c r="BT109" s="6"/>
      <c r="BU109" s="6"/>
    </row>
    <row r="110" spans="1:73" ht="12.75">
      <c r="A110" s="682">
        <v>6</v>
      </c>
      <c r="B110" s="290"/>
      <c r="C110" s="291"/>
      <c r="D110" s="694"/>
      <c r="E110" s="295"/>
      <c r="F110" s="695"/>
      <c r="G110" s="295"/>
      <c r="H110" s="295"/>
      <c r="I110" s="966"/>
      <c r="J110" s="358"/>
      <c r="K110" s="696"/>
      <c r="L110" s="966"/>
      <c r="M110" s="697"/>
      <c r="N110" s="697"/>
      <c r="O110" s="966"/>
      <c r="P110" s="358"/>
      <c r="Q110" s="696"/>
      <c r="R110" s="966"/>
      <c r="S110" s="697"/>
      <c r="T110" s="697"/>
      <c r="U110" s="966"/>
      <c r="V110" s="358"/>
      <c r="W110" s="696"/>
      <c r="X110" s="966"/>
      <c r="Y110" s="697"/>
      <c r="Z110" s="697"/>
      <c r="AA110" s="966"/>
      <c r="AB110" s="358"/>
      <c r="AC110" s="696"/>
      <c r="AD110" s="966"/>
      <c r="AE110" s="697"/>
      <c r="AF110" s="697"/>
      <c r="AG110" s="966"/>
      <c r="AH110" s="698"/>
      <c r="AI110" s="699"/>
      <c r="AJ110" s="966"/>
      <c r="AK110" s="697"/>
      <c r="AL110" s="697"/>
      <c r="AM110" s="966"/>
      <c r="AN110" s="365"/>
      <c r="AO110" s="701"/>
      <c r="AP110" s="966"/>
      <c r="AQ110" s="697"/>
      <c r="AR110" s="697"/>
      <c r="AS110" s="966"/>
      <c r="AT110" s="966"/>
      <c r="AU110" s="966"/>
      <c r="AV110" s="966"/>
      <c r="AW110" s="966"/>
      <c r="AX110" s="966"/>
      <c r="AY110" s="966"/>
      <c r="AZ110" s="966"/>
      <c r="BA110" s="966"/>
      <c r="BB110" s="966"/>
      <c r="BC110" s="966"/>
      <c r="BD110" s="966"/>
      <c r="BE110" s="966"/>
      <c r="BF110" s="966"/>
      <c r="BG110" s="966"/>
      <c r="BH110" s="125"/>
      <c r="BI110" s="125"/>
      <c r="BJ110" s="692"/>
      <c r="BK110" s="692"/>
      <c r="BL110" s="4"/>
      <c r="BM110" s="3"/>
      <c r="BN110" s="3"/>
      <c r="BO110" s="6"/>
      <c r="BP110" s="6"/>
      <c r="BQ110" s="6"/>
      <c r="BR110" s="6"/>
      <c r="BS110" s="6"/>
      <c r="BT110" s="6"/>
      <c r="BU110" s="6"/>
    </row>
    <row r="111" spans="1:73" ht="12.75">
      <c r="A111" s="682">
        <v>7</v>
      </c>
      <c r="B111" s="290"/>
      <c r="C111" s="291"/>
      <c r="D111" s="694"/>
      <c r="E111" s="295"/>
      <c r="F111" s="695"/>
      <c r="G111" s="295"/>
      <c r="H111" s="295"/>
      <c r="I111" s="966"/>
      <c r="J111" s="358"/>
      <c r="K111" s="696"/>
      <c r="L111" s="966"/>
      <c r="M111" s="697"/>
      <c r="N111" s="697"/>
      <c r="O111" s="966"/>
      <c r="P111" s="358"/>
      <c r="Q111" s="696"/>
      <c r="R111" s="966"/>
      <c r="S111" s="697"/>
      <c r="T111" s="697"/>
      <c r="U111" s="966"/>
      <c r="V111" s="358"/>
      <c r="W111" s="696"/>
      <c r="X111" s="966"/>
      <c r="Y111" s="697"/>
      <c r="Z111" s="697"/>
      <c r="AA111" s="966"/>
      <c r="AB111" s="358"/>
      <c r="AC111" s="696"/>
      <c r="AD111" s="966"/>
      <c r="AE111" s="697"/>
      <c r="AF111" s="697"/>
      <c r="AG111" s="966"/>
      <c r="AH111" s="698"/>
      <c r="AI111" s="699"/>
      <c r="AJ111" s="966"/>
      <c r="AK111" s="697"/>
      <c r="AL111" s="697"/>
      <c r="AM111" s="966"/>
      <c r="AN111" s="365"/>
      <c r="AO111" s="701"/>
      <c r="AP111" s="966"/>
      <c r="AQ111" s="697"/>
      <c r="AR111" s="697"/>
      <c r="AS111" s="966"/>
      <c r="AT111" s="966"/>
      <c r="AU111" s="966"/>
      <c r="AV111" s="966"/>
      <c r="AW111" s="966"/>
      <c r="AX111" s="966"/>
      <c r="AY111" s="966"/>
      <c r="AZ111" s="966"/>
      <c r="BA111" s="966"/>
      <c r="BB111" s="966"/>
      <c r="BC111" s="966"/>
      <c r="BD111" s="966"/>
      <c r="BE111" s="966"/>
      <c r="BF111" s="966"/>
      <c r="BG111" s="966"/>
      <c r="BH111" s="125"/>
      <c r="BI111" s="125"/>
      <c r="BJ111" s="692"/>
      <c r="BK111" s="692"/>
      <c r="BL111" s="4"/>
      <c r="BM111" s="3"/>
      <c r="BN111" s="3"/>
      <c r="BO111" s="6"/>
      <c r="BP111" s="6"/>
      <c r="BQ111" s="6"/>
      <c r="BR111" s="6"/>
      <c r="BS111" s="6"/>
      <c r="BT111" s="6"/>
      <c r="BU111" s="6"/>
    </row>
    <row r="112" spans="1:73" ht="12.75">
      <c r="A112" s="682">
        <v>8</v>
      </c>
      <c r="B112" s="290"/>
      <c r="C112" s="291"/>
      <c r="D112" s="694"/>
      <c r="E112" s="295"/>
      <c r="F112" s="695"/>
      <c r="G112" s="295"/>
      <c r="H112" s="295"/>
      <c r="I112" s="966"/>
      <c r="J112" s="358"/>
      <c r="K112" s="696"/>
      <c r="L112" s="966"/>
      <c r="M112" s="697"/>
      <c r="N112" s="697"/>
      <c r="O112" s="966"/>
      <c r="P112" s="358"/>
      <c r="Q112" s="696"/>
      <c r="R112" s="966"/>
      <c r="S112" s="697"/>
      <c r="T112" s="697"/>
      <c r="U112" s="966"/>
      <c r="V112" s="358"/>
      <c r="W112" s="696"/>
      <c r="X112" s="966"/>
      <c r="Y112" s="697"/>
      <c r="Z112" s="697"/>
      <c r="AA112" s="966"/>
      <c r="AB112" s="358"/>
      <c r="AC112" s="696"/>
      <c r="AD112" s="966"/>
      <c r="AE112" s="697"/>
      <c r="AF112" s="697"/>
      <c r="AG112" s="966"/>
      <c r="AH112" s="698"/>
      <c r="AI112" s="699"/>
      <c r="AJ112" s="966"/>
      <c r="AK112" s="697"/>
      <c r="AL112" s="697"/>
      <c r="AM112" s="966"/>
      <c r="AN112" s="365"/>
      <c r="AO112" s="701"/>
      <c r="AP112" s="966"/>
      <c r="AQ112" s="697"/>
      <c r="AR112" s="697"/>
      <c r="AS112" s="966"/>
      <c r="AT112" s="966"/>
      <c r="AU112" s="966"/>
      <c r="AV112" s="966"/>
      <c r="AW112" s="966"/>
      <c r="AX112" s="966"/>
      <c r="AY112" s="966"/>
      <c r="AZ112" s="966"/>
      <c r="BA112" s="966"/>
      <c r="BB112" s="966"/>
      <c r="BC112" s="966"/>
      <c r="BD112" s="966"/>
      <c r="BE112" s="966"/>
      <c r="BF112" s="966"/>
      <c r="BG112" s="966"/>
      <c r="BH112" s="125"/>
      <c r="BI112" s="125"/>
      <c r="BJ112" s="692"/>
      <c r="BK112" s="692"/>
      <c r="BL112" s="4"/>
      <c r="BM112" s="3"/>
      <c r="BN112" s="3"/>
      <c r="BO112" s="6"/>
      <c r="BP112" s="6"/>
      <c r="BQ112" s="6"/>
      <c r="BR112" s="6"/>
      <c r="BS112" s="6"/>
      <c r="BT112" s="6"/>
      <c r="BU112" s="6"/>
    </row>
    <row r="113" spans="1:73" ht="12.75">
      <c r="A113" s="682">
        <v>9</v>
      </c>
      <c r="B113" s="290"/>
      <c r="C113" s="291"/>
      <c r="D113" s="694"/>
      <c r="E113" s="732"/>
      <c r="F113" s="731"/>
      <c r="G113" s="295"/>
      <c r="H113" s="295"/>
      <c r="I113" s="966"/>
      <c r="J113" s="358"/>
      <c r="K113" s="696"/>
      <c r="L113" s="966"/>
      <c r="M113" s="697"/>
      <c r="N113" s="697"/>
      <c r="O113" s="966"/>
      <c r="P113" s="358"/>
      <c r="Q113" s="696"/>
      <c r="R113" s="966"/>
      <c r="S113" s="697"/>
      <c r="T113" s="697"/>
      <c r="U113" s="966"/>
      <c r="V113" s="358"/>
      <c r="W113" s="696"/>
      <c r="X113" s="966"/>
      <c r="Y113" s="697"/>
      <c r="Z113" s="697"/>
      <c r="AA113" s="966"/>
      <c r="AB113" s="358"/>
      <c r="AC113" s="696"/>
      <c r="AD113" s="966"/>
      <c r="AE113" s="697"/>
      <c r="AF113" s="697"/>
      <c r="AG113" s="966"/>
      <c r="AH113" s="698"/>
      <c r="AI113" s="699"/>
      <c r="AJ113" s="966"/>
      <c r="AK113" s="697"/>
      <c r="AL113" s="697"/>
      <c r="AM113" s="966"/>
      <c r="AN113" s="365"/>
      <c r="AO113" s="701"/>
      <c r="AP113" s="966"/>
      <c r="AQ113" s="697"/>
      <c r="AR113" s="697"/>
      <c r="AS113" s="966"/>
      <c r="AT113" s="966"/>
      <c r="AU113" s="966"/>
      <c r="AV113" s="966"/>
      <c r="AW113" s="966"/>
      <c r="AX113" s="966"/>
      <c r="AY113" s="966"/>
      <c r="AZ113" s="966"/>
      <c r="BA113" s="966"/>
      <c r="BB113" s="966"/>
      <c r="BC113" s="966"/>
      <c r="BD113" s="966"/>
      <c r="BE113" s="966"/>
      <c r="BF113" s="966"/>
      <c r="BG113" s="966"/>
      <c r="BH113" s="125"/>
      <c r="BI113" s="125"/>
      <c r="BJ113" s="692"/>
      <c r="BK113" s="692"/>
      <c r="BL113" s="4"/>
      <c r="BM113" s="3"/>
      <c r="BN113" s="3"/>
      <c r="BO113" s="6"/>
      <c r="BP113" s="6"/>
      <c r="BQ113" s="6"/>
      <c r="BR113" s="6"/>
      <c r="BS113" s="6"/>
      <c r="BT113" s="6"/>
      <c r="BU113" s="6"/>
    </row>
    <row r="114" spans="1:73" ht="12.75">
      <c r="A114" s="682">
        <v>10</v>
      </c>
      <c r="B114" s="320"/>
      <c r="C114" s="321"/>
      <c r="D114" s="707"/>
      <c r="E114" s="601"/>
      <c r="F114" s="734"/>
      <c r="G114" s="295"/>
      <c r="H114" s="295"/>
      <c r="I114" s="971"/>
      <c r="J114" s="369"/>
      <c r="K114" s="709"/>
      <c r="L114" s="971"/>
      <c r="M114" s="710"/>
      <c r="N114" s="710"/>
      <c r="O114" s="971"/>
      <c r="P114" s="369"/>
      <c r="Q114" s="709"/>
      <c r="R114" s="971"/>
      <c r="S114" s="710"/>
      <c r="T114" s="710"/>
      <c r="U114" s="971"/>
      <c r="V114" s="369"/>
      <c r="W114" s="709"/>
      <c r="X114" s="971"/>
      <c r="Y114" s="710"/>
      <c r="Z114" s="710"/>
      <c r="AA114" s="971"/>
      <c r="AB114" s="369"/>
      <c r="AC114" s="709"/>
      <c r="AD114" s="971"/>
      <c r="AE114" s="710"/>
      <c r="AF114" s="710"/>
      <c r="AG114" s="971"/>
      <c r="AH114" s="711"/>
      <c r="AI114" s="712"/>
      <c r="AJ114" s="971"/>
      <c r="AK114" s="710"/>
      <c r="AL114" s="710"/>
      <c r="AM114" s="971"/>
      <c r="AN114" s="374"/>
      <c r="AO114" s="713"/>
      <c r="AP114" s="971"/>
      <c r="AQ114" s="710"/>
      <c r="AR114" s="710"/>
      <c r="AS114" s="971"/>
      <c r="AT114" s="971"/>
      <c r="AU114" s="971"/>
      <c r="AV114" s="971"/>
      <c r="AW114" s="971"/>
      <c r="AX114" s="971"/>
      <c r="AY114" s="971"/>
      <c r="AZ114" s="971"/>
      <c r="BA114" s="971"/>
      <c r="BB114" s="971"/>
      <c r="BC114" s="971"/>
      <c r="BD114" s="971"/>
      <c r="BE114" s="971"/>
      <c r="BF114" s="971"/>
      <c r="BG114" s="971"/>
      <c r="BH114" s="167"/>
      <c r="BI114" s="167"/>
      <c r="BJ114" s="714"/>
      <c r="BK114" s="714"/>
      <c r="BL114" s="4"/>
      <c r="BM114" s="3"/>
      <c r="BN114" s="3"/>
      <c r="BO114" s="6"/>
      <c r="BP114" s="6"/>
      <c r="BQ114" s="6"/>
      <c r="BR114" s="6"/>
      <c r="BS114" s="6"/>
      <c r="BT114" s="6"/>
      <c r="BU114" s="6"/>
    </row>
    <row r="115" spans="1:73" ht="12.75">
      <c r="A115" s="682">
        <v>1</v>
      </c>
      <c r="B115" s="416">
        <v>9</v>
      </c>
      <c r="C115" s="340" t="s">
        <v>771</v>
      </c>
      <c r="D115" s="728" t="s">
        <v>772</v>
      </c>
      <c r="E115" s="273"/>
      <c r="F115" s="595"/>
      <c r="G115" s="273"/>
      <c r="H115" s="273"/>
      <c r="I115" s="1060"/>
      <c r="J115" s="349"/>
      <c r="K115" s="277"/>
      <c r="L115" s="1006">
        <f>J115+J116+J117+J118+J119+J120+J121+J122+J123+J124+K115+K116+K117+K118+K119+K120+K121+K122+K123+K124</f>
        <v>0</v>
      </c>
      <c r="M115" s="686"/>
      <c r="N115" s="729"/>
      <c r="O115" s="1007">
        <f>M115+M116+M117+M118+M119+M120+M121+M122+M123+M124+N115+N116+N117+N118+N119+N120+N121+N122+N123+N124</f>
        <v>0</v>
      </c>
      <c r="P115" s="349"/>
      <c r="Q115" s="277"/>
      <c r="R115" s="1008">
        <f>P115+P116+P117+P118+P119+P120+P121+P122+P123+P124+Q115+Q116+Q117+Q118+Q119+Q120+Q121+Q122+Q123+Q124</f>
        <v>0</v>
      </c>
      <c r="S115" s="686"/>
      <c r="T115" s="729"/>
      <c r="U115" s="1057">
        <f>S115+S116+S117+S118+S119+S120+S121+S122+S123+S124+T115+T116+T117+T118+T119+T120+T121+T122+T123+T124</f>
        <v>0</v>
      </c>
      <c r="V115" s="349"/>
      <c r="W115" s="277"/>
      <c r="X115" s="1055">
        <f>V115+V116+V117+V118+V119+V120+V121+V122+V123+V124+W115+W116+W117+W118+W119+W120+W121+W122+W123+W124</f>
        <v>0</v>
      </c>
      <c r="Y115" s="686"/>
      <c r="Z115" s="729"/>
      <c r="AA115" s="1056">
        <f>Y115+Y116+Y117+Y118+Y119+Y120+Y121+Y122+Y123+Y124+Z115+Z116+Z117+Z118+Z119+Z120+Z121+Z122+Z123+Z124</f>
        <v>0</v>
      </c>
      <c r="AB115" s="349"/>
      <c r="AC115" s="277"/>
      <c r="AD115" s="999">
        <f>AB115+AB116+AB117+AB118+AB119+AB120+AB121+AB122+AB123+AB124+AC115+AC116+AC117+AC118+AC119+AC120+AC121+AC122+AC123+AC124</f>
        <v>0</v>
      </c>
      <c r="AE115" s="686"/>
      <c r="AF115" s="729"/>
      <c r="AG115" s="1000">
        <f>AE115+AE116+AE117+AE118+AE119+AE120+AE121+AE122+AE123+AE124+AF115+AF116+AF117+AF118+AF119+AF120+AF121+AF122+AF123+AF124</f>
        <v>0</v>
      </c>
      <c r="AH115" s="687"/>
      <c r="AI115" s="688"/>
      <c r="AJ115" s="1048">
        <f>AH115+AH116+AH117+AH118+AH119+AH120+AH121+AH122+AH123+AH124+AI115+AI116+AI117+AI118+AI119+AI120+AI121+AI122+AI123+AI124</f>
        <v>0</v>
      </c>
      <c r="AK115" s="686"/>
      <c r="AL115" s="729"/>
      <c r="AM115" s="1002">
        <f>AK115+AK116+AK117+AK118+AK119+AK120+AK121+AK122+AK123+AK124+AL115+AL116+AL117+AL118+AL119+AL120+AL121+AL122+AL123+AL124</f>
        <v>0</v>
      </c>
      <c r="AN115" s="355"/>
      <c r="AO115" s="690"/>
      <c r="AP115" s="1003">
        <f>AN115+AN116+AN117+AN118+AN119+AN120+AN121+AN122+AN123+AN124+AO115+AO116+AO117+AO118+AO119+AO120+AO121+AO122+AO123+AO124</f>
        <v>0</v>
      </c>
      <c r="AQ115" s="686"/>
      <c r="AR115" s="729"/>
      <c r="AS115" s="1049">
        <f>AQ115+AQ116+AQ117+AQ118+AQ119+AQ120+AQ121+AQ122+AQ123+AQ124+AR115+AR116+AR117+AR118+AR119+AR120+AR121+AR122+AR123+AR124</f>
        <v>0</v>
      </c>
      <c r="AT115" s="1050"/>
      <c r="AU115" s="1051">
        <f>SUM(AV115:BG115)</f>
        <v>0</v>
      </c>
      <c r="AV115" s="965">
        <f>SUM(L115+O115+R115+U115+X115+AA115+AD115+AG115+AJ115+AM115+AP115+AS115)</f>
        <v>0</v>
      </c>
      <c r="AW115" s="965"/>
      <c r="AX115" s="965"/>
      <c r="AY115" s="965"/>
      <c r="AZ115" s="965"/>
      <c r="BA115" s="965"/>
      <c r="BB115" s="965"/>
      <c r="BC115" s="965"/>
      <c r="BD115" s="965"/>
      <c r="BE115" s="1052"/>
      <c r="BF115" s="1052"/>
      <c r="BG115" s="1053"/>
      <c r="BH115" s="125"/>
      <c r="BI115" s="125"/>
      <c r="BJ115" s="692"/>
      <c r="BK115" s="692"/>
      <c r="BL115" s="4"/>
      <c r="BM115" s="3"/>
      <c r="BN115" s="3"/>
      <c r="BO115" s="6"/>
      <c r="BP115" s="6"/>
      <c r="BQ115" s="6"/>
      <c r="BR115" s="6"/>
      <c r="BS115" s="6"/>
      <c r="BT115" s="6"/>
      <c r="BU115" s="6"/>
    </row>
    <row r="116" spans="1:73" ht="12.75">
      <c r="A116" s="682">
        <v>2</v>
      </c>
      <c r="B116" s="290"/>
      <c r="C116" s="291"/>
      <c r="D116" s="694"/>
      <c r="E116" s="273"/>
      <c r="F116" s="695"/>
      <c r="G116" s="295"/>
      <c r="H116" s="295"/>
      <c r="I116" s="966"/>
      <c r="J116" s="358"/>
      <c r="K116" s="696"/>
      <c r="L116" s="966"/>
      <c r="M116" s="697"/>
      <c r="N116" s="697"/>
      <c r="O116" s="966"/>
      <c r="P116" s="358"/>
      <c r="Q116" s="696"/>
      <c r="R116" s="966"/>
      <c r="S116" s="697"/>
      <c r="T116" s="697"/>
      <c r="U116" s="966"/>
      <c r="V116" s="358"/>
      <c r="W116" s="696"/>
      <c r="X116" s="966"/>
      <c r="Y116" s="697"/>
      <c r="Z116" s="697"/>
      <c r="AA116" s="966"/>
      <c r="AB116" s="358"/>
      <c r="AC116" s="696"/>
      <c r="AD116" s="966"/>
      <c r="AE116" s="697"/>
      <c r="AF116" s="697"/>
      <c r="AG116" s="966"/>
      <c r="AH116" s="698"/>
      <c r="AI116" s="699"/>
      <c r="AJ116" s="966"/>
      <c r="AK116" s="697"/>
      <c r="AL116" s="697"/>
      <c r="AM116" s="966"/>
      <c r="AN116" s="365"/>
      <c r="AO116" s="701"/>
      <c r="AP116" s="966"/>
      <c r="AQ116" s="697"/>
      <c r="AR116" s="697"/>
      <c r="AS116" s="966"/>
      <c r="AT116" s="966"/>
      <c r="AU116" s="966"/>
      <c r="AV116" s="966"/>
      <c r="AW116" s="966"/>
      <c r="AX116" s="966"/>
      <c r="AY116" s="966"/>
      <c r="AZ116" s="966"/>
      <c r="BA116" s="966"/>
      <c r="BB116" s="966"/>
      <c r="BC116" s="966"/>
      <c r="BD116" s="966"/>
      <c r="BE116" s="966"/>
      <c r="BF116" s="966"/>
      <c r="BG116" s="966"/>
      <c r="BH116" s="125"/>
      <c r="BI116" s="125"/>
      <c r="BJ116" s="692"/>
      <c r="BK116" s="692"/>
      <c r="BL116" s="4"/>
      <c r="BM116" s="3"/>
      <c r="BN116" s="3"/>
      <c r="BO116" s="6"/>
      <c r="BP116" s="6"/>
      <c r="BQ116" s="6"/>
      <c r="BR116" s="6"/>
      <c r="BS116" s="6"/>
      <c r="BT116" s="6"/>
      <c r="BU116" s="6"/>
    </row>
    <row r="117" spans="1:73" ht="12.75">
      <c r="A117" s="682">
        <v>3</v>
      </c>
      <c r="B117" s="290"/>
      <c r="C117" s="291"/>
      <c r="D117" s="694"/>
      <c r="E117" s="273"/>
      <c r="F117" s="695"/>
      <c r="G117" s="295"/>
      <c r="H117" s="295"/>
      <c r="I117" s="966"/>
      <c r="J117" s="358"/>
      <c r="K117" s="696"/>
      <c r="L117" s="966"/>
      <c r="M117" s="697"/>
      <c r="N117" s="697"/>
      <c r="O117" s="966"/>
      <c r="P117" s="358"/>
      <c r="Q117" s="696"/>
      <c r="R117" s="966"/>
      <c r="S117" s="697"/>
      <c r="T117" s="697"/>
      <c r="U117" s="966"/>
      <c r="V117" s="358"/>
      <c r="W117" s="696"/>
      <c r="X117" s="966"/>
      <c r="Y117" s="697"/>
      <c r="Z117" s="697"/>
      <c r="AA117" s="966"/>
      <c r="AB117" s="358"/>
      <c r="AC117" s="696"/>
      <c r="AD117" s="966"/>
      <c r="AE117" s="697"/>
      <c r="AF117" s="697"/>
      <c r="AG117" s="966"/>
      <c r="AH117" s="698"/>
      <c r="AI117" s="699"/>
      <c r="AJ117" s="966"/>
      <c r="AK117" s="697"/>
      <c r="AL117" s="697"/>
      <c r="AM117" s="966"/>
      <c r="AN117" s="365"/>
      <c r="AO117" s="701"/>
      <c r="AP117" s="966"/>
      <c r="AQ117" s="697"/>
      <c r="AR117" s="697"/>
      <c r="AS117" s="966"/>
      <c r="AT117" s="966"/>
      <c r="AU117" s="966"/>
      <c r="AV117" s="966"/>
      <c r="AW117" s="966"/>
      <c r="AX117" s="966"/>
      <c r="AY117" s="966"/>
      <c r="AZ117" s="966"/>
      <c r="BA117" s="966"/>
      <c r="BB117" s="966"/>
      <c r="BC117" s="966"/>
      <c r="BD117" s="966"/>
      <c r="BE117" s="966"/>
      <c r="BF117" s="966"/>
      <c r="BG117" s="966"/>
      <c r="BH117" s="125"/>
      <c r="BI117" s="125"/>
      <c r="BJ117" s="692"/>
      <c r="BK117" s="692"/>
      <c r="BL117" s="4"/>
      <c r="BM117" s="3"/>
      <c r="BN117" s="3"/>
      <c r="BO117" s="6"/>
      <c r="BP117" s="6"/>
      <c r="BQ117" s="6"/>
      <c r="BR117" s="6"/>
      <c r="BS117" s="6"/>
      <c r="BT117" s="6"/>
      <c r="BU117" s="6"/>
    </row>
    <row r="118" spans="1:73" ht="12.75">
      <c r="A118" s="682">
        <v>4</v>
      </c>
      <c r="B118" s="290"/>
      <c r="C118" s="291"/>
      <c r="D118" s="694"/>
      <c r="E118" s="317"/>
      <c r="F118" s="619"/>
      <c r="G118" s="317"/>
      <c r="H118" s="317"/>
      <c r="I118" s="966"/>
      <c r="J118" s="358"/>
      <c r="K118" s="696"/>
      <c r="L118" s="966"/>
      <c r="M118" s="697"/>
      <c r="N118" s="697"/>
      <c r="O118" s="966"/>
      <c r="P118" s="358"/>
      <c r="Q118" s="696"/>
      <c r="R118" s="966"/>
      <c r="S118" s="697"/>
      <c r="T118" s="697"/>
      <c r="U118" s="966"/>
      <c r="V118" s="358"/>
      <c r="W118" s="696"/>
      <c r="X118" s="966"/>
      <c r="Y118" s="697"/>
      <c r="Z118" s="697"/>
      <c r="AA118" s="966"/>
      <c r="AB118" s="358"/>
      <c r="AC118" s="696"/>
      <c r="AD118" s="966"/>
      <c r="AE118" s="697"/>
      <c r="AF118" s="697"/>
      <c r="AG118" s="966"/>
      <c r="AH118" s="698"/>
      <c r="AI118" s="699"/>
      <c r="AJ118" s="966"/>
      <c r="AK118" s="697"/>
      <c r="AL118" s="697"/>
      <c r="AM118" s="966"/>
      <c r="AN118" s="365"/>
      <c r="AO118" s="701"/>
      <c r="AP118" s="966"/>
      <c r="AQ118" s="697"/>
      <c r="AR118" s="697"/>
      <c r="AS118" s="966"/>
      <c r="AT118" s="966"/>
      <c r="AU118" s="966"/>
      <c r="AV118" s="966"/>
      <c r="AW118" s="966"/>
      <c r="AX118" s="966"/>
      <c r="AY118" s="966"/>
      <c r="AZ118" s="966"/>
      <c r="BA118" s="966"/>
      <c r="BB118" s="966"/>
      <c r="BC118" s="966"/>
      <c r="BD118" s="966"/>
      <c r="BE118" s="966"/>
      <c r="BF118" s="966"/>
      <c r="BG118" s="966"/>
      <c r="BH118" s="125"/>
      <c r="BI118" s="125"/>
      <c r="BJ118" s="692"/>
      <c r="BK118" s="692"/>
      <c r="BL118" s="4"/>
      <c r="BM118" s="3"/>
      <c r="BN118" s="3"/>
      <c r="BO118" s="6"/>
      <c r="BP118" s="6"/>
      <c r="BQ118" s="6"/>
      <c r="BR118" s="6"/>
      <c r="BS118" s="6"/>
      <c r="BT118" s="6"/>
      <c r="BU118" s="6"/>
    </row>
    <row r="119" spans="1:73" ht="12.75">
      <c r="A119" s="682">
        <v>5</v>
      </c>
      <c r="B119" s="290"/>
      <c r="C119" s="291"/>
      <c r="D119" s="694"/>
      <c r="E119" s="317"/>
      <c r="F119" s="619"/>
      <c r="G119" s="317"/>
      <c r="H119" s="317"/>
      <c r="I119" s="966"/>
      <c r="J119" s="358"/>
      <c r="K119" s="696"/>
      <c r="L119" s="966"/>
      <c r="M119" s="697"/>
      <c r="N119" s="697"/>
      <c r="O119" s="966"/>
      <c r="P119" s="358"/>
      <c r="Q119" s="696"/>
      <c r="R119" s="966"/>
      <c r="S119" s="697"/>
      <c r="T119" s="697"/>
      <c r="U119" s="966"/>
      <c r="V119" s="358"/>
      <c r="W119" s="696"/>
      <c r="X119" s="966"/>
      <c r="Y119" s="697"/>
      <c r="Z119" s="697"/>
      <c r="AA119" s="966"/>
      <c r="AB119" s="358"/>
      <c r="AC119" s="696"/>
      <c r="AD119" s="966"/>
      <c r="AE119" s="697"/>
      <c r="AF119" s="697"/>
      <c r="AG119" s="966"/>
      <c r="AH119" s="698"/>
      <c r="AI119" s="699"/>
      <c r="AJ119" s="966"/>
      <c r="AK119" s="697"/>
      <c r="AL119" s="697"/>
      <c r="AM119" s="966"/>
      <c r="AN119" s="365"/>
      <c r="AO119" s="701"/>
      <c r="AP119" s="966"/>
      <c r="AQ119" s="697"/>
      <c r="AR119" s="697"/>
      <c r="AS119" s="966"/>
      <c r="AT119" s="966"/>
      <c r="AU119" s="966"/>
      <c r="AV119" s="966"/>
      <c r="AW119" s="966"/>
      <c r="AX119" s="966"/>
      <c r="AY119" s="966"/>
      <c r="AZ119" s="966"/>
      <c r="BA119" s="966"/>
      <c r="BB119" s="966"/>
      <c r="BC119" s="966"/>
      <c r="BD119" s="966"/>
      <c r="BE119" s="966"/>
      <c r="BF119" s="966"/>
      <c r="BG119" s="966"/>
      <c r="BH119" s="125"/>
      <c r="BI119" s="125"/>
      <c r="BJ119" s="692"/>
      <c r="BK119" s="692"/>
      <c r="BL119" s="4"/>
      <c r="BM119" s="3"/>
      <c r="BN119" s="3"/>
      <c r="BO119" s="6"/>
      <c r="BP119" s="6"/>
      <c r="BQ119" s="6"/>
      <c r="BR119" s="6"/>
      <c r="BS119" s="6"/>
      <c r="BT119" s="6"/>
      <c r="BU119" s="6"/>
    </row>
    <row r="120" spans="1:73" ht="12.75">
      <c r="A120" s="682">
        <v>6</v>
      </c>
      <c r="B120" s="290"/>
      <c r="C120" s="291"/>
      <c r="D120" s="694"/>
      <c r="E120" s="317"/>
      <c r="F120" s="619"/>
      <c r="G120" s="317"/>
      <c r="H120" s="317"/>
      <c r="I120" s="966"/>
      <c r="J120" s="358"/>
      <c r="K120" s="696"/>
      <c r="L120" s="966"/>
      <c r="M120" s="697"/>
      <c r="N120" s="697"/>
      <c r="O120" s="966"/>
      <c r="P120" s="358"/>
      <c r="Q120" s="696"/>
      <c r="R120" s="966"/>
      <c r="S120" s="697"/>
      <c r="T120" s="697"/>
      <c r="U120" s="966"/>
      <c r="V120" s="358"/>
      <c r="W120" s="696"/>
      <c r="X120" s="966"/>
      <c r="Y120" s="697"/>
      <c r="Z120" s="697"/>
      <c r="AA120" s="966"/>
      <c r="AB120" s="358"/>
      <c r="AC120" s="696"/>
      <c r="AD120" s="966"/>
      <c r="AE120" s="697"/>
      <c r="AF120" s="697"/>
      <c r="AG120" s="966"/>
      <c r="AH120" s="698"/>
      <c r="AI120" s="699"/>
      <c r="AJ120" s="966"/>
      <c r="AK120" s="697"/>
      <c r="AL120" s="697"/>
      <c r="AM120" s="966"/>
      <c r="AN120" s="365"/>
      <c r="AO120" s="701"/>
      <c r="AP120" s="966"/>
      <c r="AQ120" s="697"/>
      <c r="AR120" s="697"/>
      <c r="AS120" s="966"/>
      <c r="AT120" s="966"/>
      <c r="AU120" s="966"/>
      <c r="AV120" s="966"/>
      <c r="AW120" s="966"/>
      <c r="AX120" s="966"/>
      <c r="AY120" s="966"/>
      <c r="AZ120" s="966"/>
      <c r="BA120" s="966"/>
      <c r="BB120" s="966"/>
      <c r="BC120" s="966"/>
      <c r="BD120" s="966"/>
      <c r="BE120" s="966"/>
      <c r="BF120" s="966"/>
      <c r="BG120" s="966"/>
      <c r="BH120" s="125"/>
      <c r="BI120" s="125"/>
      <c r="BJ120" s="692"/>
      <c r="BK120" s="692"/>
      <c r="BL120" s="4"/>
      <c r="BM120" s="3"/>
      <c r="BN120" s="3"/>
      <c r="BO120" s="6"/>
      <c r="BP120" s="6"/>
      <c r="BQ120" s="6"/>
      <c r="BR120" s="6"/>
      <c r="BS120" s="6"/>
      <c r="BT120" s="6"/>
      <c r="BU120" s="6"/>
    </row>
    <row r="121" spans="1:73" ht="12.75">
      <c r="A121" s="682">
        <v>7</v>
      </c>
      <c r="B121" s="290"/>
      <c r="C121" s="291"/>
      <c r="D121" s="694"/>
      <c r="E121" s="454"/>
      <c r="F121" s="706"/>
      <c r="G121" s="317"/>
      <c r="H121" s="317"/>
      <c r="I121" s="966"/>
      <c r="J121" s="358"/>
      <c r="K121" s="696"/>
      <c r="L121" s="966"/>
      <c r="M121" s="697"/>
      <c r="N121" s="697"/>
      <c r="O121" s="966"/>
      <c r="P121" s="358"/>
      <c r="Q121" s="696"/>
      <c r="R121" s="966"/>
      <c r="S121" s="697"/>
      <c r="T121" s="697"/>
      <c r="U121" s="966"/>
      <c r="V121" s="358"/>
      <c r="W121" s="696"/>
      <c r="X121" s="966"/>
      <c r="Y121" s="697"/>
      <c r="Z121" s="697"/>
      <c r="AA121" s="966"/>
      <c r="AB121" s="358"/>
      <c r="AC121" s="696"/>
      <c r="AD121" s="966"/>
      <c r="AE121" s="697"/>
      <c r="AF121" s="697"/>
      <c r="AG121" s="966"/>
      <c r="AH121" s="698"/>
      <c r="AI121" s="699"/>
      <c r="AJ121" s="966"/>
      <c r="AK121" s="697"/>
      <c r="AL121" s="697"/>
      <c r="AM121" s="966"/>
      <c r="AN121" s="365"/>
      <c r="AO121" s="701"/>
      <c r="AP121" s="966"/>
      <c r="AQ121" s="697"/>
      <c r="AR121" s="697"/>
      <c r="AS121" s="966"/>
      <c r="AT121" s="966"/>
      <c r="AU121" s="966"/>
      <c r="AV121" s="966"/>
      <c r="AW121" s="966"/>
      <c r="AX121" s="966"/>
      <c r="AY121" s="966"/>
      <c r="AZ121" s="966"/>
      <c r="BA121" s="966"/>
      <c r="BB121" s="966"/>
      <c r="BC121" s="966"/>
      <c r="BD121" s="966"/>
      <c r="BE121" s="966"/>
      <c r="BF121" s="966"/>
      <c r="BG121" s="966"/>
      <c r="BH121" s="125"/>
      <c r="BI121" s="125"/>
      <c r="BJ121" s="692"/>
      <c r="BK121" s="692"/>
      <c r="BL121" s="4"/>
      <c r="BM121" s="3"/>
      <c r="BN121" s="3"/>
      <c r="BO121" s="6"/>
      <c r="BP121" s="6"/>
      <c r="BQ121" s="6"/>
      <c r="BR121" s="6"/>
      <c r="BS121" s="6"/>
      <c r="BT121" s="6"/>
      <c r="BU121" s="6"/>
    </row>
    <row r="122" spans="1:73" ht="12.75">
      <c r="A122" s="682">
        <v>8</v>
      </c>
      <c r="B122" s="290"/>
      <c r="C122" s="291"/>
      <c r="D122" s="694"/>
      <c r="E122" s="454"/>
      <c r="F122" s="706"/>
      <c r="G122" s="317"/>
      <c r="H122" s="317"/>
      <c r="I122" s="966"/>
      <c r="J122" s="358"/>
      <c r="K122" s="696"/>
      <c r="L122" s="966"/>
      <c r="M122" s="697"/>
      <c r="N122" s="697"/>
      <c r="O122" s="966"/>
      <c r="P122" s="358"/>
      <c r="Q122" s="696"/>
      <c r="R122" s="966"/>
      <c r="S122" s="697"/>
      <c r="T122" s="697"/>
      <c r="U122" s="966"/>
      <c r="V122" s="358"/>
      <c r="W122" s="696"/>
      <c r="X122" s="966"/>
      <c r="Y122" s="697"/>
      <c r="Z122" s="697"/>
      <c r="AA122" s="966"/>
      <c r="AB122" s="358"/>
      <c r="AC122" s="696"/>
      <c r="AD122" s="966"/>
      <c r="AE122" s="697"/>
      <c r="AF122" s="697"/>
      <c r="AG122" s="966"/>
      <c r="AH122" s="698"/>
      <c r="AI122" s="699"/>
      <c r="AJ122" s="966"/>
      <c r="AK122" s="697"/>
      <c r="AL122" s="697"/>
      <c r="AM122" s="966"/>
      <c r="AN122" s="365"/>
      <c r="AO122" s="701"/>
      <c r="AP122" s="966"/>
      <c r="AQ122" s="697"/>
      <c r="AR122" s="697"/>
      <c r="AS122" s="966"/>
      <c r="AT122" s="966"/>
      <c r="AU122" s="966"/>
      <c r="AV122" s="966"/>
      <c r="AW122" s="966"/>
      <c r="AX122" s="966"/>
      <c r="AY122" s="966"/>
      <c r="AZ122" s="966"/>
      <c r="BA122" s="966"/>
      <c r="BB122" s="966"/>
      <c r="BC122" s="966"/>
      <c r="BD122" s="966"/>
      <c r="BE122" s="966"/>
      <c r="BF122" s="966"/>
      <c r="BG122" s="966"/>
      <c r="BH122" s="125"/>
      <c r="BI122" s="125"/>
      <c r="BJ122" s="692"/>
      <c r="BK122" s="692"/>
      <c r="BL122" s="4"/>
      <c r="BM122" s="3"/>
      <c r="BN122" s="3"/>
      <c r="BO122" s="6"/>
      <c r="BP122" s="6"/>
      <c r="BQ122" s="6"/>
      <c r="BR122" s="6"/>
      <c r="BS122" s="6"/>
      <c r="BT122" s="6"/>
      <c r="BU122" s="6"/>
    </row>
    <row r="123" spans="1:73" ht="12.75">
      <c r="A123" s="682">
        <v>9</v>
      </c>
      <c r="B123" s="290"/>
      <c r="C123" s="291"/>
      <c r="D123" s="694"/>
      <c r="E123" s="454"/>
      <c r="F123" s="706"/>
      <c r="G123" s="317"/>
      <c r="H123" s="317"/>
      <c r="I123" s="966"/>
      <c r="J123" s="358"/>
      <c r="K123" s="696"/>
      <c r="L123" s="966"/>
      <c r="M123" s="697"/>
      <c r="N123" s="697"/>
      <c r="O123" s="966"/>
      <c r="P123" s="358"/>
      <c r="Q123" s="696"/>
      <c r="R123" s="966"/>
      <c r="S123" s="697"/>
      <c r="T123" s="697"/>
      <c r="U123" s="966"/>
      <c r="V123" s="358"/>
      <c r="W123" s="696"/>
      <c r="X123" s="966"/>
      <c r="Y123" s="697"/>
      <c r="Z123" s="697"/>
      <c r="AA123" s="966"/>
      <c r="AB123" s="358"/>
      <c r="AC123" s="696"/>
      <c r="AD123" s="966"/>
      <c r="AE123" s="697"/>
      <c r="AF123" s="697"/>
      <c r="AG123" s="966"/>
      <c r="AH123" s="698"/>
      <c r="AI123" s="699"/>
      <c r="AJ123" s="966"/>
      <c r="AK123" s="697"/>
      <c r="AL123" s="697"/>
      <c r="AM123" s="966"/>
      <c r="AN123" s="365"/>
      <c r="AO123" s="701"/>
      <c r="AP123" s="966"/>
      <c r="AQ123" s="697"/>
      <c r="AR123" s="697"/>
      <c r="AS123" s="966"/>
      <c r="AT123" s="966"/>
      <c r="AU123" s="966"/>
      <c r="AV123" s="966"/>
      <c r="AW123" s="966"/>
      <c r="AX123" s="966"/>
      <c r="AY123" s="966"/>
      <c r="AZ123" s="966"/>
      <c r="BA123" s="966"/>
      <c r="BB123" s="966"/>
      <c r="BC123" s="966"/>
      <c r="BD123" s="966"/>
      <c r="BE123" s="966"/>
      <c r="BF123" s="966"/>
      <c r="BG123" s="966"/>
      <c r="BH123" s="125"/>
      <c r="BI123" s="125"/>
      <c r="BJ123" s="692"/>
      <c r="BK123" s="692"/>
      <c r="BL123" s="4"/>
      <c r="BM123" s="3"/>
      <c r="BN123" s="3"/>
      <c r="BO123" s="6"/>
      <c r="BP123" s="6"/>
      <c r="BQ123" s="6"/>
      <c r="BR123" s="6"/>
      <c r="BS123" s="6"/>
      <c r="BT123" s="6"/>
      <c r="BU123" s="6"/>
    </row>
    <row r="124" spans="1:73" ht="12.75">
      <c r="A124" s="682">
        <v>10</v>
      </c>
      <c r="B124" s="320"/>
      <c r="C124" s="321"/>
      <c r="D124" s="707"/>
      <c r="E124" s="368"/>
      <c r="F124" s="325"/>
      <c r="G124" s="317"/>
      <c r="H124" s="317"/>
      <c r="I124" s="971"/>
      <c r="J124" s="369"/>
      <c r="K124" s="709"/>
      <c r="L124" s="971"/>
      <c r="M124" s="710"/>
      <c r="N124" s="710"/>
      <c r="O124" s="971"/>
      <c r="P124" s="369"/>
      <c r="Q124" s="709"/>
      <c r="R124" s="971"/>
      <c r="S124" s="710"/>
      <c r="T124" s="710"/>
      <c r="U124" s="971"/>
      <c r="V124" s="369"/>
      <c r="W124" s="709"/>
      <c r="X124" s="971"/>
      <c r="Y124" s="710"/>
      <c r="Z124" s="710"/>
      <c r="AA124" s="971"/>
      <c r="AB124" s="369"/>
      <c r="AC124" s="709"/>
      <c r="AD124" s="971"/>
      <c r="AE124" s="710"/>
      <c r="AF124" s="710"/>
      <c r="AG124" s="971"/>
      <c r="AH124" s="711"/>
      <c r="AI124" s="712"/>
      <c r="AJ124" s="971"/>
      <c r="AK124" s="710"/>
      <c r="AL124" s="710"/>
      <c r="AM124" s="971"/>
      <c r="AN124" s="374"/>
      <c r="AO124" s="713"/>
      <c r="AP124" s="971"/>
      <c r="AQ124" s="710"/>
      <c r="AR124" s="710"/>
      <c r="AS124" s="971"/>
      <c r="AT124" s="971"/>
      <c r="AU124" s="971"/>
      <c r="AV124" s="971"/>
      <c r="AW124" s="971"/>
      <c r="AX124" s="971"/>
      <c r="AY124" s="971"/>
      <c r="AZ124" s="971"/>
      <c r="BA124" s="971"/>
      <c r="BB124" s="971"/>
      <c r="BC124" s="971"/>
      <c r="BD124" s="971"/>
      <c r="BE124" s="971"/>
      <c r="BF124" s="971"/>
      <c r="BG124" s="971"/>
      <c r="BH124" s="167"/>
      <c r="BI124" s="167"/>
      <c r="BJ124" s="714"/>
      <c r="BK124" s="714"/>
      <c r="BL124" s="4"/>
      <c r="BM124" s="3"/>
      <c r="BN124" s="3"/>
      <c r="BO124" s="6"/>
      <c r="BP124" s="6"/>
      <c r="BQ124" s="6"/>
      <c r="BR124" s="6"/>
      <c r="BS124" s="6"/>
      <c r="BT124" s="6"/>
      <c r="BU124" s="6"/>
    </row>
    <row r="125" spans="1:73" ht="12.75">
      <c r="A125" s="682">
        <v>1</v>
      </c>
      <c r="B125" s="416">
        <v>10</v>
      </c>
      <c r="C125" s="340" t="s">
        <v>773</v>
      </c>
      <c r="D125" s="728" t="s">
        <v>774</v>
      </c>
      <c r="E125" s="273"/>
      <c r="F125" s="595"/>
      <c r="G125" s="273"/>
      <c r="H125" s="273"/>
      <c r="I125" s="1060"/>
      <c r="J125" s="349"/>
      <c r="K125" s="277"/>
      <c r="L125" s="1006">
        <f>J125+J126+J127+J128+J129+J130+J131+J132+J133+J134+K125+K126+K127+K128+K129+K130+K131+K132+K133+K134</f>
        <v>0</v>
      </c>
      <c r="M125" s="686"/>
      <c r="N125" s="686"/>
      <c r="O125" s="1007">
        <f>M125+M126+M127+M128+M129+M130+M131+M132+M133+M134+N125+N126+N127+N128+N129+N130+N131+N132+N133+N134</f>
        <v>0</v>
      </c>
      <c r="P125" s="349"/>
      <c r="Q125" s="277"/>
      <c r="R125" s="1008">
        <f>P125+P126+P127+P128+P129+P130+P131+P132+P133+P134+Q125+Q126+Q127+Q128+Q129+Q130+Q131+Q132+Q133+Q134</f>
        <v>0</v>
      </c>
      <c r="S125" s="686"/>
      <c r="T125" s="686"/>
      <c r="U125" s="1057">
        <f>S125+S126+S127+S128+S129+S130+S131+S132+S133+S134+T125+T126+T127+T128+T129+T130+T131+T132+T133+T134</f>
        <v>0</v>
      </c>
      <c r="V125" s="349"/>
      <c r="W125" s="277"/>
      <c r="X125" s="1055">
        <f>V125+V126+V127+V128+V129+V130+V131+V132+V133+V134+W125+W126+W127+W128+W129+W130+W131+W132+W133+W134</f>
        <v>0</v>
      </c>
      <c r="Y125" s="686"/>
      <c r="Z125" s="686"/>
      <c r="AA125" s="1056">
        <f>Y125+Y126+Y127+Y128+Y129+Y130+Y131+Y132+Y133+Y134+Z125+Z126+Z127+Z128+Z129+Z130+Z131+Z132+Z133+Z134</f>
        <v>0</v>
      </c>
      <c r="AB125" s="349"/>
      <c r="AC125" s="277"/>
      <c r="AD125" s="999">
        <f>AB125+AB126+AB127+AB128+AB129+AB130+AB131+AB132+AB133+AB134+AC125+AC126+AC127+AC128+AC129+AC130+AC131+AC132+AC133+AC134</f>
        <v>0</v>
      </c>
      <c r="AE125" s="686"/>
      <c r="AF125" s="686"/>
      <c r="AG125" s="1000">
        <f>AE125+AE126+AE127+AE128+AE129+AE130+AE131+AE132+AE133+AE134+AF125+AF126+AF127+AF128+AF129+AF130+AF131+AF132+AF133+AF134</f>
        <v>0</v>
      </c>
      <c r="AH125" s="687"/>
      <c r="AI125" s="688"/>
      <c r="AJ125" s="1048">
        <f>AH125+AH126+AH127+AH128+AH129+AH130+AH131+AH132+AH133+AH134+AI125+AI126+AI127+AI128+AI129+AI130+AI131+AI132+AI133+AI134</f>
        <v>0</v>
      </c>
      <c r="AK125" s="686"/>
      <c r="AL125" s="686"/>
      <c r="AM125" s="1002">
        <f>AK125+AK126+AK127+AK128+AK129+AK130+AK131+AK132+AK133+AK134+AL125+AL126+AL127+AL128+AL129+AL130+AL131+AL132+AL133+AL134</f>
        <v>0</v>
      </c>
      <c r="AN125" s="355"/>
      <c r="AO125" s="690"/>
      <c r="AP125" s="1003">
        <f>AN125+AN126+AN127+AN128+AN129+AN130+AN131+AN132+AN133+AN134+AO125+AO126+AO127+AO128+AO129+AO130+AO131+AO132+AO133+AO134</f>
        <v>0</v>
      </c>
      <c r="AQ125" s="686"/>
      <c r="AR125" s="686"/>
      <c r="AS125" s="1049">
        <f>AQ125+AQ126+AQ127+AQ128+AQ129+AQ130+AQ131+AQ132+AQ133+AQ134+AR125+AR126+AR127+AR128+AR129+AR130+AR131+AR132+AR133+AR134</f>
        <v>0</v>
      </c>
      <c r="AT125" s="1050"/>
      <c r="AU125" s="1051">
        <f>SUM(AV125:BG125)</f>
        <v>0</v>
      </c>
      <c r="AV125" s="965">
        <f>SUM(L125+O125+R125+U125+X125+AA125+AD125+AG125+AJ125+AM125+AP125+AS125)</f>
        <v>0</v>
      </c>
      <c r="AW125" s="965"/>
      <c r="AX125" s="965"/>
      <c r="AY125" s="965"/>
      <c r="AZ125" s="965"/>
      <c r="BA125" s="965"/>
      <c r="BB125" s="965"/>
      <c r="BC125" s="965"/>
      <c r="BD125" s="965"/>
      <c r="BE125" s="1052"/>
      <c r="BF125" s="1052"/>
      <c r="BG125" s="1053"/>
      <c r="BH125" s="125"/>
      <c r="BI125" s="125"/>
      <c r="BJ125" s="692"/>
      <c r="BK125" s="692"/>
      <c r="BL125" s="4"/>
      <c r="BM125" s="3"/>
      <c r="BN125" s="3"/>
      <c r="BO125" s="6"/>
      <c r="BP125" s="6"/>
      <c r="BQ125" s="6"/>
      <c r="BR125" s="6"/>
      <c r="BS125" s="6"/>
      <c r="BT125" s="6"/>
      <c r="BU125" s="6"/>
    </row>
    <row r="126" spans="1:73" ht="25.5">
      <c r="A126" s="682">
        <v>2</v>
      </c>
      <c r="B126" s="290"/>
      <c r="C126" s="291"/>
      <c r="D126" s="725" t="s">
        <v>775</v>
      </c>
      <c r="E126" s="295"/>
      <c r="F126" s="695"/>
      <c r="G126" s="295"/>
      <c r="H126" s="295"/>
      <c r="I126" s="966"/>
      <c r="J126" s="358"/>
      <c r="K126" s="696"/>
      <c r="L126" s="966"/>
      <c r="M126" s="697"/>
      <c r="N126" s="697"/>
      <c r="O126" s="966"/>
      <c r="P126" s="358"/>
      <c r="Q126" s="696"/>
      <c r="R126" s="966"/>
      <c r="S126" s="697"/>
      <c r="T126" s="697"/>
      <c r="U126" s="966"/>
      <c r="V126" s="358"/>
      <c r="W126" s="696"/>
      <c r="X126" s="966"/>
      <c r="Y126" s="697"/>
      <c r="Z126" s="697"/>
      <c r="AA126" s="966"/>
      <c r="AB126" s="358"/>
      <c r="AC126" s="696"/>
      <c r="AD126" s="966"/>
      <c r="AE126" s="697"/>
      <c r="AF126" s="697"/>
      <c r="AG126" s="966"/>
      <c r="AH126" s="698"/>
      <c r="AI126" s="699"/>
      <c r="AJ126" s="966"/>
      <c r="AK126" s="697"/>
      <c r="AL126" s="697"/>
      <c r="AM126" s="966"/>
      <c r="AN126" s="365"/>
      <c r="AO126" s="701"/>
      <c r="AP126" s="966"/>
      <c r="AQ126" s="697"/>
      <c r="AR126" s="697"/>
      <c r="AS126" s="966"/>
      <c r="AT126" s="966"/>
      <c r="AU126" s="966"/>
      <c r="AV126" s="966"/>
      <c r="AW126" s="966"/>
      <c r="AX126" s="966"/>
      <c r="AY126" s="966"/>
      <c r="AZ126" s="966"/>
      <c r="BA126" s="966"/>
      <c r="BB126" s="966"/>
      <c r="BC126" s="966"/>
      <c r="BD126" s="966"/>
      <c r="BE126" s="966"/>
      <c r="BF126" s="966"/>
      <c r="BG126" s="966"/>
      <c r="BH126" s="125"/>
      <c r="BI126" s="125"/>
      <c r="BJ126" s="692"/>
      <c r="BK126" s="692"/>
      <c r="BL126" s="4"/>
      <c r="BM126" s="3"/>
      <c r="BN126" s="3"/>
      <c r="BO126" s="6"/>
      <c r="BP126" s="6"/>
      <c r="BQ126" s="6"/>
      <c r="BR126" s="6"/>
      <c r="BS126" s="6"/>
      <c r="BT126" s="6"/>
      <c r="BU126" s="6"/>
    </row>
    <row r="127" spans="1:73" ht="12.75">
      <c r="A127" s="682">
        <v>3</v>
      </c>
      <c r="B127" s="290"/>
      <c r="C127" s="291"/>
      <c r="D127" s="694"/>
      <c r="E127" s="295"/>
      <c r="F127" s="695"/>
      <c r="G127" s="295"/>
      <c r="H127" s="295"/>
      <c r="I127" s="966"/>
      <c r="J127" s="358"/>
      <c r="K127" s="696"/>
      <c r="L127" s="966"/>
      <c r="M127" s="697"/>
      <c r="N127" s="697"/>
      <c r="O127" s="966"/>
      <c r="P127" s="358"/>
      <c r="Q127" s="696"/>
      <c r="R127" s="966"/>
      <c r="S127" s="697"/>
      <c r="T127" s="697"/>
      <c r="U127" s="966"/>
      <c r="V127" s="358"/>
      <c r="W127" s="696"/>
      <c r="X127" s="966"/>
      <c r="Y127" s="697"/>
      <c r="Z127" s="697"/>
      <c r="AA127" s="966"/>
      <c r="AB127" s="358"/>
      <c r="AC127" s="696"/>
      <c r="AD127" s="966"/>
      <c r="AE127" s="697"/>
      <c r="AF127" s="697"/>
      <c r="AG127" s="966"/>
      <c r="AH127" s="698"/>
      <c r="AI127" s="699"/>
      <c r="AJ127" s="966"/>
      <c r="AK127" s="697"/>
      <c r="AL127" s="697"/>
      <c r="AM127" s="966"/>
      <c r="AN127" s="365"/>
      <c r="AO127" s="701"/>
      <c r="AP127" s="966"/>
      <c r="AQ127" s="697"/>
      <c r="AR127" s="697"/>
      <c r="AS127" s="966"/>
      <c r="AT127" s="966"/>
      <c r="AU127" s="966"/>
      <c r="AV127" s="966"/>
      <c r="AW127" s="966"/>
      <c r="AX127" s="966"/>
      <c r="AY127" s="966"/>
      <c r="AZ127" s="966"/>
      <c r="BA127" s="966"/>
      <c r="BB127" s="966"/>
      <c r="BC127" s="966"/>
      <c r="BD127" s="966"/>
      <c r="BE127" s="966"/>
      <c r="BF127" s="966"/>
      <c r="BG127" s="966"/>
      <c r="BH127" s="125"/>
      <c r="BI127" s="125"/>
      <c r="BJ127" s="692"/>
      <c r="BK127" s="692"/>
      <c r="BL127" s="4"/>
      <c r="BM127" s="3"/>
      <c r="BN127" s="3"/>
      <c r="BO127" s="6"/>
      <c r="BP127" s="6"/>
      <c r="BQ127" s="6"/>
      <c r="BR127" s="6"/>
      <c r="BS127" s="6"/>
      <c r="BT127" s="6"/>
      <c r="BU127" s="6"/>
    </row>
    <row r="128" spans="1:73" ht="12.75">
      <c r="A128" s="682">
        <v>4</v>
      </c>
      <c r="B128" s="290"/>
      <c r="C128" s="291"/>
      <c r="D128" s="694"/>
      <c r="E128" s="317"/>
      <c r="F128" s="619"/>
      <c r="G128" s="317"/>
      <c r="H128" s="317"/>
      <c r="I128" s="966"/>
      <c r="J128" s="358"/>
      <c r="K128" s="696"/>
      <c r="L128" s="966"/>
      <c r="M128" s="697"/>
      <c r="N128" s="697"/>
      <c r="O128" s="966"/>
      <c r="P128" s="358"/>
      <c r="Q128" s="696"/>
      <c r="R128" s="966"/>
      <c r="S128" s="697"/>
      <c r="T128" s="697"/>
      <c r="U128" s="966"/>
      <c r="V128" s="358"/>
      <c r="W128" s="696"/>
      <c r="X128" s="966"/>
      <c r="Y128" s="697"/>
      <c r="Z128" s="697"/>
      <c r="AA128" s="966"/>
      <c r="AB128" s="358"/>
      <c r="AC128" s="696"/>
      <c r="AD128" s="966"/>
      <c r="AE128" s="697"/>
      <c r="AF128" s="697"/>
      <c r="AG128" s="966"/>
      <c r="AH128" s="698"/>
      <c r="AI128" s="699"/>
      <c r="AJ128" s="966"/>
      <c r="AK128" s="697"/>
      <c r="AL128" s="697"/>
      <c r="AM128" s="966"/>
      <c r="AN128" s="365"/>
      <c r="AO128" s="701"/>
      <c r="AP128" s="966"/>
      <c r="AQ128" s="697"/>
      <c r="AR128" s="697"/>
      <c r="AS128" s="966"/>
      <c r="AT128" s="966"/>
      <c r="AU128" s="966"/>
      <c r="AV128" s="966"/>
      <c r="AW128" s="966"/>
      <c r="AX128" s="966"/>
      <c r="AY128" s="966"/>
      <c r="AZ128" s="966"/>
      <c r="BA128" s="966"/>
      <c r="BB128" s="966"/>
      <c r="BC128" s="966"/>
      <c r="BD128" s="966"/>
      <c r="BE128" s="966"/>
      <c r="BF128" s="966"/>
      <c r="BG128" s="966"/>
      <c r="BH128" s="125"/>
      <c r="BI128" s="125"/>
      <c r="BJ128" s="692"/>
      <c r="BK128" s="692"/>
      <c r="BL128" s="4"/>
      <c r="BM128" s="3"/>
      <c r="BN128" s="3"/>
      <c r="BO128" s="6"/>
      <c r="BP128" s="6"/>
      <c r="BQ128" s="6"/>
      <c r="BR128" s="6"/>
      <c r="BS128" s="6"/>
      <c r="BT128" s="6"/>
      <c r="BU128" s="6"/>
    </row>
    <row r="129" spans="1:73" ht="12.75">
      <c r="A129" s="682">
        <v>5</v>
      </c>
      <c r="B129" s="290"/>
      <c r="C129" s="291"/>
      <c r="D129" s="694"/>
      <c r="E129" s="317"/>
      <c r="F129" s="619"/>
      <c r="G129" s="317"/>
      <c r="H129" s="317"/>
      <c r="I129" s="966"/>
      <c r="J129" s="358"/>
      <c r="K129" s="696"/>
      <c r="L129" s="966"/>
      <c r="M129" s="697"/>
      <c r="N129" s="697"/>
      <c r="O129" s="966"/>
      <c r="P129" s="358"/>
      <c r="Q129" s="696"/>
      <c r="R129" s="966"/>
      <c r="S129" s="697"/>
      <c r="T129" s="697"/>
      <c r="U129" s="966"/>
      <c r="V129" s="358"/>
      <c r="W129" s="696"/>
      <c r="X129" s="966"/>
      <c r="Y129" s="697"/>
      <c r="Z129" s="697"/>
      <c r="AA129" s="966"/>
      <c r="AB129" s="358"/>
      <c r="AC129" s="696"/>
      <c r="AD129" s="966"/>
      <c r="AE129" s="697"/>
      <c r="AF129" s="697"/>
      <c r="AG129" s="966"/>
      <c r="AH129" s="698"/>
      <c r="AI129" s="699"/>
      <c r="AJ129" s="966"/>
      <c r="AK129" s="697"/>
      <c r="AL129" s="697"/>
      <c r="AM129" s="966"/>
      <c r="AN129" s="365"/>
      <c r="AO129" s="701"/>
      <c r="AP129" s="966"/>
      <c r="AQ129" s="697"/>
      <c r="AR129" s="697"/>
      <c r="AS129" s="966"/>
      <c r="AT129" s="966"/>
      <c r="AU129" s="966"/>
      <c r="AV129" s="966"/>
      <c r="AW129" s="966"/>
      <c r="AX129" s="966"/>
      <c r="AY129" s="966"/>
      <c r="AZ129" s="966"/>
      <c r="BA129" s="966"/>
      <c r="BB129" s="966"/>
      <c r="BC129" s="966"/>
      <c r="BD129" s="966"/>
      <c r="BE129" s="966"/>
      <c r="BF129" s="966"/>
      <c r="BG129" s="966"/>
      <c r="BH129" s="125"/>
      <c r="BI129" s="125"/>
      <c r="BJ129" s="692"/>
      <c r="BK129" s="692"/>
      <c r="BL129" s="4"/>
      <c r="BM129" s="3"/>
      <c r="BN129" s="3"/>
      <c r="BO129" s="6"/>
      <c r="BP129" s="6"/>
      <c r="BQ129" s="6"/>
      <c r="BR129" s="6"/>
      <c r="BS129" s="6"/>
      <c r="BT129" s="6"/>
      <c r="BU129" s="6"/>
    </row>
    <row r="130" spans="1:73" ht="12.75">
      <c r="A130" s="682">
        <v>6</v>
      </c>
      <c r="B130" s="290"/>
      <c r="C130" s="291"/>
      <c r="D130" s="694"/>
      <c r="E130" s="317"/>
      <c r="F130" s="619"/>
      <c r="G130" s="317"/>
      <c r="H130" s="317"/>
      <c r="I130" s="966"/>
      <c r="J130" s="358"/>
      <c r="K130" s="696"/>
      <c r="L130" s="966"/>
      <c r="M130" s="697"/>
      <c r="N130" s="697"/>
      <c r="O130" s="966"/>
      <c r="P130" s="358"/>
      <c r="Q130" s="696"/>
      <c r="R130" s="966"/>
      <c r="S130" s="697"/>
      <c r="T130" s="697"/>
      <c r="U130" s="966"/>
      <c r="V130" s="358"/>
      <c r="W130" s="696"/>
      <c r="X130" s="966"/>
      <c r="Y130" s="697"/>
      <c r="Z130" s="697"/>
      <c r="AA130" s="966"/>
      <c r="AB130" s="358"/>
      <c r="AC130" s="696"/>
      <c r="AD130" s="966"/>
      <c r="AE130" s="697"/>
      <c r="AF130" s="697"/>
      <c r="AG130" s="966"/>
      <c r="AH130" s="698"/>
      <c r="AI130" s="699"/>
      <c r="AJ130" s="966"/>
      <c r="AK130" s="697"/>
      <c r="AL130" s="697"/>
      <c r="AM130" s="966"/>
      <c r="AN130" s="365"/>
      <c r="AO130" s="701"/>
      <c r="AP130" s="966"/>
      <c r="AQ130" s="697"/>
      <c r="AR130" s="697"/>
      <c r="AS130" s="966"/>
      <c r="AT130" s="966"/>
      <c r="AU130" s="966"/>
      <c r="AV130" s="966"/>
      <c r="AW130" s="966"/>
      <c r="AX130" s="966"/>
      <c r="AY130" s="966"/>
      <c r="AZ130" s="966"/>
      <c r="BA130" s="966"/>
      <c r="BB130" s="966"/>
      <c r="BC130" s="966"/>
      <c r="BD130" s="966"/>
      <c r="BE130" s="966"/>
      <c r="BF130" s="966"/>
      <c r="BG130" s="966"/>
      <c r="BH130" s="125"/>
      <c r="BI130" s="125"/>
      <c r="BJ130" s="692"/>
      <c r="BK130" s="692"/>
      <c r="BL130" s="4"/>
      <c r="BM130" s="3"/>
      <c r="BN130" s="3"/>
      <c r="BO130" s="6"/>
      <c r="BP130" s="6"/>
      <c r="BQ130" s="6"/>
      <c r="BR130" s="6"/>
      <c r="BS130" s="6"/>
      <c r="BT130" s="6"/>
      <c r="BU130" s="6"/>
    </row>
    <row r="131" spans="1:73" ht="12.75">
      <c r="A131" s="682">
        <v>7</v>
      </c>
      <c r="B131" s="290"/>
      <c r="C131" s="291"/>
      <c r="D131" s="694"/>
      <c r="E131" s="454"/>
      <c r="F131" s="706"/>
      <c r="G131" s="317"/>
      <c r="H131" s="317"/>
      <c r="I131" s="966"/>
      <c r="J131" s="358"/>
      <c r="K131" s="696"/>
      <c r="L131" s="966"/>
      <c r="M131" s="697"/>
      <c r="N131" s="697"/>
      <c r="O131" s="966"/>
      <c r="P131" s="358"/>
      <c r="Q131" s="696"/>
      <c r="R131" s="966"/>
      <c r="S131" s="697"/>
      <c r="T131" s="697"/>
      <c r="U131" s="966"/>
      <c r="V131" s="358"/>
      <c r="W131" s="696"/>
      <c r="X131" s="966"/>
      <c r="Y131" s="697"/>
      <c r="Z131" s="697"/>
      <c r="AA131" s="966"/>
      <c r="AB131" s="358"/>
      <c r="AC131" s="696"/>
      <c r="AD131" s="966"/>
      <c r="AE131" s="697"/>
      <c r="AF131" s="697"/>
      <c r="AG131" s="966"/>
      <c r="AH131" s="698"/>
      <c r="AI131" s="699"/>
      <c r="AJ131" s="966"/>
      <c r="AK131" s="697"/>
      <c r="AL131" s="697"/>
      <c r="AM131" s="966"/>
      <c r="AN131" s="365"/>
      <c r="AO131" s="701"/>
      <c r="AP131" s="966"/>
      <c r="AQ131" s="697"/>
      <c r="AR131" s="697"/>
      <c r="AS131" s="966"/>
      <c r="AT131" s="966"/>
      <c r="AU131" s="966"/>
      <c r="AV131" s="966"/>
      <c r="AW131" s="966"/>
      <c r="AX131" s="966"/>
      <c r="AY131" s="966"/>
      <c r="AZ131" s="966"/>
      <c r="BA131" s="966"/>
      <c r="BB131" s="966"/>
      <c r="BC131" s="966"/>
      <c r="BD131" s="966"/>
      <c r="BE131" s="966"/>
      <c r="BF131" s="966"/>
      <c r="BG131" s="966"/>
      <c r="BH131" s="125"/>
      <c r="BI131" s="125"/>
      <c r="BJ131" s="692"/>
      <c r="BK131" s="692"/>
      <c r="BL131" s="4"/>
      <c r="BM131" s="3"/>
      <c r="BN131" s="3"/>
      <c r="BO131" s="6"/>
      <c r="BP131" s="6"/>
      <c r="BQ131" s="6"/>
      <c r="BR131" s="6"/>
      <c r="BS131" s="6"/>
      <c r="BT131" s="6"/>
      <c r="BU131" s="6"/>
    </row>
    <row r="132" spans="1:73" ht="12.75">
      <c r="A132" s="682">
        <v>8</v>
      </c>
      <c r="B132" s="290"/>
      <c r="C132" s="291"/>
      <c r="D132" s="694"/>
      <c r="E132" s="454"/>
      <c r="F132" s="706"/>
      <c r="G132" s="317"/>
      <c r="H132" s="317"/>
      <c r="I132" s="966"/>
      <c r="J132" s="358"/>
      <c r="K132" s="696"/>
      <c r="L132" s="966"/>
      <c r="M132" s="697"/>
      <c r="N132" s="697"/>
      <c r="O132" s="966"/>
      <c r="P132" s="358"/>
      <c r="Q132" s="696"/>
      <c r="R132" s="966"/>
      <c r="S132" s="697"/>
      <c r="T132" s="697"/>
      <c r="U132" s="966"/>
      <c r="V132" s="358"/>
      <c r="W132" s="696"/>
      <c r="X132" s="966"/>
      <c r="Y132" s="697"/>
      <c r="Z132" s="697"/>
      <c r="AA132" s="966"/>
      <c r="AB132" s="358"/>
      <c r="AC132" s="696"/>
      <c r="AD132" s="966"/>
      <c r="AE132" s="697"/>
      <c r="AF132" s="697"/>
      <c r="AG132" s="966"/>
      <c r="AH132" s="698"/>
      <c r="AI132" s="699"/>
      <c r="AJ132" s="966"/>
      <c r="AK132" s="697"/>
      <c r="AL132" s="697"/>
      <c r="AM132" s="966"/>
      <c r="AN132" s="365"/>
      <c r="AO132" s="701"/>
      <c r="AP132" s="966"/>
      <c r="AQ132" s="697"/>
      <c r="AR132" s="697"/>
      <c r="AS132" s="966"/>
      <c r="AT132" s="966"/>
      <c r="AU132" s="966"/>
      <c r="AV132" s="966"/>
      <c r="AW132" s="966"/>
      <c r="AX132" s="966"/>
      <c r="AY132" s="966"/>
      <c r="AZ132" s="966"/>
      <c r="BA132" s="966"/>
      <c r="BB132" s="966"/>
      <c r="BC132" s="966"/>
      <c r="BD132" s="966"/>
      <c r="BE132" s="966"/>
      <c r="BF132" s="966"/>
      <c r="BG132" s="966"/>
      <c r="BH132" s="125"/>
      <c r="BI132" s="125"/>
      <c r="BJ132" s="692"/>
      <c r="BK132" s="692"/>
      <c r="BL132" s="4"/>
      <c r="BM132" s="3"/>
      <c r="BN132" s="3"/>
      <c r="BO132" s="6"/>
      <c r="BP132" s="6"/>
      <c r="BQ132" s="6"/>
      <c r="BR132" s="6"/>
      <c r="BS132" s="6"/>
      <c r="BT132" s="6"/>
      <c r="BU132" s="6"/>
    </row>
    <row r="133" spans="1:73" ht="12.75">
      <c r="A133" s="682">
        <v>9</v>
      </c>
      <c r="B133" s="290"/>
      <c r="C133" s="291"/>
      <c r="D133" s="694"/>
      <c r="E133" s="454"/>
      <c r="F133" s="706"/>
      <c r="G133" s="317"/>
      <c r="H133" s="317"/>
      <c r="I133" s="966"/>
      <c r="J133" s="358"/>
      <c r="K133" s="696"/>
      <c r="L133" s="966"/>
      <c r="M133" s="697"/>
      <c r="N133" s="697"/>
      <c r="O133" s="966"/>
      <c r="P133" s="358"/>
      <c r="Q133" s="696"/>
      <c r="R133" s="966"/>
      <c r="S133" s="697"/>
      <c r="T133" s="697"/>
      <c r="U133" s="966"/>
      <c r="V133" s="358"/>
      <c r="W133" s="696"/>
      <c r="X133" s="966"/>
      <c r="Y133" s="697"/>
      <c r="Z133" s="697"/>
      <c r="AA133" s="966"/>
      <c r="AB133" s="358"/>
      <c r="AC133" s="696"/>
      <c r="AD133" s="966"/>
      <c r="AE133" s="697"/>
      <c r="AF133" s="697"/>
      <c r="AG133" s="966"/>
      <c r="AH133" s="698"/>
      <c r="AI133" s="699"/>
      <c r="AJ133" s="966"/>
      <c r="AK133" s="697"/>
      <c r="AL133" s="697"/>
      <c r="AM133" s="966"/>
      <c r="AN133" s="365"/>
      <c r="AO133" s="701"/>
      <c r="AP133" s="966"/>
      <c r="AQ133" s="697"/>
      <c r="AR133" s="697"/>
      <c r="AS133" s="966"/>
      <c r="AT133" s="966"/>
      <c r="AU133" s="966"/>
      <c r="AV133" s="966"/>
      <c r="AW133" s="966"/>
      <c r="AX133" s="966"/>
      <c r="AY133" s="966"/>
      <c r="AZ133" s="966"/>
      <c r="BA133" s="966"/>
      <c r="BB133" s="966"/>
      <c r="BC133" s="966"/>
      <c r="BD133" s="966"/>
      <c r="BE133" s="966"/>
      <c r="BF133" s="966"/>
      <c r="BG133" s="966"/>
      <c r="BH133" s="125"/>
      <c r="BI133" s="125"/>
      <c r="BJ133" s="692"/>
      <c r="BK133" s="692"/>
      <c r="BL133" s="4"/>
      <c r="BM133" s="3"/>
      <c r="BN133" s="3"/>
      <c r="BO133" s="6"/>
      <c r="BP133" s="6"/>
      <c r="BQ133" s="6"/>
      <c r="BR133" s="6"/>
      <c r="BS133" s="6"/>
      <c r="BT133" s="6"/>
      <c r="BU133" s="6"/>
    </row>
    <row r="134" spans="1:73" ht="12.75">
      <c r="A134" s="682">
        <v>10</v>
      </c>
      <c r="B134" s="320"/>
      <c r="C134" s="321"/>
      <c r="D134" s="707"/>
      <c r="E134" s="368"/>
      <c r="F134" s="325"/>
      <c r="G134" s="317"/>
      <c r="H134" s="317"/>
      <c r="I134" s="971"/>
      <c r="J134" s="369"/>
      <c r="K134" s="709"/>
      <c r="L134" s="971"/>
      <c r="M134" s="710"/>
      <c r="N134" s="710"/>
      <c r="O134" s="971"/>
      <c r="P134" s="369"/>
      <c r="Q134" s="709"/>
      <c r="R134" s="971"/>
      <c r="S134" s="710"/>
      <c r="T134" s="710"/>
      <c r="U134" s="971"/>
      <c r="V134" s="369"/>
      <c r="W134" s="709"/>
      <c r="X134" s="971"/>
      <c r="Y134" s="710"/>
      <c r="Z134" s="710"/>
      <c r="AA134" s="971"/>
      <c r="AB134" s="369"/>
      <c r="AC134" s="709"/>
      <c r="AD134" s="971"/>
      <c r="AE134" s="710"/>
      <c r="AF134" s="710"/>
      <c r="AG134" s="971"/>
      <c r="AH134" s="711"/>
      <c r="AI134" s="712"/>
      <c r="AJ134" s="971"/>
      <c r="AK134" s="710"/>
      <c r="AL134" s="710"/>
      <c r="AM134" s="971"/>
      <c r="AN134" s="374"/>
      <c r="AO134" s="713"/>
      <c r="AP134" s="971"/>
      <c r="AQ134" s="710"/>
      <c r="AR134" s="710"/>
      <c r="AS134" s="971"/>
      <c r="AT134" s="971"/>
      <c r="AU134" s="971"/>
      <c r="AV134" s="971"/>
      <c r="AW134" s="971"/>
      <c r="AX134" s="971"/>
      <c r="AY134" s="971"/>
      <c r="AZ134" s="971"/>
      <c r="BA134" s="971"/>
      <c r="BB134" s="971"/>
      <c r="BC134" s="971"/>
      <c r="BD134" s="971"/>
      <c r="BE134" s="971"/>
      <c r="BF134" s="971"/>
      <c r="BG134" s="971"/>
      <c r="BH134" s="167"/>
      <c r="BI134" s="167"/>
      <c r="BJ134" s="714"/>
      <c r="BK134" s="714"/>
      <c r="BL134" s="4"/>
      <c r="BM134" s="3"/>
      <c r="BN134" s="3"/>
      <c r="BO134" s="6"/>
      <c r="BP134" s="6"/>
      <c r="BQ134" s="6"/>
      <c r="BR134" s="6"/>
      <c r="BS134" s="6"/>
      <c r="BT134" s="6"/>
      <c r="BU134" s="6"/>
    </row>
    <row r="135" spans="1:73" ht="12.75">
      <c r="A135" s="682">
        <v>1</v>
      </c>
      <c r="B135" s="416">
        <v>15</v>
      </c>
      <c r="C135" s="340" t="s">
        <v>776</v>
      </c>
      <c r="D135" s="728" t="s">
        <v>777</v>
      </c>
      <c r="E135" s="273"/>
      <c r="F135" s="595"/>
      <c r="G135" s="273"/>
      <c r="H135" s="273"/>
      <c r="I135" s="1060"/>
      <c r="J135" s="349"/>
      <c r="K135" s="277"/>
      <c r="L135" s="1006">
        <f>J135+J136+J137+J138+J139+J140+J141+J142+J143+J144+K135+K136+K137+K138+K139+K140+K141+K142+K143+K144</f>
        <v>0</v>
      </c>
      <c r="M135" s="686"/>
      <c r="N135" s="686"/>
      <c r="O135" s="1007">
        <f>M135+M136+M137+M138+M139+M140+M141+M142+M143+M144+N135+N136+N137+N138+N139+N140+N141+N142+N143+N144</f>
        <v>0</v>
      </c>
      <c r="P135" s="349"/>
      <c r="Q135" s="277"/>
      <c r="R135" s="1008">
        <f>P135+P136+P137+P138+P139+P140+P141+P142+P143+P144+Q135+Q136+Q137+Q138+Q139+Q140+Q141+Q142+Q143+Q144</f>
        <v>0</v>
      </c>
      <c r="S135" s="686"/>
      <c r="T135" s="686"/>
      <c r="U135" s="1057">
        <f>S135+S136+S137+S138+S139+S140+S141+S142+S143+S144+T135+T136+T137+T138+T139+T140+T141+T142+T143+T144</f>
        <v>0</v>
      </c>
      <c r="V135" s="349"/>
      <c r="W135" s="277"/>
      <c r="X135" s="1055">
        <f>V135+V136+V137+V138+V139+V140+V141+V142+V143+V144+W135+W136+W137+W138+W139+W140+W141+W142+W143+W144</f>
        <v>0</v>
      </c>
      <c r="Y135" s="686"/>
      <c r="Z135" s="686"/>
      <c r="AA135" s="1056">
        <f>Y135+Y136+Y137+Y138+Y139+Y140+Y141+Y142+Y143+Y144+Z135+Z136+Z137+Z138+Z139+Z140+Z141+Z142+Z143+Z144</f>
        <v>0</v>
      </c>
      <c r="AB135" s="349"/>
      <c r="AC135" s="277"/>
      <c r="AD135" s="999">
        <f>AB135+AB136+AB137+AB138+AB139+AB140+AB141+AB142+AB143+AB144+AC135+AC136+AC137+AC138+AC139+AC140+AC141+AC142+AC143+AC144</f>
        <v>0</v>
      </c>
      <c r="AE135" s="686"/>
      <c r="AF135" s="686"/>
      <c r="AG135" s="1000">
        <f>AE135+AE136+AE137+AE138+AE139+AE140+AE141+AE142+AE143+AE144+AF135+AF136+AF137+AF138+AF139+AF140+AF141+AF142+AF143+AF144</f>
        <v>0</v>
      </c>
      <c r="AH135" s="687"/>
      <c r="AI135" s="688"/>
      <c r="AJ135" s="1048">
        <f>AH135+AH136+AH137+AH138+AH139+AH140+AH141+AH142+AH143+AH144+AI135+AI136+AI137+AI138+AI139+AI140+AI141+AI142+AI143+AI144</f>
        <v>0</v>
      </c>
      <c r="AK135" s="686"/>
      <c r="AL135" s="686"/>
      <c r="AM135" s="1002">
        <f>AK135+AK136+AK137+AK138+AK139+AK140+AK141+AK142+AK143+AK144+AL135+AL136+AL137+AL138+AL139+AL140+AL141+AL142+AL143+AL144</f>
        <v>0</v>
      </c>
      <c r="AN135" s="355"/>
      <c r="AO135" s="690"/>
      <c r="AP135" s="1003">
        <f>AN135+AN136+AN137+AN138+AN139+AN140+AN141+AN142+AN143+AN144+AO135+AO136+AO137+AO138+AO139+AO140+AO141+AO142+AO143+AO144</f>
        <v>0</v>
      </c>
      <c r="AQ135" s="686"/>
      <c r="AR135" s="686"/>
      <c r="AS135" s="1049">
        <f>AQ135+AQ136+AQ137+AQ138+AQ139+AQ140+AQ141+AQ142+AQ143+AQ144+AR135+AR136+AR137+AR138+AR139+AR140+AR141+AR142+AR143+AR144</f>
        <v>0</v>
      </c>
      <c r="AT135" s="1050"/>
      <c r="AU135" s="1051">
        <f>SUM(AV135:BG135)</f>
        <v>0</v>
      </c>
      <c r="AV135" s="965">
        <f>SUM(L135+O135+R135+U135+X135+AA135+AD135+AG135+AJ135+AM135+AP135+AS135)</f>
        <v>0</v>
      </c>
      <c r="AW135" s="31"/>
      <c r="AX135" s="57"/>
      <c r="AY135" s="57"/>
      <c r="AZ135" s="57"/>
      <c r="BA135" s="57"/>
      <c r="BB135" s="57"/>
      <c r="BC135" s="57"/>
      <c r="BD135" s="57"/>
      <c r="BE135" s="691"/>
      <c r="BF135" s="691"/>
      <c r="BG135" s="125"/>
      <c r="BH135" s="125"/>
      <c r="BI135" s="125"/>
      <c r="BJ135" s="692"/>
      <c r="BK135" s="692"/>
      <c r="BL135" s="4"/>
      <c r="BM135" s="3"/>
      <c r="BN135" s="3"/>
      <c r="BO135" s="6"/>
      <c r="BP135" s="6"/>
      <c r="BQ135" s="6"/>
      <c r="BR135" s="6"/>
      <c r="BS135" s="6"/>
      <c r="BT135" s="6"/>
      <c r="BU135" s="6"/>
    </row>
    <row r="136" spans="1:73" ht="12.75">
      <c r="A136" s="682">
        <v>2</v>
      </c>
      <c r="B136" s="290"/>
      <c r="C136" s="291"/>
      <c r="D136" s="694"/>
      <c r="E136" s="295"/>
      <c r="F136" s="695"/>
      <c r="G136" s="295"/>
      <c r="H136" s="295"/>
      <c r="I136" s="966"/>
      <c r="J136" s="358"/>
      <c r="K136" s="696"/>
      <c r="L136" s="966"/>
      <c r="M136" s="697"/>
      <c r="N136" s="697"/>
      <c r="O136" s="966"/>
      <c r="P136" s="358"/>
      <c r="Q136" s="696"/>
      <c r="R136" s="966"/>
      <c r="S136" s="697"/>
      <c r="T136" s="697"/>
      <c r="U136" s="966"/>
      <c r="V136" s="358"/>
      <c r="W136" s="696"/>
      <c r="X136" s="966"/>
      <c r="Y136" s="697"/>
      <c r="Z136" s="697"/>
      <c r="AA136" s="966"/>
      <c r="AB136" s="358"/>
      <c r="AC136" s="696"/>
      <c r="AD136" s="966"/>
      <c r="AE136" s="697"/>
      <c r="AF136" s="697"/>
      <c r="AG136" s="966"/>
      <c r="AH136" s="698"/>
      <c r="AI136" s="699"/>
      <c r="AJ136" s="966"/>
      <c r="AK136" s="697"/>
      <c r="AL136" s="697"/>
      <c r="AM136" s="966"/>
      <c r="AN136" s="365"/>
      <c r="AO136" s="701"/>
      <c r="AP136" s="966"/>
      <c r="AQ136" s="697"/>
      <c r="AR136" s="697"/>
      <c r="AS136" s="966"/>
      <c r="AT136" s="966"/>
      <c r="AU136" s="966"/>
      <c r="AV136" s="966"/>
      <c r="AW136" s="32"/>
      <c r="AX136" s="28"/>
      <c r="AY136" s="28"/>
      <c r="AZ136" s="28"/>
      <c r="BA136" s="28"/>
      <c r="BB136" s="28"/>
      <c r="BC136" s="28"/>
      <c r="BD136" s="28"/>
      <c r="BE136" s="691"/>
      <c r="BF136" s="691"/>
      <c r="BG136" s="125"/>
      <c r="BH136" s="125"/>
      <c r="BI136" s="125"/>
      <c r="BJ136" s="692"/>
      <c r="BK136" s="692"/>
      <c r="BL136" s="4"/>
      <c r="BM136" s="3"/>
      <c r="BN136" s="3"/>
      <c r="BO136" s="6"/>
      <c r="BP136" s="6"/>
      <c r="BQ136" s="6"/>
      <c r="BR136" s="6"/>
      <c r="BS136" s="6"/>
      <c r="BT136" s="6"/>
      <c r="BU136" s="6"/>
    </row>
    <row r="137" spans="1:73" ht="12.75">
      <c r="A137" s="682"/>
      <c r="B137" s="290"/>
      <c r="C137" s="291"/>
      <c r="D137" s="694"/>
      <c r="E137" s="732"/>
      <c r="F137" s="731"/>
      <c r="G137" s="732"/>
      <c r="H137" s="732"/>
      <c r="I137" s="966"/>
      <c r="J137" s="358"/>
      <c r="K137" s="696"/>
      <c r="L137" s="966"/>
      <c r="M137" s="697"/>
      <c r="N137" s="697"/>
      <c r="O137" s="966"/>
      <c r="P137" s="358"/>
      <c r="Q137" s="696"/>
      <c r="R137" s="966"/>
      <c r="S137" s="697"/>
      <c r="T137" s="697"/>
      <c r="U137" s="966"/>
      <c r="V137" s="358"/>
      <c r="W137" s="696"/>
      <c r="X137" s="966"/>
      <c r="Y137" s="697"/>
      <c r="Z137" s="697"/>
      <c r="AA137" s="966"/>
      <c r="AB137" s="358"/>
      <c r="AC137" s="696"/>
      <c r="AD137" s="966"/>
      <c r="AE137" s="697"/>
      <c r="AF137" s="697"/>
      <c r="AG137" s="966"/>
      <c r="AH137" s="698"/>
      <c r="AI137" s="699"/>
      <c r="AJ137" s="966"/>
      <c r="AK137" s="697"/>
      <c r="AL137" s="697"/>
      <c r="AM137" s="966"/>
      <c r="AN137" s="365"/>
      <c r="AO137" s="701"/>
      <c r="AP137" s="966"/>
      <c r="AQ137" s="697"/>
      <c r="AR137" s="697"/>
      <c r="AS137" s="966"/>
      <c r="AT137" s="966"/>
      <c r="AU137" s="966"/>
      <c r="AV137" s="966"/>
      <c r="AW137" s="32"/>
      <c r="AX137" s="28"/>
      <c r="AY137" s="28"/>
      <c r="AZ137" s="28"/>
      <c r="BA137" s="28"/>
      <c r="BB137" s="28"/>
      <c r="BC137" s="28"/>
      <c r="BD137" s="28"/>
      <c r="BE137" s="691"/>
      <c r="BF137" s="691"/>
      <c r="BG137" s="125"/>
      <c r="BH137" s="125"/>
      <c r="BI137" s="125"/>
      <c r="BJ137" s="692"/>
      <c r="BK137" s="692"/>
      <c r="BL137" s="4"/>
      <c r="BM137" s="3"/>
      <c r="BN137" s="3"/>
      <c r="BO137" s="6"/>
      <c r="BP137" s="6"/>
      <c r="BQ137" s="6"/>
      <c r="BR137" s="6"/>
      <c r="BS137" s="6"/>
      <c r="BT137" s="6"/>
      <c r="BU137" s="6"/>
    </row>
    <row r="138" spans="1:73" ht="12.75">
      <c r="A138" s="682"/>
      <c r="B138" s="290"/>
      <c r="C138" s="291"/>
      <c r="D138" s="694"/>
      <c r="E138" s="732"/>
      <c r="F138" s="731"/>
      <c r="G138" s="732"/>
      <c r="H138" s="732"/>
      <c r="I138" s="966"/>
      <c r="J138" s="358"/>
      <c r="K138" s="696"/>
      <c r="L138" s="966"/>
      <c r="M138" s="697"/>
      <c r="N138" s="697"/>
      <c r="O138" s="966"/>
      <c r="P138" s="358"/>
      <c r="Q138" s="696"/>
      <c r="R138" s="966"/>
      <c r="S138" s="697"/>
      <c r="T138" s="697"/>
      <c r="U138" s="966"/>
      <c r="V138" s="358"/>
      <c r="W138" s="696"/>
      <c r="X138" s="966"/>
      <c r="Y138" s="697"/>
      <c r="Z138" s="697"/>
      <c r="AA138" s="966"/>
      <c r="AB138" s="358"/>
      <c r="AC138" s="696"/>
      <c r="AD138" s="966"/>
      <c r="AE138" s="697"/>
      <c r="AF138" s="697"/>
      <c r="AG138" s="966"/>
      <c r="AH138" s="698"/>
      <c r="AI138" s="699"/>
      <c r="AJ138" s="966"/>
      <c r="AK138" s="697"/>
      <c r="AL138" s="697"/>
      <c r="AM138" s="966"/>
      <c r="AN138" s="365"/>
      <c r="AO138" s="701"/>
      <c r="AP138" s="966"/>
      <c r="AQ138" s="697"/>
      <c r="AR138" s="697"/>
      <c r="AS138" s="966"/>
      <c r="AT138" s="966"/>
      <c r="AU138" s="966"/>
      <c r="AV138" s="966"/>
      <c r="AW138" s="32"/>
      <c r="AX138" s="28"/>
      <c r="AY138" s="28"/>
      <c r="AZ138" s="28"/>
      <c r="BA138" s="28"/>
      <c r="BB138" s="28"/>
      <c r="BC138" s="28"/>
      <c r="BD138" s="28"/>
      <c r="BE138" s="691"/>
      <c r="BF138" s="691"/>
      <c r="BG138" s="125"/>
      <c r="BH138" s="125"/>
      <c r="BI138" s="125"/>
      <c r="BJ138" s="692"/>
      <c r="BK138" s="692"/>
      <c r="BL138" s="4"/>
      <c r="BM138" s="3"/>
      <c r="BN138" s="3"/>
      <c r="BO138" s="6"/>
      <c r="BP138" s="6"/>
      <c r="BQ138" s="6"/>
      <c r="BR138" s="6"/>
      <c r="BS138" s="6"/>
      <c r="BT138" s="6"/>
      <c r="BU138" s="6"/>
    </row>
    <row r="139" spans="1:73" ht="12.75">
      <c r="A139" s="682"/>
      <c r="B139" s="290"/>
      <c r="C139" s="291"/>
      <c r="D139" s="694"/>
      <c r="E139" s="732"/>
      <c r="F139" s="731"/>
      <c r="G139" s="732"/>
      <c r="H139" s="732"/>
      <c r="I139" s="966"/>
      <c r="J139" s="358"/>
      <c r="K139" s="696"/>
      <c r="L139" s="966"/>
      <c r="M139" s="697"/>
      <c r="N139" s="697"/>
      <c r="O139" s="966"/>
      <c r="P139" s="358"/>
      <c r="Q139" s="696"/>
      <c r="R139" s="966"/>
      <c r="S139" s="697"/>
      <c r="T139" s="697"/>
      <c r="U139" s="966"/>
      <c r="V139" s="358"/>
      <c r="W139" s="696"/>
      <c r="X139" s="966"/>
      <c r="Y139" s="697"/>
      <c r="Z139" s="697"/>
      <c r="AA139" s="966"/>
      <c r="AB139" s="358"/>
      <c r="AC139" s="696"/>
      <c r="AD139" s="966"/>
      <c r="AE139" s="697"/>
      <c r="AF139" s="697"/>
      <c r="AG139" s="966"/>
      <c r="AH139" s="698"/>
      <c r="AI139" s="699"/>
      <c r="AJ139" s="966"/>
      <c r="AK139" s="697"/>
      <c r="AL139" s="697"/>
      <c r="AM139" s="966"/>
      <c r="AN139" s="365"/>
      <c r="AO139" s="701"/>
      <c r="AP139" s="966"/>
      <c r="AQ139" s="697"/>
      <c r="AR139" s="697"/>
      <c r="AS139" s="966"/>
      <c r="AT139" s="966"/>
      <c r="AU139" s="966"/>
      <c r="AV139" s="966"/>
      <c r="AW139" s="32"/>
      <c r="AX139" s="28"/>
      <c r="AY139" s="28"/>
      <c r="AZ139" s="28"/>
      <c r="BA139" s="28"/>
      <c r="BB139" s="28"/>
      <c r="BC139" s="28"/>
      <c r="BD139" s="28"/>
      <c r="BE139" s="691"/>
      <c r="BF139" s="691"/>
      <c r="BG139" s="125"/>
      <c r="BH139" s="125"/>
      <c r="BI139" s="125"/>
      <c r="BJ139" s="692"/>
      <c r="BK139" s="692"/>
      <c r="BL139" s="4"/>
      <c r="BM139" s="3"/>
      <c r="BN139" s="3"/>
      <c r="BO139" s="6"/>
      <c r="BP139" s="6"/>
      <c r="BQ139" s="6"/>
      <c r="BR139" s="6"/>
      <c r="BS139" s="6"/>
      <c r="BT139" s="6"/>
      <c r="BU139" s="6"/>
    </row>
    <row r="140" spans="1:73" ht="12.75">
      <c r="A140" s="682"/>
      <c r="B140" s="290"/>
      <c r="C140" s="291"/>
      <c r="D140" s="694"/>
      <c r="E140" s="732"/>
      <c r="F140" s="731"/>
      <c r="G140" s="732"/>
      <c r="H140" s="732"/>
      <c r="I140" s="966"/>
      <c r="J140" s="358"/>
      <c r="K140" s="696"/>
      <c r="L140" s="966"/>
      <c r="M140" s="697"/>
      <c r="N140" s="697"/>
      <c r="O140" s="966"/>
      <c r="P140" s="358"/>
      <c r="Q140" s="696"/>
      <c r="R140" s="966"/>
      <c r="S140" s="697"/>
      <c r="T140" s="697"/>
      <c r="U140" s="966"/>
      <c r="V140" s="358"/>
      <c r="W140" s="696"/>
      <c r="X140" s="966"/>
      <c r="Y140" s="697"/>
      <c r="Z140" s="697"/>
      <c r="AA140" s="966"/>
      <c r="AB140" s="358"/>
      <c r="AC140" s="696"/>
      <c r="AD140" s="966"/>
      <c r="AE140" s="697"/>
      <c r="AF140" s="697"/>
      <c r="AG140" s="966"/>
      <c r="AH140" s="698"/>
      <c r="AI140" s="699"/>
      <c r="AJ140" s="966"/>
      <c r="AK140" s="697"/>
      <c r="AL140" s="697"/>
      <c r="AM140" s="966"/>
      <c r="AN140" s="365"/>
      <c r="AO140" s="701"/>
      <c r="AP140" s="966"/>
      <c r="AQ140" s="697"/>
      <c r="AR140" s="697"/>
      <c r="AS140" s="966"/>
      <c r="AT140" s="966"/>
      <c r="AU140" s="966"/>
      <c r="AV140" s="966"/>
      <c r="AW140" s="32"/>
      <c r="AX140" s="28"/>
      <c r="AY140" s="28"/>
      <c r="AZ140" s="28"/>
      <c r="BA140" s="28"/>
      <c r="BB140" s="28"/>
      <c r="BC140" s="28"/>
      <c r="BD140" s="28"/>
      <c r="BE140" s="691"/>
      <c r="BF140" s="691"/>
      <c r="BG140" s="125"/>
      <c r="BH140" s="125"/>
      <c r="BI140" s="125"/>
      <c r="BJ140" s="692"/>
      <c r="BK140" s="692"/>
      <c r="BL140" s="4"/>
      <c r="BM140" s="3"/>
      <c r="BN140" s="3"/>
      <c r="BO140" s="6"/>
      <c r="BP140" s="6"/>
      <c r="BQ140" s="6"/>
      <c r="BR140" s="6"/>
      <c r="BS140" s="6"/>
      <c r="BT140" s="6"/>
      <c r="BU140" s="6"/>
    </row>
    <row r="141" spans="1:73" ht="12.75">
      <c r="A141" s="682"/>
      <c r="B141" s="290"/>
      <c r="C141" s="291"/>
      <c r="D141" s="694"/>
      <c r="E141" s="732"/>
      <c r="F141" s="731"/>
      <c r="G141" s="732"/>
      <c r="H141" s="732"/>
      <c r="I141" s="966"/>
      <c r="J141" s="358"/>
      <c r="K141" s="696"/>
      <c r="L141" s="966"/>
      <c r="M141" s="697"/>
      <c r="N141" s="697"/>
      <c r="O141" s="966"/>
      <c r="P141" s="358"/>
      <c r="Q141" s="696"/>
      <c r="R141" s="966"/>
      <c r="S141" s="697"/>
      <c r="T141" s="697"/>
      <c r="U141" s="966"/>
      <c r="V141" s="358"/>
      <c r="W141" s="696"/>
      <c r="X141" s="966"/>
      <c r="Y141" s="697"/>
      <c r="Z141" s="697"/>
      <c r="AA141" s="966"/>
      <c r="AB141" s="358"/>
      <c r="AC141" s="696"/>
      <c r="AD141" s="966"/>
      <c r="AE141" s="697"/>
      <c r="AF141" s="697"/>
      <c r="AG141" s="966"/>
      <c r="AH141" s="698"/>
      <c r="AI141" s="699"/>
      <c r="AJ141" s="966"/>
      <c r="AK141" s="697"/>
      <c r="AL141" s="697"/>
      <c r="AM141" s="966"/>
      <c r="AN141" s="365"/>
      <c r="AO141" s="701"/>
      <c r="AP141" s="966"/>
      <c r="AQ141" s="697"/>
      <c r="AR141" s="697"/>
      <c r="AS141" s="966"/>
      <c r="AT141" s="966"/>
      <c r="AU141" s="966"/>
      <c r="AV141" s="966"/>
      <c r="AW141" s="32"/>
      <c r="AX141" s="28"/>
      <c r="AY141" s="28"/>
      <c r="AZ141" s="28"/>
      <c r="BA141" s="28"/>
      <c r="BB141" s="28"/>
      <c r="BC141" s="28"/>
      <c r="BD141" s="28"/>
      <c r="BE141" s="691"/>
      <c r="BF141" s="691"/>
      <c r="BG141" s="125"/>
      <c r="BH141" s="125"/>
      <c r="BI141" s="125"/>
      <c r="BJ141" s="692"/>
      <c r="BK141" s="692"/>
      <c r="BL141" s="4"/>
      <c r="BM141" s="3"/>
      <c r="BN141" s="3"/>
      <c r="BO141" s="6"/>
      <c r="BP141" s="6"/>
      <c r="BQ141" s="6"/>
      <c r="BR141" s="6"/>
      <c r="BS141" s="6"/>
      <c r="BT141" s="6"/>
      <c r="BU141" s="6"/>
    </row>
    <row r="142" spans="1:73" ht="12.75">
      <c r="A142" s="682"/>
      <c r="B142" s="290"/>
      <c r="C142" s="291"/>
      <c r="D142" s="694"/>
      <c r="E142" s="732"/>
      <c r="F142" s="731"/>
      <c r="G142" s="732"/>
      <c r="H142" s="732"/>
      <c r="I142" s="966"/>
      <c r="J142" s="358"/>
      <c r="K142" s="696"/>
      <c r="L142" s="966"/>
      <c r="M142" s="697"/>
      <c r="N142" s="697"/>
      <c r="O142" s="966"/>
      <c r="P142" s="358"/>
      <c r="Q142" s="696"/>
      <c r="R142" s="966"/>
      <c r="S142" s="697"/>
      <c r="T142" s="697"/>
      <c r="U142" s="966"/>
      <c r="V142" s="358"/>
      <c r="W142" s="696"/>
      <c r="X142" s="966"/>
      <c r="Y142" s="697"/>
      <c r="Z142" s="697"/>
      <c r="AA142" s="966"/>
      <c r="AB142" s="358"/>
      <c r="AC142" s="696"/>
      <c r="AD142" s="966"/>
      <c r="AE142" s="697"/>
      <c r="AF142" s="697"/>
      <c r="AG142" s="966"/>
      <c r="AH142" s="698"/>
      <c r="AI142" s="699"/>
      <c r="AJ142" s="966"/>
      <c r="AK142" s="697"/>
      <c r="AL142" s="697"/>
      <c r="AM142" s="966"/>
      <c r="AN142" s="365"/>
      <c r="AO142" s="701"/>
      <c r="AP142" s="966"/>
      <c r="AQ142" s="697"/>
      <c r="AR142" s="697"/>
      <c r="AS142" s="966"/>
      <c r="AT142" s="966"/>
      <c r="AU142" s="966"/>
      <c r="AV142" s="966"/>
      <c r="AW142" s="32"/>
      <c r="AX142" s="28"/>
      <c r="AY142" s="28"/>
      <c r="AZ142" s="28"/>
      <c r="BA142" s="28"/>
      <c r="BB142" s="28"/>
      <c r="BC142" s="28"/>
      <c r="BD142" s="28"/>
      <c r="BE142" s="691"/>
      <c r="BF142" s="691"/>
      <c r="BG142" s="125"/>
      <c r="BH142" s="125"/>
      <c r="BI142" s="125"/>
      <c r="BJ142" s="692"/>
      <c r="BK142" s="692"/>
      <c r="BL142" s="4"/>
      <c r="BM142" s="3"/>
      <c r="BN142" s="3"/>
      <c r="BO142" s="6"/>
      <c r="BP142" s="6"/>
      <c r="BQ142" s="6"/>
      <c r="BR142" s="6"/>
      <c r="BS142" s="6"/>
      <c r="BT142" s="6"/>
      <c r="BU142" s="6"/>
    </row>
    <row r="143" spans="1:73" ht="12.75">
      <c r="A143" s="682"/>
      <c r="B143" s="290"/>
      <c r="C143" s="291"/>
      <c r="D143" s="694"/>
      <c r="E143" s="732"/>
      <c r="F143" s="731"/>
      <c r="G143" s="732"/>
      <c r="H143" s="732"/>
      <c r="I143" s="966"/>
      <c r="J143" s="358"/>
      <c r="K143" s="696"/>
      <c r="L143" s="966"/>
      <c r="M143" s="697"/>
      <c r="N143" s="697"/>
      <c r="O143" s="966"/>
      <c r="P143" s="358"/>
      <c r="Q143" s="696"/>
      <c r="R143" s="966"/>
      <c r="S143" s="697"/>
      <c r="T143" s="697"/>
      <c r="U143" s="966"/>
      <c r="V143" s="358"/>
      <c r="W143" s="696"/>
      <c r="X143" s="966"/>
      <c r="Y143" s="697"/>
      <c r="Z143" s="697"/>
      <c r="AA143" s="966"/>
      <c r="AB143" s="358"/>
      <c r="AC143" s="696"/>
      <c r="AD143" s="966"/>
      <c r="AE143" s="697"/>
      <c r="AF143" s="697"/>
      <c r="AG143" s="966"/>
      <c r="AH143" s="698"/>
      <c r="AI143" s="699"/>
      <c r="AJ143" s="966"/>
      <c r="AK143" s="697"/>
      <c r="AL143" s="697"/>
      <c r="AM143" s="966"/>
      <c r="AN143" s="365"/>
      <c r="AO143" s="701"/>
      <c r="AP143" s="966"/>
      <c r="AQ143" s="697"/>
      <c r="AR143" s="697"/>
      <c r="AS143" s="966"/>
      <c r="AT143" s="966"/>
      <c r="AU143" s="966"/>
      <c r="AV143" s="966"/>
      <c r="AW143" s="32"/>
      <c r="AX143" s="28"/>
      <c r="AY143" s="28"/>
      <c r="AZ143" s="28"/>
      <c r="BA143" s="28"/>
      <c r="BB143" s="28"/>
      <c r="BC143" s="28"/>
      <c r="BD143" s="28"/>
      <c r="BE143" s="691"/>
      <c r="BF143" s="691"/>
      <c r="BG143" s="125"/>
      <c r="BH143" s="125"/>
      <c r="BI143" s="125"/>
      <c r="BJ143" s="692"/>
      <c r="BK143" s="692"/>
      <c r="BL143" s="4"/>
      <c r="BM143" s="3"/>
      <c r="BN143" s="3"/>
      <c r="BO143" s="6"/>
      <c r="BP143" s="6"/>
      <c r="BQ143" s="6"/>
      <c r="BR143" s="6"/>
      <c r="BS143" s="6"/>
      <c r="BT143" s="6"/>
      <c r="BU143" s="6"/>
    </row>
    <row r="144" spans="1:73" ht="12.75">
      <c r="A144" s="682">
        <v>3</v>
      </c>
      <c r="B144" s="320"/>
      <c r="C144" s="321"/>
      <c r="D144" s="707"/>
      <c r="E144" s="601"/>
      <c r="F144" s="734"/>
      <c r="G144" s="601"/>
      <c r="H144" s="601"/>
      <c r="I144" s="966"/>
      <c r="J144" s="369"/>
      <c r="K144" s="709"/>
      <c r="L144" s="971"/>
      <c r="M144" s="710"/>
      <c r="N144" s="710"/>
      <c r="O144" s="971"/>
      <c r="P144" s="369"/>
      <c r="Q144" s="709"/>
      <c r="R144" s="971"/>
      <c r="S144" s="710"/>
      <c r="T144" s="710"/>
      <c r="U144" s="971"/>
      <c r="V144" s="369"/>
      <c r="W144" s="709"/>
      <c r="X144" s="971"/>
      <c r="Y144" s="710"/>
      <c r="Z144" s="710"/>
      <c r="AA144" s="971"/>
      <c r="AB144" s="369"/>
      <c r="AC144" s="709"/>
      <c r="AD144" s="971"/>
      <c r="AE144" s="710"/>
      <c r="AF144" s="710"/>
      <c r="AG144" s="971"/>
      <c r="AH144" s="711"/>
      <c r="AI144" s="712"/>
      <c r="AJ144" s="971"/>
      <c r="AK144" s="710"/>
      <c r="AL144" s="710"/>
      <c r="AM144" s="971"/>
      <c r="AN144" s="374"/>
      <c r="AO144" s="713"/>
      <c r="AP144" s="971"/>
      <c r="AQ144" s="710"/>
      <c r="AR144" s="710"/>
      <c r="AS144" s="971"/>
      <c r="AT144" s="971"/>
      <c r="AU144" s="971"/>
      <c r="AV144" s="971"/>
      <c r="AW144" s="739"/>
      <c r="AX144" s="61"/>
      <c r="AY144" s="61"/>
      <c r="AZ144" s="61"/>
      <c r="BA144" s="61"/>
      <c r="BB144" s="61"/>
      <c r="BC144" s="61"/>
      <c r="BD144" s="61"/>
      <c r="BE144" s="740"/>
      <c r="BF144" s="740"/>
      <c r="BG144" s="167"/>
      <c r="BH144" s="167"/>
      <c r="BI144" s="167"/>
      <c r="BJ144" s="714"/>
      <c r="BK144" s="692"/>
      <c r="BL144" s="4"/>
      <c r="BM144" s="3"/>
      <c r="BN144" s="3"/>
      <c r="BO144" s="6"/>
      <c r="BP144" s="6"/>
      <c r="BQ144" s="6"/>
      <c r="BR144" s="6"/>
      <c r="BS144" s="6"/>
      <c r="BT144" s="6"/>
      <c r="BU144" s="6"/>
    </row>
    <row r="145" spans="1:73" ht="12.75">
      <c r="A145" s="682"/>
      <c r="B145" s="416">
        <v>11</v>
      </c>
      <c r="C145" s="741">
        <v>20534</v>
      </c>
      <c r="D145" s="683" t="s">
        <v>778</v>
      </c>
      <c r="E145" s="377" t="s">
        <v>190</v>
      </c>
      <c r="F145" s="684" t="s">
        <v>427</v>
      </c>
      <c r="G145" s="377">
        <v>2</v>
      </c>
      <c r="H145" s="377">
        <v>5</v>
      </c>
      <c r="I145" s="966"/>
      <c r="J145" s="358"/>
      <c r="K145" s="696"/>
      <c r="L145" s="1059"/>
      <c r="M145" s="697"/>
      <c r="N145" s="697"/>
      <c r="O145" s="1007">
        <f>M145+M146+M147+M148+M149+M150+M151+M154+M155+M156+N145+N146+N147+N148+N149+N150+N151+N154+N155+N156</f>
        <v>0</v>
      </c>
      <c r="P145" s="358"/>
      <c r="Q145" s="696"/>
      <c r="R145" s="1059"/>
      <c r="S145" s="697"/>
      <c r="T145" s="697"/>
      <c r="U145" s="1057">
        <f>S145+S146+S147+S148+S149+S150+S151+S154+S155+S156+T145+T146+T147+T148+T149+T150+T151+T154+T155+T156</f>
        <v>15</v>
      </c>
      <c r="V145" s="358"/>
      <c r="W145" s="696"/>
      <c r="X145" s="1055">
        <f>V145+V146+V147+V148+V149+V150+V151+V154+V155+V156+W145+W146+W147+W148+W149+W150+W151+W154+W155+W156</f>
        <v>0</v>
      </c>
      <c r="Y145" s="697"/>
      <c r="Z145" s="697"/>
      <c r="AA145" s="1056">
        <f>Y145+Y146+Y147+Y148+Y149+Y150+Y151+Y154+Y155+Y156+Z145+Z146+Z147+Z148+Z149+Z150+Z151+Z154+Z155+Z156</f>
        <v>0</v>
      </c>
      <c r="AB145" s="358"/>
      <c r="AC145" s="696"/>
      <c r="AD145" s="999">
        <f>AB145+AB146+AB147+AB148+AB149+AB150+AB151+AB154+AB155+AB156+AC145+AC146+AC147+AC148+AC149+AC150+AC151+AC154+AC155+AC156</f>
        <v>3</v>
      </c>
      <c r="AE145" s="697"/>
      <c r="AF145" s="697"/>
      <c r="AG145" s="1000">
        <f>AE145+AE146+AE147+AE148+AE149+AE150+AE151+AE154+AE155+AE156+AF145+AF146+AF147+AF148+AF149+AF150+AF151+AF154+AF155+AF156</f>
        <v>0</v>
      </c>
      <c r="AH145" s="698"/>
      <c r="AI145" s="699"/>
      <c r="AJ145" s="1048">
        <f>AH145+AH146+AH147+AH148+AH149+AH150+AH151+AH154+AH155+AH156+AI145+AI146+AI147+AI148+AI149+AI150+AI151+AI154+AI155+AI156</f>
        <v>0</v>
      </c>
      <c r="AK145" s="697"/>
      <c r="AL145" s="697"/>
      <c r="AM145" s="1002">
        <f>AK145+AK146+AK147+AK148+AK149+AK150+AK151+AK154+AK155+AK156+AL145+AL146+AL147+AL148+AL149+AL150+AL151+AL154+AL155+AL156</f>
        <v>0</v>
      </c>
      <c r="AN145" s="365"/>
      <c r="AO145" s="701"/>
      <c r="AP145" s="1003">
        <f>AN145+AN146+AN147+AN148+AN149+AN150+AN151+AN154+AN155+AN156+AO145+AO146+AO147+AO148+AO149+AO150+AO151+AO154+AO155+AO156</f>
        <v>0</v>
      </c>
      <c r="AQ145" s="697"/>
      <c r="AR145" s="697"/>
      <c r="AS145" s="1049">
        <f>AQ145+AQ146+AQ147+AQ148+AQ149+AQ150+AQ151+AQ154+AQ155+AQ156+AR145+AR146+AR147+AR148+AR149+AR150+AR151+AR154+AR155+AR156</f>
        <v>5</v>
      </c>
      <c r="AT145" s="1058"/>
      <c r="AU145" s="1051">
        <f>SUM(AV145:BG145)</f>
        <v>23</v>
      </c>
      <c r="AV145" s="965">
        <f>SUM(L145+O145+R145+U145+X145+AA145+AD145+AG145+AJ145+AM145+AP145+AS145)</f>
        <v>23</v>
      </c>
      <c r="AW145" s="969"/>
      <c r="AX145" s="969"/>
      <c r="AY145" s="969"/>
      <c r="AZ145" s="969"/>
      <c r="BA145" s="969"/>
      <c r="BB145" s="969"/>
      <c r="BC145" s="969"/>
      <c r="BD145" s="969"/>
      <c r="BE145" s="1052"/>
      <c r="BF145" s="1052"/>
      <c r="BG145" s="125"/>
      <c r="BH145" s="125"/>
      <c r="BI145" s="125"/>
      <c r="BJ145" s="692"/>
      <c r="BK145" s="692"/>
      <c r="BL145" s="4"/>
      <c r="BM145" s="3"/>
      <c r="BN145" s="3"/>
      <c r="BO145" s="6"/>
      <c r="BP145" s="6"/>
      <c r="BQ145" s="6"/>
      <c r="BR145" s="6"/>
      <c r="BS145" s="6"/>
      <c r="BT145" s="6"/>
      <c r="BU145" s="6"/>
    </row>
    <row r="146" spans="1:73" ht="12.75">
      <c r="A146" s="682"/>
      <c r="B146" s="290"/>
      <c r="C146" s="726" t="s">
        <v>779</v>
      </c>
      <c r="D146" s="694"/>
      <c r="E146" s="295" t="s">
        <v>190</v>
      </c>
      <c r="F146" s="695" t="s">
        <v>538</v>
      </c>
      <c r="G146" s="295">
        <v>1</v>
      </c>
      <c r="H146" s="295">
        <v>5</v>
      </c>
      <c r="I146" s="966"/>
      <c r="J146" s="358"/>
      <c r="K146" s="696"/>
      <c r="L146" s="966"/>
      <c r="M146" s="697"/>
      <c r="N146" s="697"/>
      <c r="O146" s="966"/>
      <c r="P146" s="358"/>
      <c r="Q146" s="696"/>
      <c r="R146" s="966"/>
      <c r="S146" s="697"/>
      <c r="T146" s="697"/>
      <c r="U146" s="966"/>
      <c r="V146" s="358"/>
      <c r="W146" s="696"/>
      <c r="X146" s="966"/>
      <c r="Y146" s="697"/>
      <c r="Z146" s="697"/>
      <c r="AA146" s="966"/>
      <c r="AB146" s="358"/>
      <c r="AC146" s="696"/>
      <c r="AD146" s="966"/>
      <c r="AE146" s="697"/>
      <c r="AF146" s="697"/>
      <c r="AG146" s="966"/>
      <c r="AH146" s="698"/>
      <c r="AI146" s="699"/>
      <c r="AJ146" s="966"/>
      <c r="AK146" s="697"/>
      <c r="AL146" s="697"/>
      <c r="AM146" s="966"/>
      <c r="AN146" s="365"/>
      <c r="AO146" s="701"/>
      <c r="AP146" s="966"/>
      <c r="AQ146" s="697"/>
      <c r="AR146" s="697"/>
      <c r="AS146" s="966"/>
      <c r="AT146" s="966"/>
      <c r="AU146" s="966"/>
      <c r="AV146" s="966"/>
      <c r="AW146" s="966"/>
      <c r="AX146" s="966"/>
      <c r="AY146" s="966"/>
      <c r="AZ146" s="966"/>
      <c r="BA146" s="966"/>
      <c r="BB146" s="966"/>
      <c r="BC146" s="966"/>
      <c r="BD146" s="966"/>
      <c r="BE146" s="966"/>
      <c r="BF146" s="966"/>
      <c r="BG146" s="125"/>
      <c r="BH146" s="125"/>
      <c r="BI146" s="125"/>
      <c r="BJ146" s="692"/>
      <c r="BK146" s="692"/>
      <c r="BL146" s="4"/>
      <c r="BM146" s="3"/>
      <c r="BN146" s="3"/>
      <c r="BO146" s="6"/>
      <c r="BP146" s="6"/>
      <c r="BQ146" s="6"/>
      <c r="BR146" s="6"/>
      <c r="BS146" s="6"/>
      <c r="BT146" s="6"/>
      <c r="BU146" s="6"/>
    </row>
    <row r="147" spans="1:73" ht="12.75">
      <c r="A147" s="682"/>
      <c r="B147" s="290"/>
      <c r="C147" s="726" t="s">
        <v>780</v>
      </c>
      <c r="D147" s="694"/>
      <c r="E147" s="295" t="s">
        <v>168</v>
      </c>
      <c r="F147" s="695" t="s">
        <v>427</v>
      </c>
      <c r="G147" s="295">
        <v>1</v>
      </c>
      <c r="H147" s="295">
        <v>3</v>
      </c>
      <c r="I147" s="966"/>
      <c r="J147" s="358"/>
      <c r="K147" s="696"/>
      <c r="L147" s="966"/>
      <c r="M147" s="697"/>
      <c r="N147" s="697"/>
      <c r="O147" s="966"/>
      <c r="P147" s="358"/>
      <c r="Q147" s="696"/>
      <c r="R147" s="966"/>
      <c r="S147" s="697"/>
      <c r="T147" s="697"/>
      <c r="U147" s="966"/>
      <c r="V147" s="358"/>
      <c r="W147" s="696"/>
      <c r="X147" s="966"/>
      <c r="Y147" s="697"/>
      <c r="Z147" s="697"/>
      <c r="AA147" s="966"/>
      <c r="AB147" s="358"/>
      <c r="AC147" s="696"/>
      <c r="AD147" s="966"/>
      <c r="AE147" s="697"/>
      <c r="AF147" s="697"/>
      <c r="AG147" s="966"/>
      <c r="AH147" s="698"/>
      <c r="AI147" s="699"/>
      <c r="AJ147" s="966"/>
      <c r="AK147" s="697"/>
      <c r="AL147" s="697"/>
      <c r="AM147" s="966"/>
      <c r="AN147" s="365"/>
      <c r="AO147" s="701"/>
      <c r="AP147" s="966"/>
      <c r="AQ147" s="697"/>
      <c r="AR147" s="697"/>
      <c r="AS147" s="966"/>
      <c r="AT147" s="966"/>
      <c r="AU147" s="966"/>
      <c r="AV147" s="966"/>
      <c r="AW147" s="966"/>
      <c r="AX147" s="966"/>
      <c r="AY147" s="966"/>
      <c r="AZ147" s="966"/>
      <c r="BA147" s="966"/>
      <c r="BB147" s="966"/>
      <c r="BC147" s="966"/>
      <c r="BD147" s="966"/>
      <c r="BE147" s="966"/>
      <c r="BF147" s="966"/>
      <c r="BG147" s="125"/>
      <c r="BH147" s="125"/>
      <c r="BI147" s="125"/>
      <c r="BJ147" s="692"/>
      <c r="BK147" s="692"/>
      <c r="BL147" s="4"/>
      <c r="BM147" s="3"/>
      <c r="BN147" s="3"/>
      <c r="BO147" s="6"/>
      <c r="BP147" s="6"/>
      <c r="BQ147" s="6"/>
      <c r="BR147" s="6"/>
      <c r="BS147" s="6"/>
      <c r="BT147" s="6"/>
      <c r="BU147" s="6"/>
    </row>
    <row r="148" spans="1:73" ht="12.75">
      <c r="A148" s="682">
        <v>6</v>
      </c>
      <c r="B148" s="290"/>
      <c r="C148" s="291"/>
      <c r="D148" s="694"/>
      <c r="E148" s="295" t="s">
        <v>162</v>
      </c>
      <c r="F148" s="695" t="s">
        <v>781</v>
      </c>
      <c r="G148" s="295">
        <v>1</v>
      </c>
      <c r="H148" s="295">
        <v>5</v>
      </c>
      <c r="I148" s="966"/>
      <c r="J148" s="358"/>
      <c r="K148" s="696"/>
      <c r="L148" s="966"/>
      <c r="M148" s="697"/>
      <c r="N148" s="697"/>
      <c r="O148" s="966"/>
      <c r="P148" s="358"/>
      <c r="Q148" s="696"/>
      <c r="R148" s="966"/>
      <c r="S148" s="697"/>
      <c r="T148" s="697"/>
      <c r="U148" s="966"/>
      <c r="V148" s="358"/>
      <c r="W148" s="696"/>
      <c r="X148" s="966"/>
      <c r="Y148" s="697"/>
      <c r="Z148" s="697"/>
      <c r="AA148" s="966"/>
      <c r="AB148" s="358"/>
      <c r="AC148" s="696"/>
      <c r="AD148" s="966"/>
      <c r="AE148" s="697"/>
      <c r="AF148" s="697"/>
      <c r="AG148" s="966"/>
      <c r="AH148" s="698"/>
      <c r="AI148" s="699"/>
      <c r="AJ148" s="966"/>
      <c r="AK148" s="697"/>
      <c r="AL148" s="697"/>
      <c r="AM148" s="966"/>
      <c r="AN148" s="365"/>
      <c r="AO148" s="701"/>
      <c r="AP148" s="966"/>
      <c r="AQ148" s="697"/>
      <c r="AR148" s="697"/>
      <c r="AS148" s="966"/>
      <c r="AT148" s="966"/>
      <c r="AU148" s="966"/>
      <c r="AV148" s="966"/>
      <c r="AW148" s="966"/>
      <c r="AX148" s="966"/>
      <c r="AY148" s="966"/>
      <c r="AZ148" s="966"/>
      <c r="BA148" s="966"/>
      <c r="BB148" s="966"/>
      <c r="BC148" s="966"/>
      <c r="BD148" s="966"/>
      <c r="BE148" s="966"/>
      <c r="BF148" s="966"/>
      <c r="BG148" s="125"/>
      <c r="BH148" s="125"/>
      <c r="BI148" s="125"/>
      <c r="BJ148" s="692"/>
      <c r="BK148" s="692"/>
      <c r="BL148" s="4"/>
      <c r="BM148" s="3"/>
      <c r="BN148" s="3"/>
      <c r="BO148" s="6"/>
      <c r="BP148" s="6"/>
      <c r="BQ148" s="6"/>
      <c r="BR148" s="6"/>
      <c r="BS148" s="6"/>
      <c r="BT148" s="6"/>
      <c r="BU148" s="6"/>
    </row>
    <row r="149" spans="1:73" ht="12.75">
      <c r="A149" s="682">
        <v>7</v>
      </c>
      <c r="B149" s="290"/>
      <c r="C149" s="291"/>
      <c r="D149" s="694"/>
      <c r="E149" s="454"/>
      <c r="F149" s="706"/>
      <c r="G149" s="317"/>
      <c r="H149" s="317"/>
      <c r="I149" s="966"/>
      <c r="J149" s="358"/>
      <c r="K149" s="696"/>
      <c r="L149" s="966"/>
      <c r="M149" s="697"/>
      <c r="N149" s="697"/>
      <c r="O149" s="966"/>
      <c r="P149" s="358"/>
      <c r="Q149" s="696"/>
      <c r="R149" s="966"/>
      <c r="S149" s="697"/>
      <c r="T149" s="702">
        <v>15</v>
      </c>
      <c r="U149" s="966"/>
      <c r="V149" s="358"/>
      <c r="W149" s="696"/>
      <c r="X149" s="966"/>
      <c r="Y149" s="697"/>
      <c r="Z149" s="697"/>
      <c r="AA149" s="966"/>
      <c r="AB149" s="358"/>
      <c r="AC149" s="718">
        <v>3</v>
      </c>
      <c r="AD149" s="966"/>
      <c r="AE149" s="697"/>
      <c r="AF149" s="697"/>
      <c r="AG149" s="966"/>
      <c r="AH149" s="698"/>
      <c r="AI149" s="699"/>
      <c r="AJ149" s="966"/>
      <c r="AK149" s="697"/>
      <c r="AL149" s="697"/>
      <c r="AM149" s="966"/>
      <c r="AN149" s="365"/>
      <c r="AO149" s="701"/>
      <c r="AP149" s="966"/>
      <c r="AQ149" s="702">
        <v>5</v>
      </c>
      <c r="AR149" s="702"/>
      <c r="AS149" s="966"/>
      <c r="AT149" s="966"/>
      <c r="AU149" s="966"/>
      <c r="AV149" s="966"/>
      <c r="AW149" s="966"/>
      <c r="AX149" s="966"/>
      <c r="AY149" s="966"/>
      <c r="AZ149" s="966"/>
      <c r="BA149" s="966"/>
      <c r="BB149" s="966"/>
      <c r="BC149" s="966"/>
      <c r="BD149" s="966"/>
      <c r="BE149" s="966"/>
      <c r="BF149" s="966"/>
      <c r="BG149" s="125"/>
      <c r="BH149" s="125"/>
      <c r="BI149" s="125"/>
      <c r="BJ149" s="717"/>
      <c r="BK149" s="692"/>
      <c r="BL149" s="4"/>
      <c r="BM149" s="3"/>
      <c r="BN149" s="3"/>
      <c r="BO149" s="6"/>
      <c r="BP149" s="6"/>
      <c r="BQ149" s="6"/>
      <c r="BR149" s="6"/>
      <c r="BS149" s="6"/>
      <c r="BT149" s="6"/>
      <c r="BU149" s="6"/>
    </row>
    <row r="150" spans="1:73" ht="12.75">
      <c r="A150" s="682">
        <v>8</v>
      </c>
      <c r="B150" s="290"/>
      <c r="C150" s="291"/>
      <c r="D150" s="694"/>
      <c r="E150" s="454"/>
      <c r="F150" s="706"/>
      <c r="G150" s="317"/>
      <c r="H150" s="317"/>
      <c r="I150" s="966"/>
      <c r="J150" s="358"/>
      <c r="K150" s="696"/>
      <c r="L150" s="966"/>
      <c r="M150" s="697"/>
      <c r="N150" s="697"/>
      <c r="O150" s="966"/>
      <c r="P150" s="358"/>
      <c r="Q150" s="696"/>
      <c r="R150" s="966"/>
      <c r="S150" s="697"/>
      <c r="T150" s="697"/>
      <c r="U150" s="966"/>
      <c r="V150" s="358"/>
      <c r="W150" s="696"/>
      <c r="X150" s="966"/>
      <c r="Y150" s="697"/>
      <c r="Z150" s="697"/>
      <c r="AA150" s="966"/>
      <c r="AB150" s="358"/>
      <c r="AC150" s="696"/>
      <c r="AD150" s="966"/>
      <c r="AE150" s="697"/>
      <c r="AF150" s="697"/>
      <c r="AG150" s="966"/>
      <c r="AH150" s="698"/>
      <c r="AI150" s="699"/>
      <c r="AJ150" s="966"/>
      <c r="AK150" s="697"/>
      <c r="AL150" s="697"/>
      <c r="AM150" s="966"/>
      <c r="AN150" s="365"/>
      <c r="AO150" s="701"/>
      <c r="AP150" s="966"/>
      <c r="AQ150" s="697"/>
      <c r="AR150" s="697"/>
      <c r="AS150" s="966"/>
      <c r="AT150" s="966"/>
      <c r="AU150" s="966"/>
      <c r="AV150" s="966"/>
      <c r="AW150" s="966"/>
      <c r="AX150" s="966"/>
      <c r="AY150" s="966"/>
      <c r="AZ150" s="966"/>
      <c r="BA150" s="966"/>
      <c r="BB150" s="966"/>
      <c r="BC150" s="966"/>
      <c r="BD150" s="966"/>
      <c r="BE150" s="966"/>
      <c r="BF150" s="966"/>
      <c r="BG150" s="125"/>
      <c r="BH150" s="125"/>
      <c r="BI150" s="125"/>
      <c r="BJ150" s="692"/>
      <c r="BK150" s="692"/>
      <c r="BL150" s="4"/>
      <c r="BM150" s="3"/>
      <c r="BN150" s="3"/>
      <c r="BO150" s="6"/>
      <c r="BP150" s="6"/>
      <c r="BQ150" s="6"/>
      <c r="BR150" s="6"/>
      <c r="BS150" s="6"/>
      <c r="BT150" s="6"/>
      <c r="BU150" s="6"/>
    </row>
    <row r="151" spans="1:73" ht="12.75">
      <c r="A151" s="682">
        <v>9</v>
      </c>
      <c r="B151" s="290"/>
      <c r="C151" s="291"/>
      <c r="D151" s="694"/>
      <c r="E151" s="454"/>
      <c r="F151" s="706"/>
      <c r="G151" s="317"/>
      <c r="H151" s="317"/>
      <c r="I151" s="966"/>
      <c r="J151" s="358"/>
      <c r="K151" s="696"/>
      <c r="L151" s="966"/>
      <c r="M151" s="697"/>
      <c r="N151" s="697"/>
      <c r="O151" s="966"/>
      <c r="P151" s="358"/>
      <c r="Q151" s="696"/>
      <c r="R151" s="966"/>
      <c r="S151" s="697"/>
      <c r="T151" s="697"/>
      <c r="U151" s="966"/>
      <c r="V151" s="358"/>
      <c r="W151" s="696"/>
      <c r="X151" s="966"/>
      <c r="Y151" s="697"/>
      <c r="Z151" s="697"/>
      <c r="AA151" s="966"/>
      <c r="AB151" s="358"/>
      <c r="AC151" s="696"/>
      <c r="AD151" s="966"/>
      <c r="AE151" s="697"/>
      <c r="AF151" s="697"/>
      <c r="AG151" s="966"/>
      <c r="AH151" s="698"/>
      <c r="AI151" s="699"/>
      <c r="AJ151" s="966"/>
      <c r="AK151" s="697"/>
      <c r="AL151" s="697"/>
      <c r="AM151" s="966"/>
      <c r="AN151" s="365"/>
      <c r="AO151" s="701"/>
      <c r="AP151" s="966"/>
      <c r="AQ151" s="697"/>
      <c r="AR151" s="697"/>
      <c r="AS151" s="966"/>
      <c r="AT151" s="966"/>
      <c r="AU151" s="966"/>
      <c r="AV151" s="966"/>
      <c r="AW151" s="966"/>
      <c r="AX151" s="966"/>
      <c r="AY151" s="966"/>
      <c r="AZ151" s="966"/>
      <c r="BA151" s="966"/>
      <c r="BB151" s="966"/>
      <c r="BC151" s="966"/>
      <c r="BD151" s="966"/>
      <c r="BE151" s="966"/>
      <c r="BF151" s="966"/>
      <c r="BG151" s="125"/>
      <c r="BH151" s="125"/>
      <c r="BI151" s="125"/>
      <c r="BJ151" s="692"/>
      <c r="BK151" s="692"/>
      <c r="BL151" s="4"/>
      <c r="BM151" s="3"/>
      <c r="BN151" s="3"/>
      <c r="BO151" s="6"/>
      <c r="BP151" s="6"/>
      <c r="BQ151" s="6"/>
      <c r="BR151" s="6"/>
      <c r="BS151" s="6"/>
      <c r="BT151" s="6"/>
      <c r="BU151" s="6"/>
    </row>
    <row r="152" spans="1:73" ht="12.75">
      <c r="A152" s="682"/>
      <c r="B152" s="290"/>
      <c r="C152" s="291"/>
      <c r="D152" s="694"/>
      <c r="E152" s="454"/>
      <c r="F152" s="706"/>
      <c r="G152" s="317"/>
      <c r="H152" s="317"/>
      <c r="I152" s="966"/>
      <c r="J152" s="358"/>
      <c r="K152" s="696"/>
      <c r="L152" s="966"/>
      <c r="M152" s="697"/>
      <c r="N152" s="697"/>
      <c r="O152" s="966"/>
      <c r="P152" s="358"/>
      <c r="Q152" s="696"/>
      <c r="R152" s="966"/>
      <c r="S152" s="697"/>
      <c r="T152" s="697"/>
      <c r="U152" s="966"/>
      <c r="V152" s="358"/>
      <c r="W152" s="696"/>
      <c r="X152" s="966"/>
      <c r="Y152" s="697"/>
      <c r="Z152" s="697"/>
      <c r="AA152" s="966"/>
      <c r="AB152" s="358"/>
      <c r="AC152" s="696"/>
      <c r="AD152" s="966"/>
      <c r="AE152" s="697"/>
      <c r="AF152" s="697"/>
      <c r="AG152" s="966"/>
      <c r="AH152" s="698"/>
      <c r="AI152" s="699"/>
      <c r="AJ152" s="966"/>
      <c r="AK152" s="697"/>
      <c r="AL152" s="697"/>
      <c r="AM152" s="966"/>
      <c r="AN152" s="365"/>
      <c r="AO152" s="701"/>
      <c r="AP152" s="966"/>
      <c r="AQ152" s="697"/>
      <c r="AR152" s="697"/>
      <c r="AS152" s="966"/>
      <c r="AT152" s="966"/>
      <c r="AU152" s="966"/>
      <c r="AV152" s="966"/>
      <c r="AW152" s="966"/>
      <c r="AX152" s="966"/>
      <c r="AY152" s="966"/>
      <c r="AZ152" s="966"/>
      <c r="BA152" s="966"/>
      <c r="BB152" s="966"/>
      <c r="BC152" s="966"/>
      <c r="BD152" s="966"/>
      <c r="BE152" s="966"/>
      <c r="BF152" s="966"/>
      <c r="BG152" s="125"/>
      <c r="BH152" s="125"/>
      <c r="BI152" s="125"/>
      <c r="BJ152" s="692"/>
      <c r="BK152" s="692"/>
      <c r="BL152" s="4"/>
      <c r="BM152" s="3"/>
      <c r="BN152" s="3"/>
      <c r="BO152" s="6"/>
      <c r="BP152" s="6"/>
      <c r="BQ152" s="6"/>
      <c r="BR152" s="6"/>
      <c r="BS152" s="6"/>
      <c r="BT152" s="6"/>
      <c r="BU152" s="6"/>
    </row>
    <row r="153" spans="1:73" ht="12.75">
      <c r="A153" s="682"/>
      <c r="B153" s="290"/>
      <c r="C153" s="291"/>
      <c r="D153" s="694"/>
      <c r="E153" s="454"/>
      <c r="F153" s="706"/>
      <c r="G153" s="317"/>
      <c r="H153" s="317"/>
      <c r="I153" s="966"/>
      <c r="J153" s="358"/>
      <c r="K153" s="696"/>
      <c r="L153" s="966"/>
      <c r="M153" s="697"/>
      <c r="N153" s="697"/>
      <c r="O153" s="966"/>
      <c r="P153" s="358"/>
      <c r="Q153" s="696"/>
      <c r="R153" s="966"/>
      <c r="S153" s="697"/>
      <c r="T153" s="697"/>
      <c r="U153" s="966"/>
      <c r="V153" s="358"/>
      <c r="W153" s="696"/>
      <c r="X153" s="966"/>
      <c r="Y153" s="697"/>
      <c r="Z153" s="697"/>
      <c r="AA153" s="966"/>
      <c r="AB153" s="358"/>
      <c r="AC153" s="696"/>
      <c r="AD153" s="966"/>
      <c r="AE153" s="697"/>
      <c r="AF153" s="697"/>
      <c r="AG153" s="966"/>
      <c r="AH153" s="698"/>
      <c r="AI153" s="699"/>
      <c r="AJ153" s="966"/>
      <c r="AK153" s="697"/>
      <c r="AL153" s="697"/>
      <c r="AM153" s="966"/>
      <c r="AN153" s="365"/>
      <c r="AO153" s="701"/>
      <c r="AP153" s="966"/>
      <c r="AQ153" s="697"/>
      <c r="AR153" s="697"/>
      <c r="AS153" s="966"/>
      <c r="AT153" s="966"/>
      <c r="AU153" s="966"/>
      <c r="AV153" s="966"/>
      <c r="AW153" s="966"/>
      <c r="AX153" s="966"/>
      <c r="AY153" s="966"/>
      <c r="AZ153" s="966"/>
      <c r="BA153" s="966"/>
      <c r="BB153" s="966"/>
      <c r="BC153" s="966"/>
      <c r="BD153" s="966"/>
      <c r="BE153" s="966"/>
      <c r="BF153" s="966"/>
      <c r="BG153" s="125"/>
      <c r="BH153" s="125"/>
      <c r="BI153" s="125"/>
      <c r="BJ153" s="692"/>
      <c r="BK153" s="692"/>
      <c r="BL153" s="4"/>
      <c r="BM153" s="3"/>
      <c r="BN153" s="3"/>
      <c r="BO153" s="6"/>
      <c r="BP153" s="6"/>
      <c r="BQ153" s="6"/>
      <c r="BR153" s="6"/>
      <c r="BS153" s="6"/>
      <c r="BT153" s="6"/>
      <c r="BU153" s="6"/>
    </row>
    <row r="154" spans="1:73" ht="12.75">
      <c r="A154" s="682">
        <v>10</v>
      </c>
      <c r="B154" s="320"/>
      <c r="C154" s="321"/>
      <c r="D154" s="707"/>
      <c r="E154" s="368"/>
      <c r="F154" s="325"/>
      <c r="G154" s="317"/>
      <c r="H154" s="317"/>
      <c r="I154" s="971"/>
      <c r="J154" s="369"/>
      <c r="K154" s="709"/>
      <c r="L154" s="971"/>
      <c r="M154" s="710"/>
      <c r="N154" s="710"/>
      <c r="O154" s="971"/>
      <c r="P154" s="369"/>
      <c r="Q154" s="709"/>
      <c r="R154" s="971"/>
      <c r="S154" s="710"/>
      <c r="T154" s="710"/>
      <c r="U154" s="971"/>
      <c r="V154" s="369"/>
      <c r="W154" s="709"/>
      <c r="X154" s="971"/>
      <c r="Y154" s="710"/>
      <c r="Z154" s="710"/>
      <c r="AA154" s="971"/>
      <c r="AB154" s="369"/>
      <c r="AC154" s="709"/>
      <c r="AD154" s="971"/>
      <c r="AE154" s="710"/>
      <c r="AF154" s="710"/>
      <c r="AG154" s="971"/>
      <c r="AH154" s="711"/>
      <c r="AI154" s="712"/>
      <c r="AJ154" s="971"/>
      <c r="AK154" s="710"/>
      <c r="AL154" s="710"/>
      <c r="AM154" s="971"/>
      <c r="AN154" s="374"/>
      <c r="AO154" s="713"/>
      <c r="AP154" s="971"/>
      <c r="AQ154" s="710"/>
      <c r="AR154" s="710"/>
      <c r="AS154" s="971"/>
      <c r="AT154" s="971"/>
      <c r="AU154" s="971"/>
      <c r="AV154" s="971"/>
      <c r="AW154" s="971"/>
      <c r="AX154" s="971"/>
      <c r="AY154" s="971"/>
      <c r="AZ154" s="971"/>
      <c r="BA154" s="971"/>
      <c r="BB154" s="971"/>
      <c r="BC154" s="971"/>
      <c r="BD154" s="971"/>
      <c r="BE154" s="971"/>
      <c r="BF154" s="971"/>
      <c r="BG154" s="167"/>
      <c r="BH154" s="167"/>
      <c r="BI154" s="167"/>
      <c r="BJ154" s="714"/>
      <c r="BK154" s="714"/>
      <c r="BL154" s="4"/>
      <c r="BM154" s="3"/>
      <c r="BN154" s="3"/>
      <c r="BO154" s="6"/>
      <c r="BP154" s="6"/>
      <c r="BQ154" s="6"/>
      <c r="BR154" s="6"/>
      <c r="BS154" s="6"/>
      <c r="BT154" s="6"/>
      <c r="BU154" s="6"/>
    </row>
    <row r="155" spans="1:73" ht="12.75">
      <c r="A155" s="682">
        <v>1</v>
      </c>
      <c r="B155" s="416">
        <v>17</v>
      </c>
      <c r="C155" s="715"/>
      <c r="D155" s="730" t="s">
        <v>782</v>
      </c>
      <c r="E155" s="273"/>
      <c r="F155" s="595"/>
      <c r="G155" s="273"/>
      <c r="H155" s="273"/>
      <c r="I155" s="1060"/>
      <c r="J155" s="349"/>
      <c r="K155" s="277"/>
      <c r="L155" s="1006">
        <f>J155+J156+J157+J158+J159+J160+J161+J162+J163+J164+K155+K156+K157+K158+K159+K160+K161+K162+K163+K164</f>
        <v>0</v>
      </c>
      <c r="M155" s="686"/>
      <c r="N155" s="686"/>
      <c r="O155" s="1007">
        <f>M155+M156+M157+M158+M159+M160+M161+M162+M163+M164+N155+N156+N157+N158+N159+N160+N161+N162+N163+N164</f>
        <v>0</v>
      </c>
      <c r="P155" s="349"/>
      <c r="Q155" s="277"/>
      <c r="R155" s="1008">
        <f>P155+P156+P157+P158+P159+P160+P161+P162+P163+P164+Q155+Q156+Q157+Q158+Q159+Q160+Q161+Q162+Q163+Q164</f>
        <v>0</v>
      </c>
      <c r="S155" s="686"/>
      <c r="T155" s="686"/>
      <c r="U155" s="1057">
        <f>S155+S156+S157+S158+S159+S160+S161+S162+S163+S164+T155+T156+T157+T158+T159+T160+T161+T162+T163+T164</f>
        <v>0</v>
      </c>
      <c r="V155" s="349"/>
      <c r="W155" s="277"/>
      <c r="X155" s="1055">
        <f>V155+V156+V157+V158+V159+V160+V161+V162+V163+V164+W155+W156+W157+W158+W159+W160+W161+W162+W163+W164</f>
        <v>0</v>
      </c>
      <c r="Y155" s="686"/>
      <c r="Z155" s="686"/>
      <c r="AA155" s="1056">
        <f>Y155+Y156+Y157+Y158+Y159+Y160+Y161+Y162+Y163+Y164+Z155+Z156+Z157+Z158+Z159+Z160+Z161+Z162+Z163+Z164</f>
        <v>0</v>
      </c>
      <c r="AB155" s="349"/>
      <c r="AC155" s="277"/>
      <c r="AD155" s="999">
        <f>AB155+AB156+AB157+AB158+AB159+AB160+AB161+AB162+AB163+AB164+AC155+AC156+AC157+AC158+AC159+AC160+AC161+AC162+AC163+AC164</f>
        <v>0</v>
      </c>
      <c r="AE155" s="686"/>
      <c r="AF155" s="686"/>
      <c r="AG155" s="1000">
        <f>AE155+AE156+AE157+AE158+AE159+AE160+AE161+AE162+AE163+AE164+AF155+AF156+AF157+AF158+AF159+AF160+AF161+AF162+AF163+AF164</f>
        <v>0</v>
      </c>
      <c r="AH155" s="687"/>
      <c r="AI155" s="688"/>
      <c r="AJ155" s="1048">
        <f>AH155+AH156+AH157+AH158+AH159+AH160+AH161+AH162+AH163+AH164+AI155+AI156+AI157+AI158+AI159+AI160+AI161+AI162+AI163+AI164</f>
        <v>0</v>
      </c>
      <c r="AK155" s="686"/>
      <c r="AL155" s="686"/>
      <c r="AM155" s="1002">
        <f>AK155+AK156+AK157+AK158+AK159+AK160+AK161+AK162+AK163+AK164+AL155+AL156+AL157+AL158+AL159+AL160+AL161+AL162+AL163+AL164</f>
        <v>0</v>
      </c>
      <c r="AN155" s="355"/>
      <c r="AO155" s="690"/>
      <c r="AP155" s="1003">
        <f>AN155+AN156+AN157+AN158+AN159+AN160+AN161+AN162+AN163+AN164+AO155+AO156+AO157+AO158+AO159+AO160+AO161+AO162+AO163+AO164</f>
        <v>0</v>
      </c>
      <c r="AQ155" s="686"/>
      <c r="AR155" s="686"/>
      <c r="AS155" s="1049">
        <f>AQ155+AQ156+AQ157+AQ158+AQ159+AQ160+AQ161+AQ162+AQ163+AQ164+AR155+AR156+AR157+AR158+AR159+AR160+AR161+AR162+AR163+AR164</f>
        <v>0</v>
      </c>
      <c r="AT155" s="1050"/>
      <c r="AU155" s="1051">
        <f>SUM(AV155:BG155)</f>
        <v>0</v>
      </c>
      <c r="AV155" s="965">
        <f>SUM(L155+O155+R155+U155+X155+AA155+AD155+AG155+AJ155+AM155+AP155+AS155)</f>
        <v>0</v>
      </c>
      <c r="AW155" s="965"/>
      <c r="AX155" s="965"/>
      <c r="AY155" s="965"/>
      <c r="AZ155" s="965"/>
      <c r="BA155" s="965"/>
      <c r="BB155" s="965"/>
      <c r="BC155" s="965"/>
      <c r="BD155" s="965"/>
      <c r="BE155" s="1052"/>
      <c r="BF155" s="1052"/>
      <c r="BG155" s="1053"/>
      <c r="BH155" s="125"/>
      <c r="BI155" s="125"/>
      <c r="BJ155" s="692"/>
      <c r="BK155" s="692"/>
      <c r="BL155" s="4"/>
      <c r="BM155" s="3"/>
      <c r="BN155" s="3"/>
      <c r="BO155" s="6"/>
      <c r="BP155" s="6"/>
      <c r="BQ155" s="6"/>
      <c r="BR155" s="6"/>
      <c r="BS155" s="6"/>
      <c r="BT155" s="6"/>
      <c r="BU155" s="6"/>
    </row>
    <row r="156" spans="1:73" ht="12.75">
      <c r="A156" s="682">
        <v>2</v>
      </c>
      <c r="B156" s="290"/>
      <c r="C156" s="291"/>
      <c r="D156" s="742"/>
      <c r="E156" s="295"/>
      <c r="F156" s="695"/>
      <c r="G156" s="295"/>
      <c r="H156" s="295"/>
      <c r="I156" s="966"/>
      <c r="J156" s="358"/>
      <c r="K156" s="696"/>
      <c r="L156" s="966"/>
      <c r="M156" s="697"/>
      <c r="N156" s="697"/>
      <c r="O156" s="966"/>
      <c r="P156" s="358"/>
      <c r="Q156" s="696"/>
      <c r="R156" s="966"/>
      <c r="S156" s="697"/>
      <c r="T156" s="697"/>
      <c r="U156" s="966"/>
      <c r="V156" s="358"/>
      <c r="W156" s="696"/>
      <c r="X156" s="966"/>
      <c r="Y156" s="697"/>
      <c r="Z156" s="697"/>
      <c r="AA156" s="966"/>
      <c r="AB156" s="358"/>
      <c r="AC156" s="696"/>
      <c r="AD156" s="966"/>
      <c r="AE156" s="697"/>
      <c r="AF156" s="697"/>
      <c r="AG156" s="966"/>
      <c r="AH156" s="698"/>
      <c r="AI156" s="699"/>
      <c r="AJ156" s="966"/>
      <c r="AK156" s="697"/>
      <c r="AL156" s="697"/>
      <c r="AM156" s="966"/>
      <c r="AN156" s="365"/>
      <c r="AO156" s="701"/>
      <c r="AP156" s="966"/>
      <c r="AQ156" s="697"/>
      <c r="AR156" s="697"/>
      <c r="AS156" s="966"/>
      <c r="AT156" s="966"/>
      <c r="AU156" s="966"/>
      <c r="AV156" s="966"/>
      <c r="AW156" s="966"/>
      <c r="AX156" s="966"/>
      <c r="AY156" s="966"/>
      <c r="AZ156" s="966"/>
      <c r="BA156" s="966"/>
      <c r="BB156" s="966"/>
      <c r="BC156" s="966"/>
      <c r="BD156" s="966"/>
      <c r="BE156" s="966"/>
      <c r="BF156" s="966"/>
      <c r="BG156" s="966"/>
      <c r="BH156" s="125"/>
      <c r="BI156" s="125"/>
      <c r="BJ156" s="692"/>
      <c r="BK156" s="692"/>
      <c r="BL156" s="4"/>
      <c r="BM156" s="3"/>
      <c r="BN156" s="3"/>
      <c r="BO156" s="6"/>
      <c r="BP156" s="6"/>
      <c r="BQ156" s="6"/>
      <c r="BR156" s="6"/>
      <c r="BS156" s="6"/>
      <c r="BT156" s="6"/>
      <c r="BU156" s="6"/>
    </row>
    <row r="157" spans="1:73" ht="12.75">
      <c r="A157" s="682">
        <v>3</v>
      </c>
      <c r="B157" s="290"/>
      <c r="C157" s="291"/>
      <c r="D157" s="725" t="s">
        <v>783</v>
      </c>
      <c r="E157" s="295"/>
      <c r="F157" s="695"/>
      <c r="G157" s="295"/>
      <c r="H157" s="295"/>
      <c r="I157" s="966"/>
      <c r="J157" s="358"/>
      <c r="K157" s="696"/>
      <c r="L157" s="966"/>
      <c r="M157" s="697"/>
      <c r="N157" s="697"/>
      <c r="O157" s="966"/>
      <c r="P157" s="358"/>
      <c r="Q157" s="696"/>
      <c r="R157" s="966"/>
      <c r="S157" s="697"/>
      <c r="T157" s="697"/>
      <c r="U157" s="966"/>
      <c r="V157" s="358"/>
      <c r="W157" s="696"/>
      <c r="X157" s="966"/>
      <c r="Y157" s="697"/>
      <c r="Z157" s="697"/>
      <c r="AA157" s="966"/>
      <c r="AB157" s="358"/>
      <c r="AC157" s="696"/>
      <c r="AD157" s="966"/>
      <c r="AE157" s="697"/>
      <c r="AF157" s="697"/>
      <c r="AG157" s="966"/>
      <c r="AH157" s="698"/>
      <c r="AI157" s="699"/>
      <c r="AJ157" s="966"/>
      <c r="AK157" s="697"/>
      <c r="AL157" s="697"/>
      <c r="AM157" s="966"/>
      <c r="AN157" s="365"/>
      <c r="AO157" s="701"/>
      <c r="AP157" s="966"/>
      <c r="AQ157" s="697"/>
      <c r="AR157" s="697"/>
      <c r="AS157" s="966"/>
      <c r="AT157" s="966"/>
      <c r="AU157" s="966"/>
      <c r="AV157" s="966"/>
      <c r="AW157" s="966"/>
      <c r="AX157" s="966"/>
      <c r="AY157" s="966"/>
      <c r="AZ157" s="966"/>
      <c r="BA157" s="966"/>
      <c r="BB157" s="966"/>
      <c r="BC157" s="966"/>
      <c r="BD157" s="966"/>
      <c r="BE157" s="966"/>
      <c r="BF157" s="966"/>
      <c r="BG157" s="966"/>
      <c r="BH157" s="125"/>
      <c r="BI157" s="125"/>
      <c r="BJ157" s="692"/>
      <c r="BK157" s="692"/>
      <c r="BL157" s="4"/>
      <c r="BM157" s="3"/>
      <c r="BN157" s="3"/>
      <c r="BO157" s="6"/>
      <c r="BP157" s="6"/>
      <c r="BQ157" s="6"/>
      <c r="BR157" s="6"/>
      <c r="BS157" s="6"/>
      <c r="BT157" s="6"/>
      <c r="BU157" s="6"/>
    </row>
    <row r="158" spans="1:73" ht="12.75">
      <c r="A158" s="682">
        <v>4</v>
      </c>
      <c r="B158" s="290"/>
      <c r="C158" s="291"/>
      <c r="D158" s="694"/>
      <c r="E158" s="317"/>
      <c r="F158" s="619"/>
      <c r="G158" s="317"/>
      <c r="H158" s="317"/>
      <c r="I158" s="966"/>
      <c r="J158" s="358"/>
      <c r="K158" s="696"/>
      <c r="L158" s="966"/>
      <c r="M158" s="697"/>
      <c r="N158" s="697"/>
      <c r="O158" s="966"/>
      <c r="P158" s="358"/>
      <c r="Q158" s="696"/>
      <c r="R158" s="966"/>
      <c r="S158" s="697"/>
      <c r="T158" s="697"/>
      <c r="U158" s="966"/>
      <c r="V158" s="358"/>
      <c r="W158" s="696"/>
      <c r="X158" s="966"/>
      <c r="Y158" s="697"/>
      <c r="Z158" s="697"/>
      <c r="AA158" s="966"/>
      <c r="AB158" s="358"/>
      <c r="AC158" s="696"/>
      <c r="AD158" s="966"/>
      <c r="AE158" s="697"/>
      <c r="AF158" s="697"/>
      <c r="AG158" s="966"/>
      <c r="AH158" s="698"/>
      <c r="AI158" s="699"/>
      <c r="AJ158" s="966"/>
      <c r="AK158" s="697"/>
      <c r="AL158" s="697"/>
      <c r="AM158" s="966"/>
      <c r="AN158" s="365"/>
      <c r="AO158" s="701"/>
      <c r="AP158" s="966"/>
      <c r="AQ158" s="697"/>
      <c r="AR158" s="697"/>
      <c r="AS158" s="966"/>
      <c r="AT158" s="966"/>
      <c r="AU158" s="966"/>
      <c r="AV158" s="966"/>
      <c r="AW158" s="966"/>
      <c r="AX158" s="966"/>
      <c r="AY158" s="966"/>
      <c r="AZ158" s="966"/>
      <c r="BA158" s="966"/>
      <c r="BB158" s="966"/>
      <c r="BC158" s="966"/>
      <c r="BD158" s="966"/>
      <c r="BE158" s="966"/>
      <c r="BF158" s="966"/>
      <c r="BG158" s="966"/>
      <c r="BH158" s="125"/>
      <c r="BI158" s="125"/>
      <c r="BJ158" s="692"/>
      <c r="BK158" s="692"/>
      <c r="BL158" s="4"/>
      <c r="BM158" s="3"/>
      <c r="BN158" s="3"/>
      <c r="BO158" s="6"/>
      <c r="BP158" s="6"/>
      <c r="BQ158" s="6"/>
      <c r="BR158" s="6"/>
      <c r="BS158" s="6"/>
      <c r="BT158" s="6"/>
      <c r="BU158" s="6"/>
    </row>
    <row r="159" spans="1:73" ht="12.75">
      <c r="A159" s="682">
        <v>5</v>
      </c>
      <c r="B159" s="290"/>
      <c r="C159" s="291"/>
      <c r="D159" s="694"/>
      <c r="E159" s="317"/>
      <c r="F159" s="619"/>
      <c r="G159" s="317"/>
      <c r="H159" s="317"/>
      <c r="I159" s="966"/>
      <c r="J159" s="358"/>
      <c r="K159" s="696"/>
      <c r="L159" s="966"/>
      <c r="M159" s="697"/>
      <c r="N159" s="697"/>
      <c r="O159" s="966"/>
      <c r="P159" s="358"/>
      <c r="Q159" s="696"/>
      <c r="R159" s="966"/>
      <c r="S159" s="697"/>
      <c r="T159" s="697"/>
      <c r="U159" s="966"/>
      <c r="V159" s="358"/>
      <c r="W159" s="696"/>
      <c r="X159" s="966"/>
      <c r="Y159" s="697"/>
      <c r="Z159" s="697"/>
      <c r="AA159" s="966"/>
      <c r="AB159" s="358"/>
      <c r="AC159" s="696"/>
      <c r="AD159" s="966"/>
      <c r="AE159" s="697"/>
      <c r="AF159" s="697"/>
      <c r="AG159" s="966"/>
      <c r="AH159" s="698"/>
      <c r="AI159" s="699"/>
      <c r="AJ159" s="966"/>
      <c r="AK159" s="697"/>
      <c r="AL159" s="697"/>
      <c r="AM159" s="966"/>
      <c r="AN159" s="365"/>
      <c r="AO159" s="701"/>
      <c r="AP159" s="966"/>
      <c r="AQ159" s="697"/>
      <c r="AR159" s="697"/>
      <c r="AS159" s="966"/>
      <c r="AT159" s="966"/>
      <c r="AU159" s="966"/>
      <c r="AV159" s="966"/>
      <c r="AW159" s="966"/>
      <c r="AX159" s="966"/>
      <c r="AY159" s="966"/>
      <c r="AZ159" s="966"/>
      <c r="BA159" s="966"/>
      <c r="BB159" s="966"/>
      <c r="BC159" s="966"/>
      <c r="BD159" s="966"/>
      <c r="BE159" s="966"/>
      <c r="BF159" s="966"/>
      <c r="BG159" s="966"/>
      <c r="BH159" s="125"/>
      <c r="BI159" s="125"/>
      <c r="BJ159" s="692"/>
      <c r="BK159" s="692"/>
      <c r="BL159" s="4"/>
      <c r="BM159" s="3"/>
      <c r="BN159" s="3"/>
      <c r="BO159" s="6"/>
      <c r="BP159" s="6"/>
      <c r="BQ159" s="6"/>
      <c r="BR159" s="6"/>
      <c r="BS159" s="6"/>
      <c r="BT159" s="6"/>
      <c r="BU159" s="6"/>
    </row>
    <row r="160" spans="1:73" ht="12.75">
      <c r="A160" s="682">
        <v>6</v>
      </c>
      <c r="B160" s="290"/>
      <c r="C160" s="291"/>
      <c r="D160" s="694"/>
      <c r="E160" s="317"/>
      <c r="F160" s="619"/>
      <c r="G160" s="317"/>
      <c r="H160" s="317"/>
      <c r="I160" s="966"/>
      <c r="J160" s="358"/>
      <c r="K160" s="696"/>
      <c r="L160" s="966"/>
      <c r="M160" s="697"/>
      <c r="N160" s="697"/>
      <c r="O160" s="966"/>
      <c r="P160" s="358"/>
      <c r="Q160" s="696"/>
      <c r="R160" s="966"/>
      <c r="S160" s="697"/>
      <c r="T160" s="697"/>
      <c r="U160" s="966"/>
      <c r="V160" s="358"/>
      <c r="W160" s="696"/>
      <c r="X160" s="966"/>
      <c r="Y160" s="697"/>
      <c r="Z160" s="697"/>
      <c r="AA160" s="966"/>
      <c r="AB160" s="358"/>
      <c r="AC160" s="696"/>
      <c r="AD160" s="966"/>
      <c r="AE160" s="697"/>
      <c r="AF160" s="697"/>
      <c r="AG160" s="966"/>
      <c r="AH160" s="698"/>
      <c r="AI160" s="699"/>
      <c r="AJ160" s="966"/>
      <c r="AK160" s="697"/>
      <c r="AL160" s="697"/>
      <c r="AM160" s="966"/>
      <c r="AN160" s="365"/>
      <c r="AO160" s="701"/>
      <c r="AP160" s="966"/>
      <c r="AQ160" s="697"/>
      <c r="AR160" s="697"/>
      <c r="AS160" s="966"/>
      <c r="AT160" s="966"/>
      <c r="AU160" s="966"/>
      <c r="AV160" s="966"/>
      <c r="AW160" s="966"/>
      <c r="AX160" s="966"/>
      <c r="AY160" s="966"/>
      <c r="AZ160" s="966"/>
      <c r="BA160" s="966"/>
      <c r="BB160" s="966"/>
      <c r="BC160" s="966"/>
      <c r="BD160" s="966"/>
      <c r="BE160" s="966"/>
      <c r="BF160" s="966"/>
      <c r="BG160" s="966"/>
      <c r="BH160" s="125"/>
      <c r="BI160" s="125"/>
      <c r="BJ160" s="692"/>
      <c r="BK160" s="692"/>
      <c r="BL160" s="4"/>
      <c r="BM160" s="3"/>
      <c r="BN160" s="3"/>
      <c r="BO160" s="6"/>
      <c r="BP160" s="6"/>
      <c r="BQ160" s="6"/>
      <c r="BR160" s="6"/>
      <c r="BS160" s="6"/>
      <c r="BT160" s="6"/>
      <c r="BU160" s="6"/>
    </row>
    <row r="161" spans="1:73" ht="12.75">
      <c r="A161" s="682">
        <v>7</v>
      </c>
      <c r="B161" s="290"/>
      <c r="C161" s="291"/>
      <c r="D161" s="694"/>
      <c r="E161" s="454"/>
      <c r="F161" s="706"/>
      <c r="G161" s="317"/>
      <c r="H161" s="317"/>
      <c r="I161" s="966"/>
      <c r="J161" s="358"/>
      <c r="K161" s="696"/>
      <c r="L161" s="966"/>
      <c r="M161" s="697"/>
      <c r="N161" s="697"/>
      <c r="O161" s="966"/>
      <c r="P161" s="358"/>
      <c r="Q161" s="696"/>
      <c r="R161" s="966"/>
      <c r="S161" s="697"/>
      <c r="T161" s="697"/>
      <c r="U161" s="966"/>
      <c r="V161" s="358"/>
      <c r="W161" s="696"/>
      <c r="X161" s="966"/>
      <c r="Y161" s="697"/>
      <c r="Z161" s="697"/>
      <c r="AA161" s="966"/>
      <c r="AB161" s="358"/>
      <c r="AC161" s="696"/>
      <c r="AD161" s="966"/>
      <c r="AE161" s="697"/>
      <c r="AF161" s="697"/>
      <c r="AG161" s="966"/>
      <c r="AH161" s="698"/>
      <c r="AI161" s="699"/>
      <c r="AJ161" s="966"/>
      <c r="AK161" s="697"/>
      <c r="AL161" s="697"/>
      <c r="AM161" s="966"/>
      <c r="AN161" s="365"/>
      <c r="AO161" s="701"/>
      <c r="AP161" s="966"/>
      <c r="AQ161" s="697"/>
      <c r="AR161" s="697"/>
      <c r="AS161" s="966"/>
      <c r="AT161" s="966"/>
      <c r="AU161" s="966"/>
      <c r="AV161" s="966"/>
      <c r="AW161" s="966"/>
      <c r="AX161" s="966"/>
      <c r="AY161" s="966"/>
      <c r="AZ161" s="966"/>
      <c r="BA161" s="966"/>
      <c r="BB161" s="966"/>
      <c r="BC161" s="966"/>
      <c r="BD161" s="966"/>
      <c r="BE161" s="966"/>
      <c r="BF161" s="966"/>
      <c r="BG161" s="966"/>
      <c r="BH161" s="125"/>
      <c r="BI161" s="125"/>
      <c r="BJ161" s="692"/>
      <c r="BK161" s="692"/>
      <c r="BL161" s="4"/>
      <c r="BM161" s="3"/>
      <c r="BN161" s="3"/>
      <c r="BO161" s="6"/>
      <c r="BP161" s="6"/>
      <c r="BQ161" s="6"/>
      <c r="BR161" s="6"/>
      <c r="BS161" s="6"/>
      <c r="BT161" s="6"/>
      <c r="BU161" s="6"/>
    </row>
    <row r="162" spans="1:73" ht="12.75">
      <c r="A162" s="682">
        <v>8</v>
      </c>
      <c r="B162" s="290"/>
      <c r="C162" s="291"/>
      <c r="D162" s="694"/>
      <c r="E162" s="454"/>
      <c r="F162" s="706"/>
      <c r="G162" s="317"/>
      <c r="H162" s="317"/>
      <c r="I162" s="966"/>
      <c r="J162" s="358"/>
      <c r="K162" s="696"/>
      <c r="L162" s="966"/>
      <c r="M162" s="697"/>
      <c r="N162" s="697"/>
      <c r="O162" s="966"/>
      <c r="P162" s="358"/>
      <c r="Q162" s="696"/>
      <c r="R162" s="966"/>
      <c r="S162" s="697"/>
      <c r="T162" s="697"/>
      <c r="U162" s="966"/>
      <c r="V162" s="358"/>
      <c r="W162" s="696"/>
      <c r="X162" s="966"/>
      <c r="Y162" s="697"/>
      <c r="Z162" s="697"/>
      <c r="AA162" s="966"/>
      <c r="AB162" s="358"/>
      <c r="AC162" s="696"/>
      <c r="AD162" s="966"/>
      <c r="AE162" s="697"/>
      <c r="AF162" s="697"/>
      <c r="AG162" s="966"/>
      <c r="AH162" s="698"/>
      <c r="AI162" s="699"/>
      <c r="AJ162" s="966"/>
      <c r="AK162" s="697"/>
      <c r="AL162" s="697"/>
      <c r="AM162" s="966"/>
      <c r="AN162" s="365"/>
      <c r="AO162" s="701"/>
      <c r="AP162" s="966"/>
      <c r="AQ162" s="697"/>
      <c r="AR162" s="697"/>
      <c r="AS162" s="966"/>
      <c r="AT162" s="966"/>
      <c r="AU162" s="966"/>
      <c r="AV162" s="966"/>
      <c r="AW162" s="966"/>
      <c r="AX162" s="966"/>
      <c r="AY162" s="966"/>
      <c r="AZ162" s="966"/>
      <c r="BA162" s="966"/>
      <c r="BB162" s="966"/>
      <c r="BC162" s="966"/>
      <c r="BD162" s="966"/>
      <c r="BE162" s="966"/>
      <c r="BF162" s="966"/>
      <c r="BG162" s="966"/>
      <c r="BH162" s="125"/>
      <c r="BI162" s="125"/>
      <c r="BJ162" s="692"/>
      <c r="BK162" s="692"/>
      <c r="BL162" s="4"/>
      <c r="BM162" s="3"/>
      <c r="BN162" s="3"/>
      <c r="BO162" s="6"/>
      <c r="BP162" s="6"/>
      <c r="BQ162" s="6"/>
      <c r="BR162" s="6"/>
      <c r="BS162" s="6"/>
      <c r="BT162" s="6"/>
      <c r="BU162" s="6"/>
    </row>
    <row r="163" spans="1:73" ht="12.75">
      <c r="A163" s="682">
        <v>9</v>
      </c>
      <c r="B163" s="290"/>
      <c r="C163" s="291"/>
      <c r="D163" s="694"/>
      <c r="E163" s="454"/>
      <c r="F163" s="706"/>
      <c r="G163" s="317"/>
      <c r="H163" s="317"/>
      <c r="I163" s="966"/>
      <c r="J163" s="358"/>
      <c r="K163" s="696"/>
      <c r="L163" s="966"/>
      <c r="M163" s="697"/>
      <c r="N163" s="697"/>
      <c r="O163" s="966"/>
      <c r="P163" s="358"/>
      <c r="Q163" s="696"/>
      <c r="R163" s="966"/>
      <c r="S163" s="697"/>
      <c r="T163" s="697"/>
      <c r="U163" s="966"/>
      <c r="V163" s="358"/>
      <c r="W163" s="696"/>
      <c r="X163" s="966"/>
      <c r="Y163" s="697"/>
      <c r="Z163" s="697"/>
      <c r="AA163" s="966"/>
      <c r="AB163" s="358"/>
      <c r="AC163" s="696"/>
      <c r="AD163" s="966"/>
      <c r="AE163" s="697"/>
      <c r="AF163" s="697"/>
      <c r="AG163" s="966"/>
      <c r="AH163" s="698"/>
      <c r="AI163" s="699"/>
      <c r="AJ163" s="966"/>
      <c r="AK163" s="697"/>
      <c r="AL163" s="697"/>
      <c r="AM163" s="966"/>
      <c r="AN163" s="365"/>
      <c r="AO163" s="701"/>
      <c r="AP163" s="966"/>
      <c r="AQ163" s="697"/>
      <c r="AR163" s="697"/>
      <c r="AS163" s="966"/>
      <c r="AT163" s="966"/>
      <c r="AU163" s="966"/>
      <c r="AV163" s="966"/>
      <c r="AW163" s="966"/>
      <c r="AX163" s="966"/>
      <c r="AY163" s="966"/>
      <c r="AZ163" s="966"/>
      <c r="BA163" s="966"/>
      <c r="BB163" s="966"/>
      <c r="BC163" s="966"/>
      <c r="BD163" s="966"/>
      <c r="BE163" s="966"/>
      <c r="BF163" s="966"/>
      <c r="BG163" s="966"/>
      <c r="BH163" s="125"/>
      <c r="BI163" s="125"/>
      <c r="BJ163" s="692"/>
      <c r="BK163" s="692"/>
      <c r="BL163" s="4"/>
      <c r="BM163" s="3"/>
      <c r="BN163" s="3"/>
      <c r="BO163" s="6"/>
      <c r="BP163" s="6"/>
      <c r="BQ163" s="6"/>
      <c r="BR163" s="6"/>
      <c r="BS163" s="6"/>
      <c r="BT163" s="6"/>
      <c r="BU163" s="6"/>
    </row>
    <row r="164" spans="1:73" ht="12.75">
      <c r="A164" s="682">
        <v>10</v>
      </c>
      <c r="B164" s="320"/>
      <c r="C164" s="321"/>
      <c r="D164" s="707"/>
      <c r="E164" s="368"/>
      <c r="F164" s="325"/>
      <c r="G164" s="454"/>
      <c r="H164" s="454"/>
      <c r="I164" s="971"/>
      <c r="J164" s="369"/>
      <c r="K164" s="709"/>
      <c r="L164" s="971"/>
      <c r="M164" s="710"/>
      <c r="N164" s="710"/>
      <c r="O164" s="971"/>
      <c r="P164" s="369"/>
      <c r="Q164" s="709"/>
      <c r="R164" s="971"/>
      <c r="S164" s="710"/>
      <c r="T164" s="710"/>
      <c r="U164" s="971"/>
      <c r="V164" s="369"/>
      <c r="W164" s="709"/>
      <c r="X164" s="971"/>
      <c r="Y164" s="710"/>
      <c r="Z164" s="710"/>
      <c r="AA164" s="971"/>
      <c r="AB164" s="369"/>
      <c r="AC164" s="709"/>
      <c r="AD164" s="971"/>
      <c r="AE164" s="710"/>
      <c r="AF164" s="710"/>
      <c r="AG164" s="971"/>
      <c r="AH164" s="711"/>
      <c r="AI164" s="712"/>
      <c r="AJ164" s="971"/>
      <c r="AK164" s="710"/>
      <c r="AL164" s="710"/>
      <c r="AM164" s="971"/>
      <c r="AN164" s="374"/>
      <c r="AO164" s="713"/>
      <c r="AP164" s="971"/>
      <c r="AQ164" s="710"/>
      <c r="AR164" s="710"/>
      <c r="AS164" s="971"/>
      <c r="AT164" s="971"/>
      <c r="AU164" s="971"/>
      <c r="AV164" s="971"/>
      <c r="AW164" s="971"/>
      <c r="AX164" s="971"/>
      <c r="AY164" s="971"/>
      <c r="AZ164" s="971"/>
      <c r="BA164" s="971"/>
      <c r="BB164" s="971"/>
      <c r="BC164" s="971"/>
      <c r="BD164" s="971"/>
      <c r="BE164" s="971"/>
      <c r="BF164" s="971"/>
      <c r="BG164" s="971"/>
      <c r="BH164" s="167"/>
      <c r="BI164" s="167"/>
      <c r="BJ164" s="714"/>
      <c r="BK164" s="714"/>
      <c r="BL164" s="4"/>
      <c r="BM164" s="3"/>
      <c r="BN164" s="3"/>
      <c r="BO164" s="6"/>
      <c r="BP164" s="6"/>
      <c r="BQ164" s="6"/>
      <c r="BR164" s="6"/>
      <c r="BS164" s="6"/>
      <c r="BT164" s="6"/>
      <c r="BU164" s="6"/>
    </row>
    <row r="165" spans="1:73" ht="12.75">
      <c r="A165" s="682">
        <v>1</v>
      </c>
      <c r="B165" s="416">
        <v>12</v>
      </c>
      <c r="C165" s="340" t="s">
        <v>784</v>
      </c>
      <c r="D165" s="728" t="s">
        <v>785</v>
      </c>
      <c r="E165" s="743"/>
      <c r="F165" s="744"/>
      <c r="G165" s="745"/>
      <c r="H165" s="745"/>
      <c r="I165" s="1060"/>
      <c r="J165" s="349"/>
      <c r="K165" s="277"/>
      <c r="L165" s="1006">
        <f>J165+J166+J167+J168+J169+J170+J171+J172+J173+J174+K165+K166+K167+K168+K169+K170+K171+K172+K173+K174</f>
        <v>0</v>
      </c>
      <c r="M165" s="729"/>
      <c r="N165" s="686"/>
      <c r="O165" s="1007">
        <f>M165+M166+M167+M168+M169+M170+M171+M172+M173+M174+N165+N166+N167+N168+N169+N170+N171+N172+N173+N174</f>
        <v>0</v>
      </c>
      <c r="P165" s="349"/>
      <c r="Q165" s="277"/>
      <c r="R165" s="1008">
        <f>P165+P166+P167+P168+P169+P170+P171+P172+P173+P174+Q165+Q166+Q167+Q168+Q169+Q170+Q171+Q172+Q173+Q174</f>
        <v>0</v>
      </c>
      <c r="S165" s="686"/>
      <c r="T165" s="686"/>
      <c r="U165" s="1057">
        <f>S165+S166+S167+S168+S169+S170+S171+S172+S173+S174+T165+T166+T167+T168+T169+T170+T171+T172+T173+T174</f>
        <v>0</v>
      </c>
      <c r="V165" s="349"/>
      <c r="W165" s="277"/>
      <c r="X165" s="1055">
        <f>V165+V166+V167+V168+V169+V170+V171+V172+V173+V174+W165+W166+W167+W168+W169+W170+W171+W172+W173+W174</f>
        <v>0</v>
      </c>
      <c r="Y165" s="686"/>
      <c r="Z165" s="686"/>
      <c r="AA165" s="1056">
        <f>Y165+Y166+Y167+Y168+Y169+Y170+Y171+Y172+Y173+Y174+Z165+Z166+Z167+Z168+Z169+Z170+Z171+Z172+Z173+Z174</f>
        <v>0</v>
      </c>
      <c r="AB165" s="349"/>
      <c r="AC165" s="277"/>
      <c r="AD165" s="999">
        <f>AB165+AB166+AB167+AB168+AB169+AB170+AB171+AB172+AB173+AB174+AC165+AC166+AC167+AC168+AC169+AC170+AC171+AC172+AC173+AC174</f>
        <v>0</v>
      </c>
      <c r="AE165" s="686"/>
      <c r="AF165" s="686"/>
      <c r="AG165" s="1000">
        <f>AE165+AE166+AE167+AE168+AE169+AE170+AE171+AE172+AE173+AE174+AF165+AF166+AF167+AF168+AF169+AF170+AF171+AF172+AF173+AF174</f>
        <v>0</v>
      </c>
      <c r="AH165" s="687"/>
      <c r="AI165" s="688"/>
      <c r="AJ165" s="1048">
        <f>AH165+AH166+AH167+AH168+AH169+AH170+AH171+AH172+AH173+AH174+AI165+AI166+AI167+AI168+AI169+AI170+AI171+AI172+AI173+AI174</f>
        <v>0</v>
      </c>
      <c r="AK165" s="686"/>
      <c r="AL165" s="686"/>
      <c r="AM165" s="1002">
        <f>AK165+AK166+AK167+AK168+AK169+AK170+AK171+AK172+AK173+AK174+AL165+AL166+AL167+AL168+AL169+AL170+AL171+AL172+AL173+AL174</f>
        <v>0</v>
      </c>
      <c r="AN165" s="689"/>
      <c r="AO165" s="283"/>
      <c r="AP165" s="1003">
        <f>AN165+AN166+AN167+AN168+AN169+AN170+AN171+AN172+AN173+AN174+AO165+AO166+AO167+AO168+AO169+AO170+AO171+AO172+AO173+AO174</f>
        <v>0</v>
      </c>
      <c r="AQ165" s="686"/>
      <c r="AR165" s="686"/>
      <c r="AS165" s="1049">
        <f>AQ165+AQ166+AQ167+AQ168+AQ169+AQ170+AQ171+AQ172+AQ173+AQ174+AR165+AR166+AR167+AR168+AR169+AR170+AR171+AR172+AR173+AR174</f>
        <v>0</v>
      </c>
      <c r="AT165" s="1050"/>
      <c r="AU165" s="1051">
        <f>SUM(AV165:BG165)</f>
        <v>0</v>
      </c>
      <c r="AV165" s="965">
        <f>SUM(L165+O165+R165+U165+X165+AA165+AD165+AG165+AJ165+AM165+AP165+AS165)</f>
        <v>0</v>
      </c>
      <c r="AW165" s="965"/>
      <c r="AX165" s="965"/>
      <c r="AY165" s="965"/>
      <c r="AZ165" s="965"/>
      <c r="BA165" s="965"/>
      <c r="BB165" s="965"/>
      <c r="BC165" s="965"/>
      <c r="BD165" s="965"/>
      <c r="BE165" s="1052"/>
      <c r="BF165" s="1052"/>
      <c r="BG165" s="1053"/>
      <c r="BH165" s="112"/>
      <c r="BI165" s="112"/>
      <c r="BJ165" s="692"/>
      <c r="BK165" s="692"/>
      <c r="BL165" s="4"/>
      <c r="BM165" s="3"/>
      <c r="BN165" s="3"/>
      <c r="BO165" s="6"/>
      <c r="BP165" s="6"/>
      <c r="BQ165" s="6"/>
      <c r="BR165" s="6"/>
      <c r="BS165" s="6"/>
      <c r="BT165" s="6"/>
      <c r="BU165" s="6"/>
    </row>
    <row r="166" spans="1:73" ht="12.75">
      <c r="A166" s="682">
        <v>2</v>
      </c>
      <c r="B166" s="290"/>
      <c r="C166" s="703"/>
      <c r="D166" s="694"/>
      <c r="E166" s="743"/>
      <c r="F166" s="746"/>
      <c r="G166" s="747"/>
      <c r="H166" s="747"/>
      <c r="I166" s="966"/>
      <c r="J166" s="358"/>
      <c r="K166" s="696"/>
      <c r="L166" s="966"/>
      <c r="M166" s="697"/>
      <c r="N166" s="697"/>
      <c r="O166" s="966"/>
      <c r="P166" s="358"/>
      <c r="Q166" s="696"/>
      <c r="R166" s="966"/>
      <c r="S166" s="697"/>
      <c r="T166" s="697"/>
      <c r="U166" s="966"/>
      <c r="V166" s="358"/>
      <c r="W166" s="696"/>
      <c r="X166" s="966"/>
      <c r="Y166" s="697"/>
      <c r="Z166" s="697"/>
      <c r="AA166" s="966"/>
      <c r="AB166" s="358"/>
      <c r="AC166" s="696"/>
      <c r="AD166" s="966"/>
      <c r="AE166" s="697"/>
      <c r="AF166" s="697"/>
      <c r="AG166" s="966"/>
      <c r="AH166" s="698"/>
      <c r="AI166" s="699"/>
      <c r="AJ166" s="966"/>
      <c r="AK166" s="697"/>
      <c r="AL166" s="697"/>
      <c r="AM166" s="966"/>
      <c r="AN166" s="365"/>
      <c r="AO166" s="748"/>
      <c r="AP166" s="966"/>
      <c r="AQ166" s="697"/>
      <c r="AR166" s="697"/>
      <c r="AS166" s="966"/>
      <c r="AT166" s="966"/>
      <c r="AU166" s="966"/>
      <c r="AV166" s="966"/>
      <c r="AW166" s="966"/>
      <c r="AX166" s="966"/>
      <c r="AY166" s="966"/>
      <c r="AZ166" s="966"/>
      <c r="BA166" s="966"/>
      <c r="BB166" s="966"/>
      <c r="BC166" s="966"/>
      <c r="BD166" s="966"/>
      <c r="BE166" s="966"/>
      <c r="BF166" s="966"/>
      <c r="BG166" s="966"/>
      <c r="BH166" s="125"/>
      <c r="BI166" s="125"/>
      <c r="BJ166" s="692"/>
      <c r="BK166" s="692"/>
      <c r="BL166" s="4"/>
      <c r="BM166" s="3"/>
      <c r="BN166" s="3"/>
      <c r="BO166" s="6"/>
      <c r="BP166" s="6"/>
      <c r="BQ166" s="6"/>
      <c r="BR166" s="6"/>
      <c r="BS166" s="6"/>
      <c r="BT166" s="6"/>
      <c r="BU166" s="6"/>
    </row>
    <row r="167" spans="1:73" ht="12.75">
      <c r="A167" s="682">
        <v>3</v>
      </c>
      <c r="B167" s="290"/>
      <c r="C167" s="291"/>
      <c r="D167" s="694"/>
      <c r="E167" s="743"/>
      <c r="F167" s="746"/>
      <c r="G167" s="749"/>
      <c r="H167" s="749"/>
      <c r="I167" s="966"/>
      <c r="J167" s="358"/>
      <c r="K167" s="696"/>
      <c r="L167" s="966"/>
      <c r="M167" s="697"/>
      <c r="N167" s="697"/>
      <c r="O167" s="966"/>
      <c r="P167" s="358"/>
      <c r="Q167" s="696"/>
      <c r="R167" s="966"/>
      <c r="S167" s="697"/>
      <c r="T167" s="697"/>
      <c r="U167" s="966"/>
      <c r="V167" s="358"/>
      <c r="W167" s="696"/>
      <c r="X167" s="966"/>
      <c r="Y167" s="697"/>
      <c r="Z167" s="697"/>
      <c r="AA167" s="966"/>
      <c r="AB167" s="358"/>
      <c r="AC167" s="696"/>
      <c r="AD167" s="966"/>
      <c r="AE167" s="697"/>
      <c r="AF167" s="697"/>
      <c r="AG167" s="966"/>
      <c r="AH167" s="698"/>
      <c r="AI167" s="699"/>
      <c r="AJ167" s="966"/>
      <c r="AK167" s="697"/>
      <c r="AL167" s="697"/>
      <c r="AM167" s="966"/>
      <c r="AN167" s="365"/>
      <c r="AO167" s="748"/>
      <c r="AP167" s="966"/>
      <c r="AQ167" s="697"/>
      <c r="AR167" s="697"/>
      <c r="AS167" s="966"/>
      <c r="AT167" s="966"/>
      <c r="AU167" s="966"/>
      <c r="AV167" s="966"/>
      <c r="AW167" s="966"/>
      <c r="AX167" s="966"/>
      <c r="AY167" s="966"/>
      <c r="AZ167" s="966"/>
      <c r="BA167" s="966"/>
      <c r="BB167" s="966"/>
      <c r="BC167" s="966"/>
      <c r="BD167" s="966"/>
      <c r="BE167" s="966"/>
      <c r="BF167" s="966"/>
      <c r="BG167" s="966"/>
      <c r="BH167" s="125"/>
      <c r="BI167" s="125"/>
      <c r="BJ167" s="692"/>
      <c r="BK167" s="692"/>
      <c r="BL167" s="4"/>
      <c r="BM167" s="3"/>
      <c r="BN167" s="3"/>
      <c r="BO167" s="6"/>
      <c r="BP167" s="6"/>
      <c r="BQ167" s="6"/>
      <c r="BR167" s="6"/>
      <c r="BS167" s="6"/>
      <c r="BT167" s="6"/>
      <c r="BU167" s="6"/>
    </row>
    <row r="168" spans="1:73" ht="12.75">
      <c r="A168" s="682">
        <v>4</v>
      </c>
      <c r="B168" s="290"/>
      <c r="C168" s="291"/>
      <c r="D168" s="694"/>
      <c r="E168" s="743"/>
      <c r="F168" s="744"/>
      <c r="G168" s="747"/>
      <c r="H168" s="747"/>
      <c r="I168" s="966"/>
      <c r="J168" s="358"/>
      <c r="K168" s="696"/>
      <c r="L168" s="966"/>
      <c r="M168" s="702"/>
      <c r="N168" s="697"/>
      <c r="O168" s="966"/>
      <c r="P168" s="358"/>
      <c r="Q168" s="696"/>
      <c r="R168" s="966"/>
      <c r="S168" s="697"/>
      <c r="T168" s="697"/>
      <c r="U168" s="966"/>
      <c r="V168" s="358"/>
      <c r="W168" s="696"/>
      <c r="X168" s="966"/>
      <c r="Y168" s="697"/>
      <c r="Z168" s="697"/>
      <c r="AA168" s="966"/>
      <c r="AB168" s="358"/>
      <c r="AC168" s="696"/>
      <c r="AD168" s="966"/>
      <c r="AE168" s="697"/>
      <c r="AF168" s="697"/>
      <c r="AG168" s="966"/>
      <c r="AH168" s="698"/>
      <c r="AI168" s="699"/>
      <c r="AJ168" s="966"/>
      <c r="AK168" s="697"/>
      <c r="AL168" s="697"/>
      <c r="AM168" s="966"/>
      <c r="AN168" s="365"/>
      <c r="AO168" s="701"/>
      <c r="AP168" s="966"/>
      <c r="AQ168" s="697"/>
      <c r="AR168" s="697"/>
      <c r="AS168" s="966"/>
      <c r="AT168" s="966"/>
      <c r="AU168" s="966"/>
      <c r="AV168" s="966"/>
      <c r="AW168" s="966"/>
      <c r="AX168" s="966"/>
      <c r="AY168" s="966"/>
      <c r="AZ168" s="966"/>
      <c r="BA168" s="966"/>
      <c r="BB168" s="966"/>
      <c r="BC168" s="966"/>
      <c r="BD168" s="966"/>
      <c r="BE168" s="966"/>
      <c r="BF168" s="966"/>
      <c r="BG168" s="966"/>
      <c r="BH168" s="125"/>
      <c r="BI168" s="125"/>
      <c r="BJ168" s="692"/>
      <c r="BK168" s="692"/>
      <c r="BL168" s="4"/>
      <c r="BM168" s="3"/>
      <c r="BN168" s="3"/>
      <c r="BO168" s="6"/>
      <c r="BP168" s="6"/>
      <c r="BQ168" s="6"/>
      <c r="BR168" s="6"/>
      <c r="BS168" s="6"/>
      <c r="BT168" s="6"/>
      <c r="BU168" s="6"/>
    </row>
    <row r="169" spans="1:73" ht="12.75">
      <c r="A169" s="682">
        <v>5</v>
      </c>
      <c r="B169" s="290"/>
      <c r="C169" s="291"/>
      <c r="D169" s="694"/>
      <c r="E169" s="317"/>
      <c r="F169" s="619"/>
      <c r="G169" s="317"/>
      <c r="H169" s="317"/>
      <c r="I169" s="966"/>
      <c r="J169" s="358"/>
      <c r="K169" s="696"/>
      <c r="L169" s="966"/>
      <c r="M169" s="697"/>
      <c r="N169" s="697"/>
      <c r="O169" s="966"/>
      <c r="P169" s="358"/>
      <c r="Q169" s="696"/>
      <c r="R169" s="966"/>
      <c r="S169" s="697"/>
      <c r="T169" s="697"/>
      <c r="U169" s="966"/>
      <c r="V169" s="358"/>
      <c r="W169" s="696"/>
      <c r="X169" s="966"/>
      <c r="Y169" s="697"/>
      <c r="Z169" s="697"/>
      <c r="AA169" s="966"/>
      <c r="AB169" s="358"/>
      <c r="AC169" s="696"/>
      <c r="AD169" s="966"/>
      <c r="AE169" s="697"/>
      <c r="AF169" s="697"/>
      <c r="AG169" s="966"/>
      <c r="AH169" s="698"/>
      <c r="AI169" s="699"/>
      <c r="AJ169" s="966"/>
      <c r="AK169" s="697"/>
      <c r="AL169" s="697"/>
      <c r="AM169" s="966"/>
      <c r="AN169" s="365"/>
      <c r="AO169" s="701"/>
      <c r="AP169" s="966"/>
      <c r="AQ169" s="697"/>
      <c r="AR169" s="697"/>
      <c r="AS169" s="966"/>
      <c r="AT169" s="966"/>
      <c r="AU169" s="966"/>
      <c r="AV169" s="966"/>
      <c r="AW169" s="966"/>
      <c r="AX169" s="966"/>
      <c r="AY169" s="966"/>
      <c r="AZ169" s="966"/>
      <c r="BA169" s="966"/>
      <c r="BB169" s="966"/>
      <c r="BC169" s="966"/>
      <c r="BD169" s="966"/>
      <c r="BE169" s="966"/>
      <c r="BF169" s="966"/>
      <c r="BG169" s="966"/>
      <c r="BH169" s="125"/>
      <c r="BI169" s="125"/>
      <c r="BJ169" s="692"/>
      <c r="BK169" s="692"/>
      <c r="BL169" s="4"/>
      <c r="BM169" s="3"/>
      <c r="BN169" s="3"/>
      <c r="BO169" s="6"/>
      <c r="BP169" s="6"/>
      <c r="BQ169" s="6"/>
      <c r="BR169" s="6"/>
      <c r="BS169" s="6"/>
      <c r="BT169" s="6"/>
      <c r="BU169" s="6"/>
    </row>
    <row r="170" spans="1:73" ht="12.75">
      <c r="A170" s="682">
        <v>6</v>
      </c>
      <c r="B170" s="290"/>
      <c r="C170" s="291"/>
      <c r="D170" s="694"/>
      <c r="E170" s="317"/>
      <c r="F170" s="619"/>
      <c r="G170" s="317"/>
      <c r="H170" s="317"/>
      <c r="I170" s="966"/>
      <c r="J170" s="358"/>
      <c r="K170" s="696"/>
      <c r="L170" s="966"/>
      <c r="M170" s="697"/>
      <c r="N170" s="697"/>
      <c r="O170" s="966"/>
      <c r="P170" s="358"/>
      <c r="Q170" s="696"/>
      <c r="R170" s="966"/>
      <c r="S170" s="697"/>
      <c r="T170" s="697"/>
      <c r="U170" s="966"/>
      <c r="V170" s="358"/>
      <c r="W170" s="696"/>
      <c r="X170" s="966"/>
      <c r="Y170" s="697"/>
      <c r="Z170" s="697"/>
      <c r="AA170" s="966"/>
      <c r="AB170" s="358"/>
      <c r="AC170" s="696"/>
      <c r="AD170" s="966"/>
      <c r="AE170" s="697"/>
      <c r="AF170" s="697"/>
      <c r="AG170" s="966"/>
      <c r="AH170" s="698"/>
      <c r="AI170" s="699"/>
      <c r="AJ170" s="966"/>
      <c r="AK170" s="697"/>
      <c r="AL170" s="697"/>
      <c r="AM170" s="966"/>
      <c r="AN170" s="365"/>
      <c r="AO170" s="701"/>
      <c r="AP170" s="966"/>
      <c r="AQ170" s="697"/>
      <c r="AR170" s="697"/>
      <c r="AS170" s="966"/>
      <c r="AT170" s="966"/>
      <c r="AU170" s="966"/>
      <c r="AV170" s="966"/>
      <c r="AW170" s="966"/>
      <c r="AX170" s="966"/>
      <c r="AY170" s="966"/>
      <c r="AZ170" s="966"/>
      <c r="BA170" s="966"/>
      <c r="BB170" s="966"/>
      <c r="BC170" s="966"/>
      <c r="BD170" s="966"/>
      <c r="BE170" s="966"/>
      <c r="BF170" s="966"/>
      <c r="BG170" s="966"/>
      <c r="BH170" s="125"/>
      <c r="BI170" s="125"/>
      <c r="BJ170" s="692"/>
      <c r="BK170" s="692"/>
      <c r="BL170" s="4"/>
      <c r="BM170" s="3"/>
      <c r="BN170" s="3"/>
      <c r="BO170" s="6"/>
      <c r="BP170" s="6"/>
      <c r="BQ170" s="6"/>
      <c r="BR170" s="6"/>
      <c r="BS170" s="6"/>
      <c r="BT170" s="6"/>
      <c r="BU170" s="6"/>
    </row>
    <row r="171" spans="1:73" ht="12.75">
      <c r="A171" s="682">
        <v>7</v>
      </c>
      <c r="B171" s="290"/>
      <c r="C171" s="291"/>
      <c r="D171" s="694"/>
      <c r="E171" s="454"/>
      <c r="F171" s="706"/>
      <c r="G171" s="317"/>
      <c r="H171" s="317"/>
      <c r="I171" s="966"/>
      <c r="J171" s="358"/>
      <c r="K171" s="696"/>
      <c r="L171" s="966"/>
      <c r="M171" s="697"/>
      <c r="N171" s="697"/>
      <c r="O171" s="966"/>
      <c r="P171" s="358"/>
      <c r="Q171" s="696"/>
      <c r="R171" s="966"/>
      <c r="S171" s="697"/>
      <c r="T171" s="697"/>
      <c r="U171" s="966"/>
      <c r="V171" s="358"/>
      <c r="W171" s="696"/>
      <c r="X171" s="966"/>
      <c r="Y171" s="697"/>
      <c r="Z171" s="697"/>
      <c r="AA171" s="966"/>
      <c r="AB171" s="358"/>
      <c r="AC171" s="696"/>
      <c r="AD171" s="966"/>
      <c r="AE171" s="697"/>
      <c r="AF171" s="697"/>
      <c r="AG171" s="966"/>
      <c r="AH171" s="698"/>
      <c r="AI171" s="699"/>
      <c r="AJ171" s="966"/>
      <c r="AK171" s="697"/>
      <c r="AL171" s="697"/>
      <c r="AM171" s="966"/>
      <c r="AN171" s="365"/>
      <c r="AO171" s="701"/>
      <c r="AP171" s="966"/>
      <c r="AQ171" s="697"/>
      <c r="AR171" s="697"/>
      <c r="AS171" s="966"/>
      <c r="AT171" s="966"/>
      <c r="AU171" s="966"/>
      <c r="AV171" s="966"/>
      <c r="AW171" s="966"/>
      <c r="AX171" s="966"/>
      <c r="AY171" s="966"/>
      <c r="AZ171" s="966"/>
      <c r="BA171" s="966"/>
      <c r="BB171" s="966"/>
      <c r="BC171" s="966"/>
      <c r="BD171" s="966"/>
      <c r="BE171" s="966"/>
      <c r="BF171" s="966"/>
      <c r="BG171" s="966"/>
      <c r="BH171" s="125"/>
      <c r="BI171" s="125"/>
      <c r="BJ171" s="692"/>
      <c r="BK171" s="692"/>
      <c r="BL171" s="4"/>
      <c r="BM171" s="3"/>
      <c r="BN171" s="3"/>
      <c r="BO171" s="6"/>
      <c r="BP171" s="6"/>
      <c r="BQ171" s="6"/>
      <c r="BR171" s="6"/>
      <c r="BS171" s="6"/>
      <c r="BT171" s="6"/>
      <c r="BU171" s="6"/>
    </row>
    <row r="172" spans="1:73" ht="12.75">
      <c r="A172" s="682">
        <v>8</v>
      </c>
      <c r="B172" s="290"/>
      <c r="C172" s="291"/>
      <c r="D172" s="694"/>
      <c r="E172" s="454"/>
      <c r="F172" s="706"/>
      <c r="G172" s="317"/>
      <c r="H172" s="317"/>
      <c r="I172" s="966"/>
      <c r="J172" s="358"/>
      <c r="K172" s="696"/>
      <c r="L172" s="966"/>
      <c r="M172" s="697"/>
      <c r="N172" s="697"/>
      <c r="O172" s="966"/>
      <c r="P172" s="358"/>
      <c r="Q172" s="696"/>
      <c r="R172" s="966"/>
      <c r="S172" s="697"/>
      <c r="T172" s="697"/>
      <c r="U172" s="966"/>
      <c r="V172" s="358"/>
      <c r="W172" s="696"/>
      <c r="X172" s="966"/>
      <c r="Y172" s="697"/>
      <c r="Z172" s="697"/>
      <c r="AA172" s="966"/>
      <c r="AB172" s="358"/>
      <c r="AC172" s="696"/>
      <c r="AD172" s="966"/>
      <c r="AE172" s="697"/>
      <c r="AF172" s="697"/>
      <c r="AG172" s="966"/>
      <c r="AH172" s="698"/>
      <c r="AI172" s="699"/>
      <c r="AJ172" s="966"/>
      <c r="AK172" s="697"/>
      <c r="AL172" s="697"/>
      <c r="AM172" s="966"/>
      <c r="AN172" s="365"/>
      <c r="AO172" s="701"/>
      <c r="AP172" s="966"/>
      <c r="AQ172" s="697"/>
      <c r="AR172" s="697"/>
      <c r="AS172" s="966"/>
      <c r="AT172" s="966"/>
      <c r="AU172" s="966"/>
      <c r="AV172" s="966"/>
      <c r="AW172" s="966"/>
      <c r="AX172" s="966"/>
      <c r="AY172" s="966"/>
      <c r="AZ172" s="966"/>
      <c r="BA172" s="966"/>
      <c r="BB172" s="966"/>
      <c r="BC172" s="966"/>
      <c r="BD172" s="966"/>
      <c r="BE172" s="966"/>
      <c r="BF172" s="966"/>
      <c r="BG172" s="966"/>
      <c r="BH172" s="125"/>
      <c r="BI172" s="125"/>
      <c r="BJ172" s="692"/>
      <c r="BK172" s="692"/>
      <c r="BL172" s="4"/>
      <c r="BM172" s="3"/>
      <c r="BN172" s="3"/>
      <c r="BO172" s="6"/>
      <c r="BP172" s="6"/>
      <c r="BQ172" s="6"/>
      <c r="BR172" s="6"/>
      <c r="BS172" s="6"/>
      <c r="BT172" s="6"/>
      <c r="BU172" s="6"/>
    </row>
    <row r="173" spans="1:73" ht="12.75">
      <c r="A173" s="682">
        <v>9</v>
      </c>
      <c r="B173" s="290"/>
      <c r="C173" s="291"/>
      <c r="D173" s="694"/>
      <c r="E173" s="454"/>
      <c r="F173" s="706"/>
      <c r="G173" s="317"/>
      <c r="H173" s="317"/>
      <c r="I173" s="966"/>
      <c r="J173" s="358"/>
      <c r="K173" s="696"/>
      <c r="L173" s="966"/>
      <c r="M173" s="697"/>
      <c r="N173" s="697"/>
      <c r="O173" s="966"/>
      <c r="P173" s="358"/>
      <c r="Q173" s="696"/>
      <c r="R173" s="966"/>
      <c r="S173" s="697"/>
      <c r="T173" s="697"/>
      <c r="U173" s="966"/>
      <c r="V173" s="358"/>
      <c r="W173" s="696"/>
      <c r="X173" s="966"/>
      <c r="Y173" s="697"/>
      <c r="Z173" s="697"/>
      <c r="AA173" s="966"/>
      <c r="AB173" s="358"/>
      <c r="AC173" s="696"/>
      <c r="AD173" s="966"/>
      <c r="AE173" s="697"/>
      <c r="AF173" s="697"/>
      <c r="AG173" s="966"/>
      <c r="AH173" s="698"/>
      <c r="AI173" s="699"/>
      <c r="AJ173" s="966"/>
      <c r="AK173" s="697"/>
      <c r="AL173" s="697"/>
      <c r="AM173" s="966"/>
      <c r="AN173" s="365"/>
      <c r="AO173" s="701"/>
      <c r="AP173" s="966"/>
      <c r="AQ173" s="697"/>
      <c r="AR173" s="697"/>
      <c r="AS173" s="966"/>
      <c r="AT173" s="966"/>
      <c r="AU173" s="966"/>
      <c r="AV173" s="966"/>
      <c r="AW173" s="966"/>
      <c r="AX173" s="966"/>
      <c r="AY173" s="966"/>
      <c r="AZ173" s="966"/>
      <c r="BA173" s="966"/>
      <c r="BB173" s="966"/>
      <c r="BC173" s="966"/>
      <c r="BD173" s="966"/>
      <c r="BE173" s="966"/>
      <c r="BF173" s="966"/>
      <c r="BG173" s="966"/>
      <c r="BH173" s="125"/>
      <c r="BI173" s="125"/>
      <c r="BJ173" s="692"/>
      <c r="BK173" s="692"/>
      <c r="BL173" s="4"/>
      <c r="BM173" s="3"/>
      <c r="BN173" s="3"/>
      <c r="BO173" s="6"/>
      <c r="BP173" s="6"/>
      <c r="BQ173" s="6"/>
      <c r="BR173" s="6"/>
      <c r="BS173" s="6"/>
      <c r="BT173" s="6"/>
      <c r="BU173" s="6"/>
    </row>
    <row r="174" spans="1:73" ht="12.75">
      <c r="A174" s="682">
        <v>10</v>
      </c>
      <c r="B174" s="320"/>
      <c r="C174" s="321"/>
      <c r="D174" s="707"/>
      <c r="E174" s="368"/>
      <c r="F174" s="325"/>
      <c r="G174" s="317"/>
      <c r="H174" s="317"/>
      <c r="I174" s="971"/>
      <c r="J174" s="369"/>
      <c r="K174" s="709"/>
      <c r="L174" s="971"/>
      <c r="M174" s="710"/>
      <c r="N174" s="710"/>
      <c r="O174" s="971"/>
      <c r="P174" s="369"/>
      <c r="Q174" s="709"/>
      <c r="R174" s="971"/>
      <c r="S174" s="710"/>
      <c r="T174" s="710"/>
      <c r="U174" s="971"/>
      <c r="V174" s="369"/>
      <c r="W174" s="709"/>
      <c r="X174" s="971"/>
      <c r="Y174" s="710"/>
      <c r="Z174" s="710"/>
      <c r="AA174" s="971"/>
      <c r="AB174" s="369"/>
      <c r="AC174" s="709"/>
      <c r="AD174" s="971"/>
      <c r="AE174" s="710"/>
      <c r="AF174" s="710"/>
      <c r="AG174" s="971"/>
      <c r="AH174" s="711"/>
      <c r="AI174" s="712"/>
      <c r="AJ174" s="971"/>
      <c r="AK174" s="710"/>
      <c r="AL174" s="710"/>
      <c r="AM174" s="971"/>
      <c r="AN174" s="374"/>
      <c r="AO174" s="713"/>
      <c r="AP174" s="971"/>
      <c r="AQ174" s="710"/>
      <c r="AR174" s="710"/>
      <c r="AS174" s="971"/>
      <c r="AT174" s="971"/>
      <c r="AU174" s="971"/>
      <c r="AV174" s="971"/>
      <c r="AW174" s="971"/>
      <c r="AX174" s="971"/>
      <c r="AY174" s="971"/>
      <c r="AZ174" s="971"/>
      <c r="BA174" s="971"/>
      <c r="BB174" s="971"/>
      <c r="BC174" s="971"/>
      <c r="BD174" s="971"/>
      <c r="BE174" s="971"/>
      <c r="BF174" s="971"/>
      <c r="BG174" s="971"/>
      <c r="BH174" s="167"/>
      <c r="BI174" s="167"/>
      <c r="BJ174" s="714"/>
      <c r="BK174" s="714"/>
      <c r="BL174" s="4"/>
      <c r="BM174" s="3"/>
      <c r="BN174" s="3"/>
      <c r="BO174" s="6"/>
      <c r="BP174" s="6"/>
      <c r="BQ174" s="6"/>
      <c r="BR174" s="6"/>
      <c r="BS174" s="6"/>
      <c r="BT174" s="6"/>
      <c r="BU174" s="6"/>
    </row>
    <row r="175" spans="1:73" ht="12.75">
      <c r="A175" s="682">
        <v>1</v>
      </c>
      <c r="B175" s="750">
        <v>13</v>
      </c>
      <c r="C175" s="736">
        <v>20898</v>
      </c>
      <c r="D175" s="730" t="s">
        <v>786</v>
      </c>
      <c r="E175" s="295" t="s">
        <v>401</v>
      </c>
      <c r="F175" s="595" t="s">
        <v>234</v>
      </c>
      <c r="G175" s="273">
        <v>5</v>
      </c>
      <c r="H175" s="273">
        <v>3</v>
      </c>
      <c r="I175" s="1060"/>
      <c r="J175" s="349"/>
      <c r="K175" s="277"/>
      <c r="L175" s="1006">
        <f>J175+J176+J177+J178+J179+J180+J181+J182+J183+J184+K175+K176+K177+K178+K179+K180+K181+K182+K183+K184</f>
        <v>0</v>
      </c>
      <c r="M175" s="686"/>
      <c r="N175" s="686"/>
      <c r="O175" s="1007">
        <f>M175+M176+M177+M178+M179+M180+M181+M182+M183+M184+N175+N176+N177+N178+N179+N180+N181+N182+N183+N184</f>
        <v>0</v>
      </c>
      <c r="P175" s="349"/>
      <c r="Q175" s="277"/>
      <c r="R175" s="1008">
        <f>P175+P176+P177+P178+P179+P180+P181+P182+P183+P184+Q175+Q176+Q177+Q178+Q179+Q180+Q181+Q182+Q183+Q184</f>
        <v>0</v>
      </c>
      <c r="S175" s="686"/>
      <c r="T175" s="686"/>
      <c r="U175" s="1057">
        <f>S175+S176+S177+S178+S179+S180+S181+S182+S183+S184+T175+T176+T177+T178+T179+T180+T181+T182+T183+T184</f>
        <v>0</v>
      </c>
      <c r="V175" s="349"/>
      <c r="W175" s="277"/>
      <c r="X175" s="1055">
        <f>V175+V176+V177+V178+V179+V180+V181+V182+V183+V184+W175+W176+W177+W178+W179+W180+W181+W182+W183+W184</f>
        <v>0</v>
      </c>
      <c r="Y175" s="686"/>
      <c r="Z175" s="686"/>
      <c r="AA175" s="1056">
        <f>Y175+Y176+Y177+Y178+Y179+Y180+Y181+Y182+Y183+Y184+Z175+Z176+Z177+Z178+Z179+Z180+Z181+Z182+Z183+Z184</f>
        <v>0</v>
      </c>
      <c r="AB175" s="349"/>
      <c r="AC175" s="277"/>
      <c r="AD175" s="999">
        <f>AB175+AB176+AB177+AB178+AB179+AB180+AB181+AB182+AB183+AB184+AC175+AC176+AC177+AC178+AC179+AC180+AC181+AC182+AC183+AC184</f>
        <v>0</v>
      </c>
      <c r="AE175" s="686"/>
      <c r="AF175" s="686"/>
      <c r="AG175" s="1000">
        <f>AE175+AE176+AE177+AE178+AE179+AE180+AE181+AE182+AE183+AE184+AF175+AF176+AF177+AF178+AF179+AF180+AF181+AF182+AF183+AF184</f>
        <v>15</v>
      </c>
      <c r="AH175" s="687"/>
      <c r="AI175" s="688"/>
      <c r="AJ175" s="1048">
        <f>AH175+AH176+AH177+AH178+AH179+AH180+AH181+AH182+AH183+AH184+AI175+AI176+AI177+AI178+AI179+AI180+AI181+AI182+AI183+AI184</f>
        <v>0</v>
      </c>
      <c r="AK175" s="686"/>
      <c r="AL175" s="686"/>
      <c r="AM175" s="1002">
        <f>AK175+AK176+AK177+AK178+AK179+AK180+AK181+AK182+AK183+AK184+AL175+AL176+AL177+AL178+AL179+AL180+AL181+AL182+AL183+AL184</f>
        <v>0</v>
      </c>
      <c r="AN175" s="355"/>
      <c r="AO175" s="690"/>
      <c r="AP175" s="1003">
        <f>AN175+AN176+AN177+AN178+AN179+AN180+AN181+AN182+AN183+AN184+AO175+AO176+AO177+AO178+AO179+AO180+AO181+AO182+AO183+AO184</f>
        <v>0</v>
      </c>
      <c r="AQ175" s="686"/>
      <c r="AR175" s="686"/>
      <c r="AS175" s="1049">
        <f>AQ175+AQ176+AQ177+AQ178+AQ179+AQ180+AQ181+AQ182+AQ183+AQ184+AR175+AR176+AR177+AR178+AR179+AR180+AR181+AR182+AR183+AR184</f>
        <v>0</v>
      </c>
      <c r="AT175" s="1050"/>
      <c r="AU175" s="1051">
        <f>SUM(AV175:BG175)</f>
        <v>15</v>
      </c>
      <c r="AV175" s="965">
        <f>SUM(L175+O175+R175+U175+X175+AA175+AD175+AG175+AJ175+AM175+AP175+AS175)</f>
        <v>15</v>
      </c>
      <c r="AW175" s="965"/>
      <c r="AX175" s="965"/>
      <c r="AY175" s="965"/>
      <c r="AZ175" s="965"/>
      <c r="BA175" s="965"/>
      <c r="BB175" s="965"/>
      <c r="BC175" s="965"/>
      <c r="BD175" s="965"/>
      <c r="BE175" s="1052"/>
      <c r="BF175" s="1052"/>
      <c r="BG175" s="1053"/>
      <c r="BH175" s="125"/>
      <c r="BI175" s="125"/>
      <c r="BJ175" s="692"/>
      <c r="BK175" s="692"/>
      <c r="BL175" s="4"/>
      <c r="BM175" s="3"/>
      <c r="BN175" s="3"/>
      <c r="BO175" s="6"/>
      <c r="BP175" s="6"/>
      <c r="BQ175" s="6"/>
      <c r="BR175" s="6"/>
      <c r="BS175" s="6"/>
      <c r="BT175" s="6"/>
      <c r="BU175" s="6"/>
    </row>
    <row r="176" spans="1:73" ht="12.75">
      <c r="A176" s="682">
        <v>2</v>
      </c>
      <c r="B176" s="751"/>
      <c r="C176" s="703" t="s">
        <v>0</v>
      </c>
      <c r="D176" s="694"/>
      <c r="E176" s="295"/>
      <c r="F176" s="695"/>
      <c r="G176" s="295"/>
      <c r="H176" s="295"/>
      <c r="I176" s="966"/>
      <c r="J176" s="358"/>
      <c r="K176" s="696"/>
      <c r="L176" s="966"/>
      <c r="M176" s="697"/>
      <c r="N176" s="697"/>
      <c r="O176" s="966"/>
      <c r="P176" s="358"/>
      <c r="Q176" s="696"/>
      <c r="R176" s="966"/>
      <c r="S176" s="697"/>
      <c r="T176" s="697"/>
      <c r="U176" s="966"/>
      <c r="V176" s="358"/>
      <c r="W176" s="696"/>
      <c r="X176" s="966"/>
      <c r="Y176" s="697"/>
      <c r="Z176" s="697"/>
      <c r="AA176" s="966"/>
      <c r="AB176" s="358"/>
      <c r="AC176" s="696"/>
      <c r="AD176" s="966"/>
      <c r="AE176" s="697"/>
      <c r="AF176" s="697"/>
      <c r="AG176" s="966"/>
      <c r="AH176" s="698"/>
      <c r="AI176" s="699"/>
      <c r="AJ176" s="966"/>
      <c r="AK176" s="697"/>
      <c r="AL176" s="697"/>
      <c r="AM176" s="966"/>
      <c r="AN176" s="365"/>
      <c r="AO176" s="701"/>
      <c r="AP176" s="966"/>
      <c r="AQ176" s="697"/>
      <c r="AR176" s="697"/>
      <c r="AS176" s="966"/>
      <c r="AT176" s="966"/>
      <c r="AU176" s="966"/>
      <c r="AV176" s="966"/>
      <c r="AW176" s="966"/>
      <c r="AX176" s="966"/>
      <c r="AY176" s="966"/>
      <c r="AZ176" s="966"/>
      <c r="BA176" s="966"/>
      <c r="BB176" s="966"/>
      <c r="BC176" s="966"/>
      <c r="BD176" s="966"/>
      <c r="BE176" s="966"/>
      <c r="BF176" s="966"/>
      <c r="BG176" s="966"/>
      <c r="BH176" s="125"/>
      <c r="BI176" s="125"/>
      <c r="BJ176" s="692"/>
      <c r="BK176" s="692"/>
      <c r="BL176" s="4"/>
      <c r="BM176" s="3"/>
      <c r="BN176" s="3"/>
      <c r="BO176" s="6"/>
      <c r="BP176" s="6"/>
      <c r="BQ176" s="6"/>
      <c r="BR176" s="6"/>
      <c r="BS176" s="6"/>
      <c r="BT176" s="6"/>
      <c r="BU176" s="6"/>
    </row>
    <row r="177" spans="1:73" ht="12.75">
      <c r="A177" s="682">
        <v>3</v>
      </c>
      <c r="B177" s="751"/>
      <c r="C177" s="736"/>
      <c r="D177" s="694"/>
      <c r="E177" s="295"/>
      <c r="F177" s="695"/>
      <c r="G177" s="295"/>
      <c r="H177" s="295"/>
      <c r="I177" s="966"/>
      <c r="J177" s="358"/>
      <c r="K177" s="696"/>
      <c r="L177" s="966"/>
      <c r="M177" s="697"/>
      <c r="N177" s="697"/>
      <c r="O177" s="966"/>
      <c r="P177" s="358"/>
      <c r="Q177" s="696"/>
      <c r="R177" s="966"/>
      <c r="S177" s="697"/>
      <c r="T177" s="697"/>
      <c r="U177" s="966"/>
      <c r="V177" s="358"/>
      <c r="W177" s="696"/>
      <c r="X177" s="966"/>
      <c r="Y177" s="697"/>
      <c r="Z177" s="697"/>
      <c r="AA177" s="966"/>
      <c r="AB177" s="358"/>
      <c r="AC177" s="696"/>
      <c r="AD177" s="966"/>
      <c r="AE177" s="697"/>
      <c r="AF177" s="697"/>
      <c r="AG177" s="966"/>
      <c r="AH177" s="698"/>
      <c r="AI177" s="699"/>
      <c r="AJ177" s="966"/>
      <c r="AK177" s="697"/>
      <c r="AL177" s="697"/>
      <c r="AM177" s="966"/>
      <c r="AN177" s="365"/>
      <c r="AO177" s="701"/>
      <c r="AP177" s="966"/>
      <c r="AQ177" s="697"/>
      <c r="AR177" s="697"/>
      <c r="AS177" s="966"/>
      <c r="AT177" s="966"/>
      <c r="AU177" s="966"/>
      <c r="AV177" s="966"/>
      <c r="AW177" s="966"/>
      <c r="AX177" s="966"/>
      <c r="AY177" s="966"/>
      <c r="AZ177" s="966"/>
      <c r="BA177" s="966"/>
      <c r="BB177" s="966"/>
      <c r="BC177" s="966"/>
      <c r="BD177" s="966"/>
      <c r="BE177" s="966"/>
      <c r="BF177" s="966"/>
      <c r="BG177" s="966"/>
      <c r="BH177" s="125"/>
      <c r="BI177" s="125"/>
      <c r="BJ177" s="692"/>
      <c r="BK177" s="692"/>
      <c r="BL177" s="4"/>
      <c r="BM177" s="3"/>
      <c r="BN177" s="3"/>
      <c r="BO177" s="6"/>
      <c r="BP177" s="6"/>
      <c r="BQ177" s="6"/>
      <c r="BR177" s="6"/>
      <c r="BS177" s="6"/>
      <c r="BT177" s="6"/>
      <c r="BU177" s="6"/>
    </row>
    <row r="178" spans="1:73" ht="12.75">
      <c r="A178" s="682">
        <v>4</v>
      </c>
      <c r="B178" s="751"/>
      <c r="C178" s="736"/>
      <c r="D178" s="694"/>
      <c r="E178" s="295"/>
      <c r="G178" s="295"/>
      <c r="H178" s="295"/>
      <c r="I178" s="966"/>
      <c r="J178" s="358"/>
      <c r="K178" s="696"/>
      <c r="L178" s="966"/>
      <c r="M178" s="697"/>
      <c r="N178" s="697"/>
      <c r="O178" s="966"/>
      <c r="P178" s="358"/>
      <c r="Q178" s="696"/>
      <c r="R178" s="966"/>
      <c r="S178" s="697"/>
      <c r="T178" s="697"/>
      <c r="U178" s="966"/>
      <c r="V178" s="358"/>
      <c r="W178" s="696"/>
      <c r="X178" s="966"/>
      <c r="Y178" s="697"/>
      <c r="Z178" s="697"/>
      <c r="AA178" s="966"/>
      <c r="AB178" s="358"/>
      <c r="AC178" s="696"/>
      <c r="AD178" s="966"/>
      <c r="AE178" s="702">
        <v>15</v>
      </c>
      <c r="AF178" s="697"/>
      <c r="AG178" s="966"/>
      <c r="AH178" s="698"/>
      <c r="AI178" s="699"/>
      <c r="AJ178" s="966"/>
      <c r="AK178" s="697"/>
      <c r="AL178" s="697"/>
      <c r="AM178" s="966"/>
      <c r="AN178" s="365"/>
      <c r="AO178" s="701"/>
      <c r="AP178" s="966"/>
      <c r="AQ178" s="697"/>
      <c r="AR178" s="697"/>
      <c r="AS178" s="966"/>
      <c r="AT178" s="966"/>
      <c r="AU178" s="966"/>
      <c r="AV178" s="966"/>
      <c r="AW178" s="966"/>
      <c r="AX178" s="966"/>
      <c r="AY178" s="966"/>
      <c r="AZ178" s="966"/>
      <c r="BA178" s="966"/>
      <c r="BB178" s="966"/>
      <c r="BC178" s="966"/>
      <c r="BD178" s="966"/>
      <c r="BE178" s="966"/>
      <c r="BF178" s="966"/>
      <c r="BG178" s="966"/>
      <c r="BH178" s="125"/>
      <c r="BI178" s="125"/>
      <c r="BJ178" s="692"/>
      <c r="BK178" s="692"/>
      <c r="BL178" s="4"/>
      <c r="BM178" s="3"/>
      <c r="BN178" s="3"/>
      <c r="BO178" s="6"/>
      <c r="BP178" s="6"/>
      <c r="BQ178" s="6"/>
      <c r="BR178" s="6"/>
      <c r="BS178" s="6"/>
      <c r="BT178" s="6"/>
      <c r="BU178" s="6"/>
    </row>
    <row r="179" spans="1:73" ht="12.75">
      <c r="A179" s="682">
        <v>5</v>
      </c>
      <c r="B179" s="751"/>
      <c r="C179" s="736"/>
      <c r="D179" s="695"/>
      <c r="E179" s="317"/>
      <c r="F179" s="619"/>
      <c r="G179" s="317"/>
      <c r="H179" s="317"/>
      <c r="I179" s="966"/>
      <c r="J179" s="358"/>
      <c r="K179" s="696"/>
      <c r="L179" s="966"/>
      <c r="M179" s="697"/>
      <c r="N179" s="697"/>
      <c r="O179" s="966"/>
      <c r="P179" s="358"/>
      <c r="Q179" s="696"/>
      <c r="R179" s="966"/>
      <c r="S179" s="697"/>
      <c r="T179" s="697"/>
      <c r="U179" s="966"/>
      <c r="V179" s="358"/>
      <c r="W179" s="696"/>
      <c r="X179" s="966"/>
      <c r="Y179" s="697"/>
      <c r="Z179" s="697"/>
      <c r="AA179" s="966"/>
      <c r="AB179" s="358"/>
      <c r="AC179" s="696"/>
      <c r="AD179" s="966"/>
      <c r="AE179" s="702"/>
      <c r="AF179" s="697"/>
      <c r="AG179" s="966"/>
      <c r="AH179" s="698"/>
      <c r="AI179" s="699"/>
      <c r="AJ179" s="966"/>
      <c r="AK179" s="697"/>
      <c r="AL179" s="697"/>
      <c r="AM179" s="966"/>
      <c r="AN179" s="365"/>
      <c r="AO179" s="701"/>
      <c r="AP179" s="966"/>
      <c r="AQ179" s="697"/>
      <c r="AR179" s="697"/>
      <c r="AS179" s="966"/>
      <c r="AT179" s="966"/>
      <c r="AU179" s="966"/>
      <c r="AV179" s="966"/>
      <c r="AW179" s="966"/>
      <c r="AX179" s="966"/>
      <c r="AY179" s="966"/>
      <c r="AZ179" s="966"/>
      <c r="BA179" s="966"/>
      <c r="BB179" s="966"/>
      <c r="BC179" s="966"/>
      <c r="BD179" s="966"/>
      <c r="BE179" s="966"/>
      <c r="BF179" s="966"/>
      <c r="BG179" s="966"/>
      <c r="BH179" s="125"/>
      <c r="BI179" s="125"/>
      <c r="BJ179" s="692"/>
      <c r="BK179" s="692"/>
      <c r="BL179" s="4"/>
      <c r="BM179" s="3"/>
      <c r="BN179" s="3"/>
      <c r="BO179" s="6"/>
      <c r="BP179" s="6"/>
      <c r="BQ179" s="6"/>
      <c r="BR179" s="6"/>
      <c r="BS179" s="6"/>
      <c r="BT179" s="6"/>
      <c r="BU179" s="6"/>
    </row>
    <row r="180" spans="1:73" ht="12.75">
      <c r="A180" s="682">
        <v>6</v>
      </c>
      <c r="B180" s="751"/>
      <c r="C180" s="736"/>
      <c r="D180" s="694"/>
      <c r="E180" s="317"/>
      <c r="F180" s="619"/>
      <c r="G180" s="317"/>
      <c r="H180" s="317"/>
      <c r="I180" s="966"/>
      <c r="J180" s="358"/>
      <c r="K180" s="696"/>
      <c r="L180" s="966"/>
      <c r="M180" s="697"/>
      <c r="N180" s="697"/>
      <c r="O180" s="966"/>
      <c r="P180" s="358"/>
      <c r="Q180" s="696"/>
      <c r="R180" s="966"/>
      <c r="S180" s="697"/>
      <c r="T180" s="697"/>
      <c r="U180" s="966"/>
      <c r="V180" s="358"/>
      <c r="W180" s="696"/>
      <c r="X180" s="966"/>
      <c r="Y180" s="697"/>
      <c r="Z180" s="697"/>
      <c r="AA180" s="966"/>
      <c r="AB180" s="358"/>
      <c r="AC180" s="696"/>
      <c r="AD180" s="966"/>
      <c r="AE180" s="697"/>
      <c r="AF180" s="697"/>
      <c r="AG180" s="966"/>
      <c r="AH180" s="698"/>
      <c r="AI180" s="699"/>
      <c r="AJ180" s="966"/>
      <c r="AK180" s="697"/>
      <c r="AL180" s="697"/>
      <c r="AM180" s="966"/>
      <c r="AN180" s="365"/>
      <c r="AO180" s="701"/>
      <c r="AP180" s="966"/>
      <c r="AQ180" s="697"/>
      <c r="AR180" s="697"/>
      <c r="AS180" s="966"/>
      <c r="AT180" s="966"/>
      <c r="AU180" s="966"/>
      <c r="AV180" s="966"/>
      <c r="AW180" s="966"/>
      <c r="AX180" s="966"/>
      <c r="AY180" s="966"/>
      <c r="AZ180" s="966"/>
      <c r="BA180" s="966"/>
      <c r="BB180" s="966"/>
      <c r="BC180" s="966"/>
      <c r="BD180" s="966"/>
      <c r="BE180" s="966"/>
      <c r="BF180" s="966"/>
      <c r="BG180" s="966"/>
      <c r="BH180" s="125"/>
      <c r="BI180" s="125"/>
      <c r="BJ180" s="692"/>
      <c r="BK180" s="692"/>
      <c r="BL180" s="4"/>
      <c r="BM180" s="3"/>
      <c r="BN180" s="3"/>
      <c r="BO180" s="6"/>
      <c r="BP180" s="6"/>
      <c r="BQ180" s="6"/>
      <c r="BR180" s="6"/>
      <c r="BS180" s="6"/>
      <c r="BT180" s="6"/>
      <c r="BU180" s="6"/>
    </row>
    <row r="181" spans="1:73" ht="12.75">
      <c r="A181" s="682">
        <v>7</v>
      </c>
      <c r="B181" s="751"/>
      <c r="C181" s="736"/>
      <c r="D181" s="694"/>
      <c r="E181" s="454"/>
      <c r="F181" s="706"/>
      <c r="G181" s="317"/>
      <c r="H181" s="317"/>
      <c r="I181" s="966"/>
      <c r="J181" s="358"/>
      <c r="K181" s="696"/>
      <c r="L181" s="966"/>
      <c r="M181" s="697"/>
      <c r="N181" s="697"/>
      <c r="O181" s="966"/>
      <c r="P181" s="358"/>
      <c r="Q181" s="696"/>
      <c r="R181" s="966"/>
      <c r="S181" s="697"/>
      <c r="T181" s="697"/>
      <c r="U181" s="966"/>
      <c r="V181" s="358"/>
      <c r="W181" s="696"/>
      <c r="X181" s="966"/>
      <c r="Y181" s="697"/>
      <c r="Z181" s="697"/>
      <c r="AA181" s="966"/>
      <c r="AB181" s="358"/>
      <c r="AC181" s="696"/>
      <c r="AD181" s="966"/>
      <c r="AE181" s="697"/>
      <c r="AF181" s="697"/>
      <c r="AG181" s="966"/>
      <c r="AH181" s="698"/>
      <c r="AI181" s="699"/>
      <c r="AJ181" s="966"/>
      <c r="AK181" s="697"/>
      <c r="AL181" s="697"/>
      <c r="AM181" s="966"/>
      <c r="AN181" s="365"/>
      <c r="AO181" s="701"/>
      <c r="AP181" s="966"/>
      <c r="AQ181" s="697"/>
      <c r="AR181" s="697"/>
      <c r="AS181" s="966"/>
      <c r="AT181" s="966"/>
      <c r="AU181" s="966"/>
      <c r="AV181" s="966"/>
      <c r="AW181" s="966"/>
      <c r="AX181" s="966"/>
      <c r="AY181" s="966"/>
      <c r="AZ181" s="966"/>
      <c r="BA181" s="966"/>
      <c r="BB181" s="966"/>
      <c r="BC181" s="966"/>
      <c r="BD181" s="966"/>
      <c r="BE181" s="966"/>
      <c r="BF181" s="966"/>
      <c r="BG181" s="966"/>
      <c r="BH181" s="125"/>
      <c r="BI181" s="125"/>
      <c r="BJ181" s="692"/>
      <c r="BK181" s="692"/>
      <c r="BL181" s="4"/>
      <c r="BM181" s="3"/>
      <c r="BN181" s="3"/>
      <c r="BO181" s="6"/>
      <c r="BP181" s="6"/>
      <c r="BQ181" s="6"/>
      <c r="BR181" s="6"/>
      <c r="BS181" s="6"/>
      <c r="BT181" s="6"/>
      <c r="BU181" s="6"/>
    </row>
    <row r="182" spans="1:73" ht="12.75">
      <c r="A182" s="682">
        <v>8</v>
      </c>
      <c r="B182" s="751"/>
      <c r="C182" s="736"/>
      <c r="D182" s="694"/>
      <c r="E182" s="454"/>
      <c r="F182" s="706"/>
      <c r="G182" s="317"/>
      <c r="H182" s="317"/>
      <c r="I182" s="966"/>
      <c r="J182" s="358"/>
      <c r="K182" s="696"/>
      <c r="L182" s="966"/>
      <c r="M182" s="697"/>
      <c r="N182" s="697"/>
      <c r="O182" s="966"/>
      <c r="P182" s="358"/>
      <c r="Q182" s="696"/>
      <c r="R182" s="966"/>
      <c r="S182" s="697"/>
      <c r="T182" s="697"/>
      <c r="U182" s="966"/>
      <c r="V182" s="358"/>
      <c r="W182" s="696"/>
      <c r="X182" s="966"/>
      <c r="Y182" s="697"/>
      <c r="Z182" s="697"/>
      <c r="AA182" s="966"/>
      <c r="AB182" s="358"/>
      <c r="AC182" s="696"/>
      <c r="AD182" s="966"/>
      <c r="AE182" s="697"/>
      <c r="AF182" s="697"/>
      <c r="AG182" s="966"/>
      <c r="AH182" s="698"/>
      <c r="AI182" s="699"/>
      <c r="AJ182" s="966"/>
      <c r="AK182" s="697"/>
      <c r="AL182" s="697"/>
      <c r="AM182" s="966"/>
      <c r="AN182" s="365"/>
      <c r="AO182" s="701"/>
      <c r="AP182" s="966"/>
      <c r="AQ182" s="697"/>
      <c r="AR182" s="697"/>
      <c r="AS182" s="966"/>
      <c r="AT182" s="966"/>
      <c r="AU182" s="966"/>
      <c r="AV182" s="966"/>
      <c r="AW182" s="966"/>
      <c r="AX182" s="966"/>
      <c r="AY182" s="966"/>
      <c r="AZ182" s="966"/>
      <c r="BA182" s="966"/>
      <c r="BB182" s="966"/>
      <c r="BC182" s="966"/>
      <c r="BD182" s="966"/>
      <c r="BE182" s="966"/>
      <c r="BF182" s="966"/>
      <c r="BG182" s="966"/>
      <c r="BH182" s="125"/>
      <c r="BI182" s="125"/>
      <c r="BJ182" s="692"/>
      <c r="BK182" s="692"/>
      <c r="BL182" s="4"/>
      <c r="BM182" s="3"/>
      <c r="BN182" s="3"/>
      <c r="BO182" s="6"/>
      <c r="BP182" s="6"/>
      <c r="BQ182" s="6"/>
      <c r="BR182" s="6"/>
      <c r="BS182" s="6"/>
      <c r="BT182" s="6"/>
      <c r="BU182" s="6"/>
    </row>
    <row r="183" spans="1:73" ht="12.75">
      <c r="A183" s="682">
        <v>9</v>
      </c>
      <c r="B183" s="751"/>
      <c r="C183" s="736"/>
      <c r="D183" s="694"/>
      <c r="E183" s="454"/>
      <c r="F183" s="706"/>
      <c r="G183" s="317"/>
      <c r="H183" s="317"/>
      <c r="I183" s="966"/>
      <c r="J183" s="358"/>
      <c r="K183" s="696"/>
      <c r="L183" s="966"/>
      <c r="M183" s="697"/>
      <c r="N183" s="697"/>
      <c r="O183" s="966"/>
      <c r="P183" s="358"/>
      <c r="Q183" s="696"/>
      <c r="R183" s="966"/>
      <c r="S183" s="697"/>
      <c r="T183" s="697"/>
      <c r="U183" s="966"/>
      <c r="V183" s="358"/>
      <c r="W183" s="696"/>
      <c r="X183" s="966"/>
      <c r="Y183" s="697"/>
      <c r="Z183" s="697"/>
      <c r="AA183" s="966"/>
      <c r="AB183" s="358"/>
      <c r="AC183" s="696"/>
      <c r="AD183" s="966"/>
      <c r="AE183" s="697"/>
      <c r="AF183" s="697"/>
      <c r="AG183" s="966"/>
      <c r="AH183" s="698"/>
      <c r="AI183" s="699"/>
      <c r="AJ183" s="966"/>
      <c r="AK183" s="697"/>
      <c r="AL183" s="697"/>
      <c r="AM183" s="966"/>
      <c r="AN183" s="365"/>
      <c r="AO183" s="701"/>
      <c r="AP183" s="966"/>
      <c r="AQ183" s="697"/>
      <c r="AR183" s="697"/>
      <c r="AS183" s="966"/>
      <c r="AT183" s="966"/>
      <c r="AU183" s="966"/>
      <c r="AV183" s="966"/>
      <c r="AW183" s="966"/>
      <c r="AX183" s="966"/>
      <c r="AY183" s="966"/>
      <c r="AZ183" s="966"/>
      <c r="BA183" s="966"/>
      <c r="BB183" s="966"/>
      <c r="BC183" s="966"/>
      <c r="BD183" s="966"/>
      <c r="BE183" s="966"/>
      <c r="BF183" s="966"/>
      <c r="BG183" s="966"/>
      <c r="BH183" s="125"/>
      <c r="BI183" s="125"/>
      <c r="BJ183" s="692"/>
      <c r="BK183" s="692"/>
      <c r="BL183" s="4"/>
      <c r="BM183" s="3"/>
      <c r="BN183" s="3"/>
      <c r="BO183" s="6"/>
      <c r="BP183" s="6"/>
      <c r="BQ183" s="6"/>
      <c r="BR183" s="6"/>
      <c r="BS183" s="6"/>
      <c r="BT183" s="6"/>
      <c r="BU183" s="6"/>
    </row>
    <row r="184" spans="1:73" ht="12.75">
      <c r="A184" s="682">
        <v>10</v>
      </c>
      <c r="B184" s="752"/>
      <c r="C184" s="753"/>
      <c r="D184" s="707"/>
      <c r="E184" s="368"/>
      <c r="F184" s="325"/>
      <c r="G184" s="368"/>
      <c r="H184" s="368"/>
      <c r="I184" s="971"/>
      <c r="J184" s="369"/>
      <c r="K184" s="709"/>
      <c r="L184" s="971"/>
      <c r="M184" s="710"/>
      <c r="N184" s="710"/>
      <c r="O184" s="971"/>
      <c r="P184" s="369"/>
      <c r="Q184" s="709"/>
      <c r="R184" s="971"/>
      <c r="S184" s="710"/>
      <c r="T184" s="710"/>
      <c r="U184" s="971"/>
      <c r="V184" s="369"/>
      <c r="W184" s="709"/>
      <c r="X184" s="971"/>
      <c r="Y184" s="710"/>
      <c r="Z184" s="710"/>
      <c r="AA184" s="971"/>
      <c r="AB184" s="369"/>
      <c r="AC184" s="709"/>
      <c r="AD184" s="971"/>
      <c r="AE184" s="710"/>
      <c r="AF184" s="710"/>
      <c r="AG184" s="971"/>
      <c r="AH184" s="711"/>
      <c r="AI184" s="712"/>
      <c r="AJ184" s="971"/>
      <c r="AK184" s="710"/>
      <c r="AL184" s="710"/>
      <c r="AM184" s="971"/>
      <c r="AN184" s="374"/>
      <c r="AO184" s="713"/>
      <c r="AP184" s="971"/>
      <c r="AQ184" s="710"/>
      <c r="AR184" s="710"/>
      <c r="AS184" s="971"/>
      <c r="AT184" s="971"/>
      <c r="AU184" s="971"/>
      <c r="AV184" s="971"/>
      <c r="AW184" s="971"/>
      <c r="AX184" s="971"/>
      <c r="AY184" s="971"/>
      <c r="AZ184" s="971"/>
      <c r="BA184" s="971"/>
      <c r="BB184" s="971"/>
      <c r="BC184" s="971"/>
      <c r="BD184" s="971"/>
      <c r="BE184" s="971"/>
      <c r="BF184" s="971"/>
      <c r="BG184" s="971"/>
      <c r="BH184" s="167"/>
      <c r="BI184" s="167"/>
      <c r="BJ184" s="714"/>
      <c r="BK184" s="714"/>
      <c r="BL184" s="4"/>
      <c r="BM184" s="3"/>
      <c r="BN184" s="3"/>
      <c r="BO184" s="6"/>
      <c r="BP184" s="6"/>
      <c r="BQ184" s="6"/>
      <c r="BR184" s="6"/>
      <c r="BS184" s="6"/>
      <c r="BT184" s="6"/>
      <c r="BU184" s="6"/>
    </row>
    <row r="185" spans="1:73" ht="12.75">
      <c r="A185" s="754">
        <v>1</v>
      </c>
      <c r="B185" s="755">
        <v>14</v>
      </c>
      <c r="C185" s="756" t="s">
        <v>787</v>
      </c>
      <c r="D185" s="757" t="s">
        <v>788</v>
      </c>
      <c r="E185" s="758" t="s">
        <v>180</v>
      </c>
      <c r="F185" s="759" t="s">
        <v>789</v>
      </c>
      <c r="G185" s="758">
        <v>3</v>
      </c>
      <c r="H185" s="758">
        <v>6</v>
      </c>
      <c r="I185" s="1079"/>
      <c r="J185" s="760"/>
      <c r="K185" s="761"/>
      <c r="L185" s="1070">
        <f>J185+J186+J187+J188+J189+J190+J191+J192+J193+J194+K185+K186+K187+K188+K189+K190+K191+K192+K193+K194</f>
        <v>0</v>
      </c>
      <c r="M185" s="762"/>
      <c r="N185" s="762"/>
      <c r="O185" s="1076">
        <f>M185+M186+M187+M188+M189+M190+M191+M192+M193+M194+N185+N186+N187+N188+N189+N190+N191+N192+N193+N194</f>
        <v>0</v>
      </c>
      <c r="P185" s="763"/>
      <c r="Q185" s="764"/>
      <c r="R185" s="1071">
        <f>P185+P186+P187+P188+P189+P190+P191+P192+P193+P194+Q185+Q186+Q187+Q188+Q189+Q190+Q191+Q192+Q193+Q194</f>
        <v>0</v>
      </c>
      <c r="S185" s="762"/>
      <c r="T185" s="762"/>
      <c r="U185" s="1077">
        <f>S185+S186+S187+S188+S189+S190+S191+S192+S193+S194+T185+T186+T187+T188+T189+T190+T191+T192+T193+T194</f>
        <v>0</v>
      </c>
      <c r="V185" s="763"/>
      <c r="W185" s="764"/>
      <c r="X185" s="1075">
        <f>V185+V186+V187+V188+V189+V190+V191+V192+V193+V194+W185+W186+W187+W188+W189+W190+W191+W192+W193+W194</f>
        <v>0</v>
      </c>
      <c r="Y185" s="762"/>
      <c r="Z185" s="762"/>
      <c r="AA185" s="1078">
        <f>Y185+Y186+Y187+Y188+Y189+Y190+Y191+Y192+Y193+Y194+Z185+Z186+Z187+Z188+Z189+Z190+Z191+Z192+Z193+Z194</f>
        <v>0</v>
      </c>
      <c r="AB185" s="763"/>
      <c r="AC185" s="764"/>
      <c r="AD185" s="1063">
        <f>AB185+AB186+AB187+AB188+AB189+AB190+AB191+AB192+AB193+AB194+AC185+AC186+AC187+AC188+AC189+AC190+AC191+AC192+AC193+AC194</f>
        <v>0</v>
      </c>
      <c r="AE185" s="762"/>
      <c r="AF185" s="762"/>
      <c r="AG185" s="1072">
        <f>AE185+AE186+AE187+AE188+AE189+AE190+AE191+AE192+AE193+AE194+AF185+AF186+AF187+AF188+AF189+AF190+AF191+AF192+AF193+AF194</f>
        <v>0</v>
      </c>
      <c r="AH185" s="765"/>
      <c r="AI185" s="766"/>
      <c r="AJ185" s="1064">
        <f>AH185+AH186+AH187+AH188+AH189+AH190+AH191+AH192+AH193+AH194+AI185+AI186+AI187+AI188+AI189+AI190+AI191+AI192+AI193+AI194</f>
        <v>0</v>
      </c>
      <c r="AK185" s="762"/>
      <c r="AL185" s="762"/>
      <c r="AM185" s="1061">
        <f>AK185+AK186+AK187+AK188+AK189+AK190+AK191+AK192+AK193+AK194+AL185+AL186+AL187+AL188+AL189+AL190+AL191+AL192+AL193+AL194</f>
        <v>0</v>
      </c>
      <c r="AN185" s="767">
        <v>18</v>
      </c>
      <c r="AO185" s="768"/>
      <c r="AP185" s="1065">
        <f>AN185+AN186+AN187+AN188+AN189+AN190+AN191+AN192+AN193+AN194+AO185+AO186+AO187+AO188+AO189+AO190+AO191+AO192+AO193+AO194</f>
        <v>22</v>
      </c>
      <c r="AQ185" s="762"/>
      <c r="AR185" s="762"/>
      <c r="AS185" s="1062">
        <f>AQ185+AQ186+AQ187+AQ188+AQ189+AQ190+AQ191+AQ192+AQ193+AQ194+AR185+AR186+AR187+AR188+AR189+AR190+AR191+AR192+AR193+AR194</f>
        <v>0</v>
      </c>
      <c r="AT185" s="1066"/>
      <c r="AU185" s="1068">
        <f>SUM(AV185:BG185)</f>
        <v>22</v>
      </c>
      <c r="AV185" s="965">
        <f>SUM(L185+O185+R185+U185+X185+AA185+AD185+AG185+AJ185+AM185+AP185+AS185)</f>
        <v>22</v>
      </c>
      <c r="AW185" s="1069"/>
      <c r="AX185" s="1069"/>
      <c r="AY185" s="1067"/>
      <c r="AZ185" s="1067"/>
      <c r="BA185" s="1067"/>
      <c r="BB185" s="1067"/>
      <c r="BC185" s="1067"/>
      <c r="BD185" s="1067"/>
      <c r="BE185" s="1073"/>
      <c r="BF185" s="1073"/>
      <c r="BG185" s="1074"/>
      <c r="BH185" s="769"/>
      <c r="BI185" s="769"/>
      <c r="BJ185" s="769"/>
      <c r="BK185" s="769"/>
      <c r="BL185" s="770"/>
      <c r="BM185" s="770"/>
      <c r="BN185" s="770"/>
      <c r="BO185" s="770"/>
      <c r="BP185" s="770"/>
      <c r="BQ185" s="770"/>
      <c r="BR185" s="770"/>
      <c r="BS185" s="770"/>
      <c r="BT185" s="770"/>
      <c r="BU185" s="770"/>
    </row>
    <row r="186" spans="1:73" ht="12.75">
      <c r="A186" s="754">
        <v>2</v>
      </c>
      <c r="B186" s="771"/>
      <c r="C186" s="693"/>
      <c r="D186" s="771"/>
      <c r="E186" s="772" t="s">
        <v>180</v>
      </c>
      <c r="F186" s="773" t="s">
        <v>790</v>
      </c>
      <c r="G186" s="772">
        <v>1</v>
      </c>
      <c r="H186" s="772">
        <v>4</v>
      </c>
      <c r="I186" s="982"/>
      <c r="J186" s="774"/>
      <c r="K186" s="775"/>
      <c r="L186" s="982"/>
      <c r="M186" s="776"/>
      <c r="N186" s="776"/>
      <c r="O186" s="982"/>
      <c r="P186" s="777"/>
      <c r="Q186" s="778"/>
      <c r="R186" s="982"/>
      <c r="S186" s="776"/>
      <c r="T186" s="776"/>
      <c r="U186" s="982"/>
      <c r="V186" s="777"/>
      <c r="W186" s="778"/>
      <c r="X186" s="982"/>
      <c r="Y186" s="776"/>
      <c r="Z186" s="776"/>
      <c r="AA186" s="982"/>
      <c r="AB186" s="777"/>
      <c r="AC186" s="778"/>
      <c r="AD186" s="982"/>
      <c r="AE186" s="776"/>
      <c r="AF186" s="776"/>
      <c r="AG186" s="982"/>
      <c r="AH186" s="779"/>
      <c r="AI186" s="780"/>
      <c r="AJ186" s="982"/>
      <c r="AK186" s="776"/>
      <c r="AL186" s="776"/>
      <c r="AM186" s="982"/>
      <c r="AN186" s="781">
        <v>4</v>
      </c>
      <c r="AO186" s="782"/>
      <c r="AP186" s="982"/>
      <c r="AQ186" s="776"/>
      <c r="AR186" s="776"/>
      <c r="AS186" s="982"/>
      <c r="AT186" s="982"/>
      <c r="AU186" s="982"/>
      <c r="AV186" s="966"/>
      <c r="AW186" s="982"/>
      <c r="AX186" s="982"/>
      <c r="AY186" s="982"/>
      <c r="AZ186" s="982"/>
      <c r="BA186" s="982"/>
      <c r="BB186" s="982"/>
      <c r="BC186" s="982"/>
      <c r="BD186" s="982"/>
      <c r="BE186" s="982"/>
      <c r="BF186" s="982"/>
      <c r="BG186" s="982"/>
      <c r="BH186" s="769"/>
      <c r="BI186" s="769"/>
      <c r="BJ186" s="769"/>
      <c r="BK186" s="769"/>
      <c r="BL186" s="770"/>
      <c r="BM186" s="770"/>
      <c r="BN186" s="770"/>
      <c r="BO186" s="770"/>
      <c r="BP186" s="770"/>
      <c r="BQ186" s="770"/>
      <c r="BR186" s="770"/>
      <c r="BS186" s="770"/>
      <c r="BT186" s="770"/>
      <c r="BU186" s="770"/>
    </row>
    <row r="187" spans="1:73" ht="12.75">
      <c r="A187" s="754">
        <v>3</v>
      </c>
      <c r="B187" s="771"/>
      <c r="C187" s="783"/>
      <c r="D187" s="771"/>
      <c r="E187" s="784"/>
      <c r="F187" s="785"/>
      <c r="G187" s="784"/>
      <c r="H187" s="784"/>
      <c r="I187" s="982"/>
      <c r="J187" s="774"/>
      <c r="K187" s="775"/>
      <c r="L187" s="982"/>
      <c r="M187" s="776"/>
      <c r="N187" s="776"/>
      <c r="O187" s="982"/>
      <c r="P187" s="777"/>
      <c r="Q187" s="778"/>
      <c r="R187" s="982"/>
      <c r="S187" s="776"/>
      <c r="T187" s="776"/>
      <c r="U187" s="982"/>
      <c r="V187" s="777"/>
      <c r="W187" s="778"/>
      <c r="X187" s="982"/>
      <c r="Y187" s="776"/>
      <c r="Z187" s="776"/>
      <c r="AA187" s="982"/>
      <c r="AB187" s="777"/>
      <c r="AC187" s="778"/>
      <c r="AD187" s="982"/>
      <c r="AE187" s="776"/>
      <c r="AF187" s="776"/>
      <c r="AG187" s="982"/>
      <c r="AH187" s="779"/>
      <c r="AI187" s="780"/>
      <c r="AJ187" s="982"/>
      <c r="AK187" s="776"/>
      <c r="AL187" s="776"/>
      <c r="AM187" s="982"/>
      <c r="AN187" s="786"/>
      <c r="AO187" s="787"/>
      <c r="AP187" s="982"/>
      <c r="AQ187" s="776"/>
      <c r="AR187" s="776"/>
      <c r="AS187" s="982"/>
      <c r="AT187" s="982"/>
      <c r="AU187" s="982"/>
      <c r="AV187" s="966"/>
      <c r="AW187" s="982"/>
      <c r="AX187" s="982"/>
      <c r="AY187" s="982"/>
      <c r="AZ187" s="982"/>
      <c r="BA187" s="982"/>
      <c r="BB187" s="982"/>
      <c r="BC187" s="982"/>
      <c r="BD187" s="982"/>
      <c r="BE187" s="982"/>
      <c r="BF187" s="982"/>
      <c r="BG187" s="982"/>
      <c r="BH187" s="769"/>
      <c r="BI187" s="769"/>
      <c r="BJ187" s="769"/>
      <c r="BK187" s="769"/>
      <c r="BL187" s="770"/>
      <c r="BM187" s="770"/>
      <c r="BN187" s="770"/>
      <c r="BO187" s="770"/>
      <c r="BP187" s="770"/>
      <c r="BQ187" s="770"/>
      <c r="BR187" s="770"/>
      <c r="BS187" s="770"/>
      <c r="BT187" s="770"/>
      <c r="BU187" s="770"/>
    </row>
    <row r="188" spans="1:73" ht="12.75">
      <c r="A188" s="754">
        <v>4</v>
      </c>
      <c r="B188" s="771"/>
      <c r="C188" s="783"/>
      <c r="D188" s="771"/>
      <c r="E188" s="788"/>
      <c r="F188" s="788"/>
      <c r="G188" s="788"/>
      <c r="H188" s="788"/>
      <c r="I188" s="982"/>
      <c r="J188" s="774"/>
      <c r="K188" s="775"/>
      <c r="L188" s="982"/>
      <c r="M188" s="776"/>
      <c r="N188" s="776"/>
      <c r="O188" s="982"/>
      <c r="P188" s="777"/>
      <c r="Q188" s="778"/>
      <c r="R188" s="982"/>
      <c r="S188" s="776"/>
      <c r="T188" s="776"/>
      <c r="U188" s="982"/>
      <c r="V188" s="777"/>
      <c r="W188" s="778"/>
      <c r="X188" s="982"/>
      <c r="Y188" s="776"/>
      <c r="Z188" s="776"/>
      <c r="AA188" s="982"/>
      <c r="AB188" s="777"/>
      <c r="AC188" s="778"/>
      <c r="AD188" s="982"/>
      <c r="AE188" s="776"/>
      <c r="AF188" s="776"/>
      <c r="AG188" s="982"/>
      <c r="AH188" s="779"/>
      <c r="AI188" s="780"/>
      <c r="AJ188" s="982"/>
      <c r="AK188" s="776"/>
      <c r="AL188" s="776"/>
      <c r="AM188" s="982"/>
      <c r="AN188" s="786"/>
      <c r="AO188" s="787"/>
      <c r="AP188" s="982"/>
      <c r="AQ188" s="776"/>
      <c r="AR188" s="776"/>
      <c r="AS188" s="982"/>
      <c r="AT188" s="982"/>
      <c r="AU188" s="982"/>
      <c r="AV188" s="966"/>
      <c r="AW188" s="982"/>
      <c r="AX188" s="982"/>
      <c r="AY188" s="982"/>
      <c r="AZ188" s="982"/>
      <c r="BA188" s="982"/>
      <c r="BB188" s="982"/>
      <c r="BC188" s="982"/>
      <c r="BD188" s="982"/>
      <c r="BE188" s="982"/>
      <c r="BF188" s="982"/>
      <c r="BG188" s="982"/>
      <c r="BH188" s="769"/>
      <c r="BI188" s="769"/>
      <c r="BJ188" s="769"/>
      <c r="BK188" s="769"/>
      <c r="BL188" s="770"/>
      <c r="BM188" s="770"/>
      <c r="BN188" s="770"/>
      <c r="BO188" s="770"/>
      <c r="BP188" s="770"/>
      <c r="BQ188" s="770"/>
      <c r="BR188" s="770"/>
      <c r="BS188" s="770"/>
      <c r="BT188" s="770"/>
      <c r="BU188" s="770"/>
    </row>
    <row r="189" spans="1:73" ht="12.75">
      <c r="A189" s="754">
        <v>5</v>
      </c>
      <c r="B189" s="771"/>
      <c r="C189" s="783"/>
      <c r="D189" s="771"/>
      <c r="E189" s="788"/>
      <c r="F189" s="788"/>
      <c r="G189" s="788"/>
      <c r="H189" s="788"/>
      <c r="I189" s="982"/>
      <c r="J189" s="774"/>
      <c r="K189" s="775"/>
      <c r="L189" s="982"/>
      <c r="M189" s="776"/>
      <c r="N189" s="776"/>
      <c r="O189" s="982"/>
      <c r="P189" s="777"/>
      <c r="Q189" s="778"/>
      <c r="R189" s="982"/>
      <c r="S189" s="776"/>
      <c r="T189" s="776"/>
      <c r="U189" s="982"/>
      <c r="V189" s="777"/>
      <c r="W189" s="778"/>
      <c r="X189" s="982"/>
      <c r="Y189" s="776"/>
      <c r="Z189" s="776"/>
      <c r="AA189" s="982"/>
      <c r="AB189" s="777"/>
      <c r="AC189" s="778"/>
      <c r="AD189" s="982"/>
      <c r="AE189" s="776"/>
      <c r="AF189" s="776"/>
      <c r="AG189" s="982"/>
      <c r="AH189" s="779"/>
      <c r="AI189" s="780"/>
      <c r="AJ189" s="982"/>
      <c r="AK189" s="776"/>
      <c r="AL189" s="776"/>
      <c r="AM189" s="982"/>
      <c r="AN189" s="786"/>
      <c r="AO189" s="787"/>
      <c r="AP189" s="982"/>
      <c r="AQ189" s="776"/>
      <c r="AR189" s="776"/>
      <c r="AS189" s="982"/>
      <c r="AT189" s="982"/>
      <c r="AU189" s="982"/>
      <c r="AV189" s="966"/>
      <c r="AW189" s="982"/>
      <c r="AX189" s="982"/>
      <c r="AY189" s="982"/>
      <c r="AZ189" s="982"/>
      <c r="BA189" s="982"/>
      <c r="BB189" s="982"/>
      <c r="BC189" s="982"/>
      <c r="BD189" s="982"/>
      <c r="BE189" s="982"/>
      <c r="BF189" s="982"/>
      <c r="BG189" s="982"/>
      <c r="BH189" s="769"/>
      <c r="BI189" s="769"/>
      <c r="BJ189" s="789"/>
      <c r="BK189" s="769"/>
      <c r="BL189" s="770"/>
      <c r="BM189" s="770"/>
      <c r="BN189" s="770"/>
      <c r="BO189" s="770"/>
      <c r="BP189" s="770"/>
      <c r="BQ189" s="770"/>
      <c r="BR189" s="770"/>
      <c r="BS189" s="770"/>
      <c r="BT189" s="770"/>
      <c r="BU189" s="770"/>
    </row>
    <row r="190" spans="1:73" ht="12.75">
      <c r="A190" s="754">
        <v>6</v>
      </c>
      <c r="B190" s="771"/>
      <c r="C190" s="783"/>
      <c r="D190" s="771"/>
      <c r="E190" s="788"/>
      <c r="F190" s="788"/>
      <c r="G190" s="788"/>
      <c r="H190" s="788"/>
      <c r="I190" s="982"/>
      <c r="J190" s="774"/>
      <c r="K190" s="775"/>
      <c r="L190" s="982"/>
      <c r="M190" s="776"/>
      <c r="N190" s="776"/>
      <c r="O190" s="982"/>
      <c r="P190" s="777"/>
      <c r="Q190" s="778"/>
      <c r="R190" s="982"/>
      <c r="S190" s="776"/>
      <c r="T190" s="776"/>
      <c r="U190" s="982"/>
      <c r="V190" s="777"/>
      <c r="W190" s="778"/>
      <c r="X190" s="982"/>
      <c r="Y190" s="776"/>
      <c r="Z190" s="776"/>
      <c r="AA190" s="982"/>
      <c r="AB190" s="777"/>
      <c r="AC190" s="778"/>
      <c r="AD190" s="982"/>
      <c r="AE190" s="776"/>
      <c r="AF190" s="776"/>
      <c r="AG190" s="982"/>
      <c r="AH190" s="779"/>
      <c r="AI190" s="780"/>
      <c r="AJ190" s="982"/>
      <c r="AK190" s="776"/>
      <c r="AL190" s="776"/>
      <c r="AM190" s="982"/>
      <c r="AN190" s="786"/>
      <c r="AO190" s="787"/>
      <c r="AP190" s="982"/>
      <c r="AQ190" s="776"/>
      <c r="AR190" s="776"/>
      <c r="AS190" s="982"/>
      <c r="AT190" s="982"/>
      <c r="AU190" s="982"/>
      <c r="AV190" s="966"/>
      <c r="AW190" s="982"/>
      <c r="AX190" s="982"/>
      <c r="AY190" s="982"/>
      <c r="AZ190" s="982"/>
      <c r="BA190" s="982"/>
      <c r="BB190" s="982"/>
      <c r="BC190" s="982"/>
      <c r="BD190" s="982"/>
      <c r="BE190" s="982"/>
      <c r="BF190" s="982"/>
      <c r="BG190" s="982"/>
      <c r="BH190" s="769"/>
      <c r="BI190" s="769"/>
      <c r="BJ190" s="769"/>
      <c r="BK190" s="769"/>
      <c r="BL190" s="770"/>
      <c r="BM190" s="770"/>
      <c r="BN190" s="770"/>
      <c r="BO190" s="770"/>
      <c r="BP190" s="770"/>
      <c r="BQ190" s="770"/>
      <c r="BR190" s="770"/>
      <c r="BS190" s="770"/>
      <c r="BT190" s="770"/>
      <c r="BU190" s="770"/>
    </row>
    <row r="191" spans="1:73" ht="12.75">
      <c r="A191" s="754">
        <v>7</v>
      </c>
      <c r="B191" s="771"/>
      <c r="C191" s="783"/>
      <c r="D191" s="771"/>
      <c r="E191" s="788"/>
      <c r="F191" s="788"/>
      <c r="G191" s="788"/>
      <c r="H191" s="788"/>
      <c r="I191" s="982"/>
      <c r="J191" s="774"/>
      <c r="K191" s="775"/>
      <c r="L191" s="982"/>
      <c r="M191" s="776"/>
      <c r="N191" s="776"/>
      <c r="O191" s="982"/>
      <c r="P191" s="777"/>
      <c r="Q191" s="778"/>
      <c r="R191" s="982"/>
      <c r="S191" s="776"/>
      <c r="T191" s="776"/>
      <c r="U191" s="982"/>
      <c r="V191" s="777"/>
      <c r="W191" s="778"/>
      <c r="X191" s="982"/>
      <c r="Y191" s="776"/>
      <c r="Z191" s="776"/>
      <c r="AA191" s="982"/>
      <c r="AB191" s="777"/>
      <c r="AC191" s="778"/>
      <c r="AD191" s="982"/>
      <c r="AE191" s="776"/>
      <c r="AF191" s="776"/>
      <c r="AG191" s="982"/>
      <c r="AH191" s="779"/>
      <c r="AI191" s="780"/>
      <c r="AJ191" s="982"/>
      <c r="AK191" s="776"/>
      <c r="AL191" s="776"/>
      <c r="AM191" s="982"/>
      <c r="AN191" s="786"/>
      <c r="AO191" s="787"/>
      <c r="AP191" s="982"/>
      <c r="AQ191" s="776"/>
      <c r="AR191" s="776"/>
      <c r="AS191" s="982"/>
      <c r="AT191" s="982"/>
      <c r="AU191" s="982"/>
      <c r="AV191" s="966"/>
      <c r="AW191" s="982"/>
      <c r="AX191" s="982"/>
      <c r="AY191" s="982"/>
      <c r="AZ191" s="982"/>
      <c r="BA191" s="982"/>
      <c r="BB191" s="982"/>
      <c r="BC191" s="982"/>
      <c r="BD191" s="982"/>
      <c r="BE191" s="982"/>
      <c r="BF191" s="982"/>
      <c r="BG191" s="982"/>
      <c r="BH191" s="769"/>
      <c r="BI191" s="769"/>
      <c r="BJ191" s="769"/>
      <c r="BK191" s="769"/>
      <c r="BL191" s="770"/>
      <c r="BM191" s="770"/>
      <c r="BN191" s="770"/>
      <c r="BO191" s="770"/>
      <c r="BP191" s="770"/>
      <c r="BQ191" s="770"/>
      <c r="BR191" s="770"/>
      <c r="BS191" s="770"/>
      <c r="BT191" s="770"/>
      <c r="BU191" s="770"/>
    </row>
    <row r="192" spans="1:73" ht="12.75">
      <c r="A192" s="754">
        <v>8</v>
      </c>
      <c r="B192" s="771"/>
      <c r="C192" s="783"/>
      <c r="D192" s="771"/>
      <c r="E192" s="788"/>
      <c r="F192" s="788"/>
      <c r="G192" s="788"/>
      <c r="H192" s="788"/>
      <c r="I192" s="982"/>
      <c r="J192" s="774"/>
      <c r="K192" s="775"/>
      <c r="L192" s="982"/>
      <c r="M192" s="776"/>
      <c r="N192" s="776"/>
      <c r="O192" s="982"/>
      <c r="P192" s="777"/>
      <c r="Q192" s="778"/>
      <c r="R192" s="982"/>
      <c r="S192" s="776"/>
      <c r="T192" s="776"/>
      <c r="U192" s="982"/>
      <c r="V192" s="777"/>
      <c r="W192" s="778"/>
      <c r="X192" s="982"/>
      <c r="Y192" s="776"/>
      <c r="Z192" s="776"/>
      <c r="AA192" s="982"/>
      <c r="AB192" s="777"/>
      <c r="AC192" s="778"/>
      <c r="AD192" s="982"/>
      <c r="AE192" s="776"/>
      <c r="AF192" s="776"/>
      <c r="AG192" s="982"/>
      <c r="AH192" s="779"/>
      <c r="AI192" s="780"/>
      <c r="AJ192" s="982"/>
      <c r="AK192" s="776"/>
      <c r="AL192" s="776"/>
      <c r="AM192" s="982"/>
      <c r="AN192" s="786"/>
      <c r="AO192" s="787"/>
      <c r="AP192" s="982"/>
      <c r="AQ192" s="776"/>
      <c r="AR192" s="776"/>
      <c r="AS192" s="982"/>
      <c r="AT192" s="982"/>
      <c r="AU192" s="982"/>
      <c r="AV192" s="966"/>
      <c r="AW192" s="982"/>
      <c r="AX192" s="982"/>
      <c r="AY192" s="982"/>
      <c r="AZ192" s="982"/>
      <c r="BA192" s="982"/>
      <c r="BB192" s="982"/>
      <c r="BC192" s="982"/>
      <c r="BD192" s="982"/>
      <c r="BE192" s="982"/>
      <c r="BF192" s="982"/>
      <c r="BG192" s="982"/>
      <c r="BH192" s="769"/>
      <c r="BI192" s="769"/>
      <c r="BJ192" s="769"/>
      <c r="BK192" s="769"/>
      <c r="BL192" s="770"/>
      <c r="BM192" s="770"/>
      <c r="BN192" s="770"/>
      <c r="BO192" s="770"/>
      <c r="BP192" s="770"/>
      <c r="BQ192" s="770"/>
      <c r="BR192" s="770"/>
      <c r="BS192" s="770"/>
      <c r="BT192" s="770"/>
      <c r="BU192" s="770"/>
    </row>
    <row r="193" spans="1:73" ht="12.75">
      <c r="A193" s="754">
        <v>9</v>
      </c>
      <c r="B193" s="771"/>
      <c r="C193" s="783"/>
      <c r="D193" s="771"/>
      <c r="E193" s="788"/>
      <c r="F193" s="788"/>
      <c r="G193" s="788"/>
      <c r="H193" s="788"/>
      <c r="I193" s="982"/>
      <c r="J193" s="774"/>
      <c r="K193" s="775"/>
      <c r="L193" s="982"/>
      <c r="M193" s="776"/>
      <c r="N193" s="776"/>
      <c r="O193" s="982"/>
      <c r="P193" s="777"/>
      <c r="Q193" s="778"/>
      <c r="R193" s="982"/>
      <c r="S193" s="776"/>
      <c r="T193" s="776"/>
      <c r="U193" s="982"/>
      <c r="V193" s="777"/>
      <c r="W193" s="778"/>
      <c r="X193" s="982"/>
      <c r="Y193" s="776"/>
      <c r="Z193" s="776"/>
      <c r="AA193" s="982"/>
      <c r="AB193" s="777"/>
      <c r="AC193" s="778"/>
      <c r="AD193" s="982"/>
      <c r="AE193" s="776"/>
      <c r="AF193" s="776"/>
      <c r="AG193" s="982"/>
      <c r="AH193" s="779"/>
      <c r="AI193" s="780"/>
      <c r="AJ193" s="982"/>
      <c r="AK193" s="776"/>
      <c r="AL193" s="776"/>
      <c r="AM193" s="982"/>
      <c r="AN193" s="786"/>
      <c r="AO193" s="787"/>
      <c r="AP193" s="982"/>
      <c r="AQ193" s="776"/>
      <c r="AR193" s="776"/>
      <c r="AS193" s="982"/>
      <c r="AT193" s="982"/>
      <c r="AU193" s="982"/>
      <c r="AV193" s="966"/>
      <c r="AW193" s="982"/>
      <c r="AX193" s="982"/>
      <c r="AY193" s="982"/>
      <c r="AZ193" s="982"/>
      <c r="BA193" s="982"/>
      <c r="BB193" s="982"/>
      <c r="BC193" s="982"/>
      <c r="BD193" s="982"/>
      <c r="BE193" s="982"/>
      <c r="BF193" s="982"/>
      <c r="BG193" s="982"/>
      <c r="BH193" s="769"/>
      <c r="BI193" s="769"/>
      <c r="BJ193" s="769"/>
      <c r="BK193" s="769"/>
      <c r="BL193" s="770"/>
      <c r="BM193" s="770"/>
      <c r="BN193" s="770"/>
      <c r="BO193" s="770"/>
      <c r="BP193" s="770"/>
      <c r="BQ193" s="770"/>
      <c r="BR193" s="770"/>
      <c r="BS193" s="770"/>
      <c r="BT193" s="770"/>
      <c r="BU193" s="770"/>
    </row>
    <row r="194" spans="1:73" ht="12.75">
      <c r="A194" s="754">
        <v>10</v>
      </c>
      <c r="B194" s="790"/>
      <c r="C194" s="791"/>
      <c r="D194" s="790"/>
      <c r="E194" s="790"/>
      <c r="F194" s="790"/>
      <c r="G194" s="790"/>
      <c r="H194" s="790"/>
      <c r="I194" s="985"/>
      <c r="J194" s="792"/>
      <c r="K194" s="793"/>
      <c r="L194" s="985"/>
      <c r="M194" s="794"/>
      <c r="N194" s="794"/>
      <c r="O194" s="985"/>
      <c r="P194" s="795"/>
      <c r="Q194" s="796"/>
      <c r="R194" s="985"/>
      <c r="S194" s="794"/>
      <c r="T194" s="794"/>
      <c r="U194" s="985"/>
      <c r="V194" s="795"/>
      <c r="W194" s="796"/>
      <c r="X194" s="985"/>
      <c r="Y194" s="794"/>
      <c r="Z194" s="794"/>
      <c r="AA194" s="985"/>
      <c r="AB194" s="795"/>
      <c r="AC194" s="796"/>
      <c r="AD194" s="985"/>
      <c r="AE194" s="794"/>
      <c r="AF194" s="794"/>
      <c r="AG194" s="985"/>
      <c r="AH194" s="797"/>
      <c r="AI194" s="798"/>
      <c r="AJ194" s="985"/>
      <c r="AK194" s="794"/>
      <c r="AL194" s="794"/>
      <c r="AM194" s="985"/>
      <c r="AN194" s="799"/>
      <c r="AO194" s="800"/>
      <c r="AP194" s="985"/>
      <c r="AQ194" s="794"/>
      <c r="AR194" s="794"/>
      <c r="AS194" s="985"/>
      <c r="AT194" s="985"/>
      <c r="AU194" s="985"/>
      <c r="AV194" s="971"/>
      <c r="AW194" s="985"/>
      <c r="AX194" s="985"/>
      <c r="AY194" s="985"/>
      <c r="AZ194" s="985"/>
      <c r="BA194" s="985"/>
      <c r="BB194" s="985"/>
      <c r="BC194" s="985"/>
      <c r="BD194" s="985"/>
      <c r="BE194" s="985"/>
      <c r="BF194" s="985"/>
      <c r="BG194" s="985"/>
      <c r="BH194" s="801"/>
      <c r="BI194" s="801"/>
      <c r="BJ194" s="801"/>
      <c r="BK194" s="801"/>
      <c r="BL194" s="770"/>
      <c r="BM194" s="770"/>
      <c r="BN194" s="770"/>
      <c r="BO194" s="770"/>
      <c r="BP194" s="770"/>
      <c r="BQ194" s="770"/>
      <c r="BR194" s="770"/>
      <c r="BS194" s="770"/>
      <c r="BT194" s="770"/>
      <c r="BU194" s="770"/>
    </row>
    <row r="195" spans="1:73" ht="12.75">
      <c r="A195" s="682">
        <v>1</v>
      </c>
      <c r="B195" s="416">
        <v>15</v>
      </c>
      <c r="C195" s="340" t="s">
        <v>787</v>
      </c>
      <c r="D195" s="728" t="s">
        <v>791</v>
      </c>
      <c r="E195" s="273" t="s">
        <v>190</v>
      </c>
      <c r="F195" s="595" t="s">
        <v>792</v>
      </c>
      <c r="G195" s="273">
        <v>1</v>
      </c>
      <c r="H195" s="273">
        <v>3</v>
      </c>
      <c r="I195" s="1060"/>
      <c r="J195" s="349"/>
      <c r="K195" s="277"/>
      <c r="L195" s="1006">
        <f>J195+J196+J197+J198+J199+J200+J201+J202+J203+J204+K195+K196+K197+K198+K199+K200+K201+K202+K203+K204</f>
        <v>0</v>
      </c>
      <c r="M195" s="686"/>
      <c r="N195" s="686"/>
      <c r="O195" s="1007">
        <f>M195+M196+M197+M198+M199+M200+M201+M202+M203+M204+N195+N196+N197+N198+N199+N200+N201+N202+N203+N204</f>
        <v>0</v>
      </c>
      <c r="P195" s="349"/>
      <c r="Q195" s="277"/>
      <c r="R195" s="1008">
        <f>P195+P196+P197+P198+P199+P200+P201+P202+P203+P204+Q195+Q196+Q197+Q198+Q199+Q200+Q201+Q202+Q203+Q204</f>
        <v>0</v>
      </c>
      <c r="S195" s="686"/>
      <c r="T195" s="686"/>
      <c r="U195" s="1057">
        <f>S195+S196+S197+S198+S199+S200+S201+S202+S203+S204+T195+T196+T197+T198+T199+T200+T201+T202+T203+T204</f>
        <v>23</v>
      </c>
      <c r="V195" s="349"/>
      <c r="W195" s="277"/>
      <c r="X195" s="1055">
        <f>V195+V196+V197+V198+V199+V200+V201+V202+V203+V204+W195+W196+W197+W198+W199+W200+W201+W202+W203+W204</f>
        <v>0</v>
      </c>
      <c r="Y195" s="686"/>
      <c r="Z195" s="686"/>
      <c r="AA195" s="1056">
        <f>Y195+Y196+Y197+Y198+Y199+Y200+Y201+Y202+Y203+Y204+Z195+Z196+Z197+Z198+Z199+Z200+Z201+Z202+Z203+Z204</f>
        <v>0</v>
      </c>
      <c r="AB195" s="349"/>
      <c r="AC195" s="277"/>
      <c r="AD195" s="999">
        <f>AB195+AB196+AB197+AB198+AB199+AB200+AB201+AB202+AB203+AB204+AC195+AC196+AC197+AC198+AC199+AC200+AC201+AC202+AC203+AC204</f>
        <v>0</v>
      </c>
      <c r="AE195" s="686"/>
      <c r="AF195" s="686"/>
      <c r="AG195" s="1000">
        <f>AE195+AE196+AE197+AE198+AE199+AE200+AE201+AE202+AE203+AE204+AF195+AF196+AF197+AF198+AF199+AF200+AF201+AF202+AF203+AF204</f>
        <v>0</v>
      </c>
      <c r="AH195" s="687"/>
      <c r="AI195" s="688"/>
      <c r="AJ195" s="1048">
        <f>AH195+AH196+AH197+AH198+AH199+AH200+AH201+AH202+AH203+AH204+AI195+AI196+AI197+AI198+AI199+AI200+AI201+AI202+AI203+AI204</f>
        <v>0</v>
      </c>
      <c r="AK195" s="686"/>
      <c r="AL195" s="686"/>
      <c r="AM195" s="1002">
        <f>AK195+AK196+AK197+AK198+AK199+AK200+AK201+AK202+AK203+AK204+AL195+AL196+AL197+AL198+AL199+AL200+AL201+AL202+AL203+AL204</f>
        <v>0</v>
      </c>
      <c r="AN195" s="355"/>
      <c r="AO195" s="690"/>
      <c r="AP195" s="1003">
        <f>AN195+AN196+AN197+AN198+AN199+AN200+AN201+AN202+AN203+AN204+AO195+AO196+AO197+AO198+AO199+AO200+AO201+AO202+AO203+AO204</f>
        <v>0</v>
      </c>
      <c r="AQ195" s="686"/>
      <c r="AR195" s="686"/>
      <c r="AS195" s="1049">
        <f>AQ195+AQ196+AQ197+AQ198+AQ199+AQ200+AQ201+AQ202+AQ203+AQ204+AR195+AR196+AR197+AR198+AR199+AR200+AR201+AR202+AR203+AR204</f>
        <v>0</v>
      </c>
      <c r="AT195" s="1050"/>
      <c r="AU195" s="1051">
        <f>SUM(AV195:BG195)</f>
        <v>23</v>
      </c>
      <c r="AV195" s="965">
        <f>SUM(L195+O195+R195+U195+X195+AA195+AD195+AG195+AJ195+AM195+AP195+AS195)</f>
        <v>23</v>
      </c>
      <c r="AW195" s="965"/>
      <c r="AX195" s="965"/>
      <c r="AY195" s="965"/>
      <c r="AZ195" s="965"/>
      <c r="BA195" s="965"/>
      <c r="BB195" s="965"/>
      <c r="BC195" s="965"/>
      <c r="BD195" s="965"/>
      <c r="BE195" s="1052"/>
      <c r="BF195" s="1052"/>
      <c r="BG195" s="1053"/>
      <c r="BH195" s="125"/>
      <c r="BI195" s="125"/>
      <c r="BJ195" s="692"/>
      <c r="BK195" s="692"/>
      <c r="BL195" s="4"/>
      <c r="BM195" s="3"/>
      <c r="BN195" s="3"/>
      <c r="BO195" s="6"/>
      <c r="BP195" s="6"/>
      <c r="BQ195" s="6"/>
      <c r="BR195" s="6"/>
      <c r="BS195" s="6"/>
      <c r="BT195" s="6"/>
      <c r="BU195" s="6"/>
    </row>
    <row r="196" spans="1:73" ht="12.75">
      <c r="A196" s="682">
        <v>2</v>
      </c>
      <c r="B196" s="290"/>
      <c r="C196" s="291"/>
      <c r="D196" s="694"/>
      <c r="E196" s="295" t="s">
        <v>190</v>
      </c>
      <c r="F196" s="695" t="s">
        <v>793</v>
      </c>
      <c r="G196" s="295">
        <v>5</v>
      </c>
      <c r="H196" s="295">
        <v>4</v>
      </c>
      <c r="I196" s="966"/>
      <c r="J196" s="358"/>
      <c r="K196" s="696"/>
      <c r="L196" s="966"/>
      <c r="M196" s="697"/>
      <c r="N196" s="697"/>
      <c r="O196" s="966"/>
      <c r="P196" s="358"/>
      <c r="Q196" s="696"/>
      <c r="R196" s="966"/>
      <c r="S196" s="697"/>
      <c r="T196" s="697"/>
      <c r="U196" s="966"/>
      <c r="V196" s="358"/>
      <c r="W196" s="696"/>
      <c r="X196" s="966"/>
      <c r="Y196" s="697"/>
      <c r="Z196" s="697"/>
      <c r="AA196" s="966"/>
      <c r="AB196" s="358"/>
      <c r="AC196" s="696"/>
      <c r="AD196" s="966"/>
      <c r="AE196" s="697"/>
      <c r="AF196" s="697"/>
      <c r="AG196" s="966"/>
      <c r="AH196" s="698"/>
      <c r="AI196" s="699"/>
      <c r="AJ196" s="966"/>
      <c r="AK196" s="697"/>
      <c r="AL196" s="697"/>
      <c r="AM196" s="966"/>
      <c r="AN196" s="365"/>
      <c r="AO196" s="701"/>
      <c r="AP196" s="966"/>
      <c r="AQ196" s="697"/>
      <c r="AR196" s="697"/>
      <c r="AS196" s="966"/>
      <c r="AT196" s="966"/>
      <c r="AU196" s="966"/>
      <c r="AV196" s="966"/>
      <c r="AW196" s="966"/>
      <c r="AX196" s="966"/>
      <c r="AY196" s="966"/>
      <c r="AZ196" s="966"/>
      <c r="BA196" s="966"/>
      <c r="BB196" s="966"/>
      <c r="BC196" s="966"/>
      <c r="BD196" s="966"/>
      <c r="BE196" s="966"/>
      <c r="BF196" s="966"/>
      <c r="BG196" s="966"/>
      <c r="BH196" s="125"/>
      <c r="BI196" s="125"/>
      <c r="BJ196" s="692"/>
      <c r="BK196" s="692"/>
      <c r="BL196" s="4"/>
      <c r="BM196" s="3"/>
      <c r="BN196" s="3"/>
      <c r="BO196" s="6"/>
      <c r="BP196" s="6"/>
      <c r="BQ196" s="6"/>
      <c r="BR196" s="6"/>
      <c r="BS196" s="6"/>
      <c r="BT196" s="6"/>
      <c r="BU196" s="6"/>
    </row>
    <row r="197" spans="1:73" ht="12.75">
      <c r="A197" s="682">
        <v>3</v>
      </c>
      <c r="B197" s="290"/>
      <c r="C197" s="291"/>
      <c r="D197" s="694"/>
      <c r="E197" s="295"/>
      <c r="F197" s="695"/>
      <c r="G197" s="295"/>
      <c r="H197" s="295"/>
      <c r="I197" s="966"/>
      <c r="J197" s="358"/>
      <c r="K197" s="696"/>
      <c r="L197" s="966"/>
      <c r="M197" s="697"/>
      <c r="N197" s="697"/>
      <c r="O197" s="966"/>
      <c r="P197" s="358"/>
      <c r="Q197" s="696"/>
      <c r="R197" s="966"/>
      <c r="S197" s="697"/>
      <c r="T197" s="697"/>
      <c r="U197" s="966"/>
      <c r="V197" s="358"/>
      <c r="W197" s="696"/>
      <c r="X197" s="966"/>
      <c r="Y197" s="697"/>
      <c r="Z197" s="697"/>
      <c r="AA197" s="966"/>
      <c r="AB197" s="358"/>
      <c r="AC197" s="696"/>
      <c r="AD197" s="966"/>
      <c r="AE197" s="697"/>
      <c r="AF197" s="697"/>
      <c r="AG197" s="966"/>
      <c r="AH197" s="698"/>
      <c r="AI197" s="699"/>
      <c r="AJ197" s="966"/>
      <c r="AK197" s="697"/>
      <c r="AL197" s="697"/>
      <c r="AM197" s="966"/>
      <c r="AN197" s="365"/>
      <c r="AO197" s="701"/>
      <c r="AP197" s="966"/>
      <c r="AQ197" s="697"/>
      <c r="AR197" s="697"/>
      <c r="AS197" s="966"/>
      <c r="AT197" s="966"/>
      <c r="AU197" s="966"/>
      <c r="AV197" s="966"/>
      <c r="AW197" s="966"/>
      <c r="AX197" s="966"/>
      <c r="AY197" s="966"/>
      <c r="AZ197" s="966"/>
      <c r="BA197" s="966"/>
      <c r="BB197" s="966"/>
      <c r="BC197" s="966"/>
      <c r="BD197" s="966"/>
      <c r="BE197" s="966"/>
      <c r="BF197" s="966"/>
      <c r="BG197" s="966"/>
      <c r="BH197" s="125"/>
      <c r="BI197" s="125"/>
      <c r="BJ197" s="692"/>
      <c r="BK197" s="692"/>
      <c r="BL197" s="4"/>
      <c r="BM197" s="3"/>
      <c r="BN197" s="3"/>
      <c r="BO197" s="6"/>
      <c r="BP197" s="6"/>
      <c r="BQ197" s="6"/>
      <c r="BR197" s="6"/>
      <c r="BS197" s="6"/>
      <c r="BT197" s="6"/>
      <c r="BU197" s="6"/>
    </row>
    <row r="198" spans="1:73" ht="12.75">
      <c r="A198" s="682">
        <v>4</v>
      </c>
      <c r="B198" s="290"/>
      <c r="C198" s="291"/>
      <c r="D198" s="683"/>
      <c r="E198" s="295"/>
      <c r="F198" s="695"/>
      <c r="G198" s="295"/>
      <c r="H198" s="295"/>
      <c r="I198" s="966"/>
      <c r="J198" s="358"/>
      <c r="K198" s="696"/>
      <c r="L198" s="966"/>
      <c r="M198" s="697"/>
      <c r="N198" s="697"/>
      <c r="O198" s="966"/>
      <c r="P198" s="358"/>
      <c r="Q198" s="696"/>
      <c r="R198" s="966"/>
      <c r="S198" s="697"/>
      <c r="T198" s="697"/>
      <c r="U198" s="966"/>
      <c r="V198" s="358"/>
      <c r="W198" s="696"/>
      <c r="X198" s="966"/>
      <c r="Y198" s="697"/>
      <c r="Z198" s="697"/>
      <c r="AA198" s="966"/>
      <c r="AB198" s="358"/>
      <c r="AC198" s="696"/>
      <c r="AD198" s="966"/>
      <c r="AE198" s="697"/>
      <c r="AF198" s="697"/>
      <c r="AG198" s="966"/>
      <c r="AH198" s="698"/>
      <c r="AI198" s="699"/>
      <c r="AJ198" s="966"/>
      <c r="AK198" s="697"/>
      <c r="AL198" s="697"/>
      <c r="AM198" s="966"/>
      <c r="AN198" s="365"/>
      <c r="AO198" s="701"/>
      <c r="AP198" s="966"/>
      <c r="AQ198" s="697"/>
      <c r="AR198" s="697"/>
      <c r="AS198" s="966"/>
      <c r="AT198" s="966"/>
      <c r="AU198" s="966"/>
      <c r="AV198" s="966"/>
      <c r="AW198" s="966"/>
      <c r="AX198" s="966"/>
      <c r="AY198" s="966"/>
      <c r="AZ198" s="966"/>
      <c r="BA198" s="966"/>
      <c r="BB198" s="966"/>
      <c r="BC198" s="966"/>
      <c r="BD198" s="966"/>
      <c r="BE198" s="966"/>
      <c r="BF198" s="966"/>
      <c r="BG198" s="966"/>
      <c r="BH198" s="125"/>
      <c r="BI198" s="125"/>
      <c r="BJ198" s="692"/>
      <c r="BK198" s="692"/>
      <c r="BL198" s="4"/>
      <c r="BM198" s="3"/>
      <c r="BN198" s="3"/>
      <c r="BO198" s="6"/>
      <c r="BP198" s="6"/>
      <c r="BQ198" s="6"/>
      <c r="BR198" s="6"/>
      <c r="BS198" s="6"/>
      <c r="BT198" s="6"/>
      <c r="BU198" s="6"/>
    </row>
    <row r="199" spans="1:73" ht="12.75">
      <c r="A199" s="682">
        <v>5</v>
      </c>
      <c r="B199" s="290"/>
      <c r="C199" s="291"/>
      <c r="D199" s="694"/>
      <c r="E199" s="317"/>
      <c r="F199" s="619"/>
      <c r="G199" s="317"/>
      <c r="H199" s="317"/>
      <c r="I199" s="966"/>
      <c r="J199" s="358"/>
      <c r="K199" s="696"/>
      <c r="L199" s="966"/>
      <c r="M199" s="697"/>
      <c r="N199" s="697"/>
      <c r="O199" s="966"/>
      <c r="P199" s="358"/>
      <c r="Q199" s="696"/>
      <c r="R199" s="966"/>
      <c r="S199" s="702">
        <v>23</v>
      </c>
      <c r="T199" s="702"/>
      <c r="U199" s="966"/>
      <c r="V199" s="358"/>
      <c r="W199" s="696"/>
      <c r="X199" s="966"/>
      <c r="Y199" s="697"/>
      <c r="Z199" s="697"/>
      <c r="AA199" s="966"/>
      <c r="AB199" s="727"/>
      <c r="AC199" s="696"/>
      <c r="AD199" s="966"/>
      <c r="AE199" s="697"/>
      <c r="AF199" s="697"/>
      <c r="AG199" s="966"/>
      <c r="AH199" s="698"/>
      <c r="AI199" s="699"/>
      <c r="AJ199" s="966"/>
      <c r="AK199" s="697"/>
      <c r="AL199" s="697"/>
      <c r="AM199" s="966"/>
      <c r="AN199" s="365"/>
      <c r="AO199" s="701"/>
      <c r="AP199" s="966"/>
      <c r="AQ199" s="697"/>
      <c r="AR199" s="697"/>
      <c r="AS199" s="966"/>
      <c r="AT199" s="966"/>
      <c r="AU199" s="966"/>
      <c r="AV199" s="966"/>
      <c r="AW199" s="966"/>
      <c r="AX199" s="966"/>
      <c r="AY199" s="966"/>
      <c r="AZ199" s="966"/>
      <c r="BA199" s="966"/>
      <c r="BB199" s="966"/>
      <c r="BC199" s="966"/>
      <c r="BD199" s="966"/>
      <c r="BE199" s="966"/>
      <c r="BF199" s="966"/>
      <c r="BG199" s="966"/>
      <c r="BH199" s="594"/>
      <c r="BI199" s="594"/>
      <c r="BJ199" s="717"/>
      <c r="BK199" s="692"/>
      <c r="BL199" s="4"/>
      <c r="BM199" s="3"/>
      <c r="BN199" s="3"/>
      <c r="BO199" s="6"/>
      <c r="BP199" s="6"/>
      <c r="BQ199" s="6"/>
      <c r="BR199" s="6"/>
      <c r="BS199" s="6"/>
      <c r="BT199" s="6"/>
      <c r="BU199" s="6"/>
    </row>
    <row r="200" spans="1:73" ht="12.75">
      <c r="A200" s="682">
        <v>6</v>
      </c>
      <c r="B200" s="290"/>
      <c r="C200" s="291"/>
      <c r="D200" s="694"/>
      <c r="E200" s="317"/>
      <c r="F200" s="619"/>
      <c r="G200" s="317"/>
      <c r="H200" s="317"/>
      <c r="I200" s="966"/>
      <c r="J200" s="358"/>
      <c r="K200" s="696"/>
      <c r="L200" s="966"/>
      <c r="M200" s="697"/>
      <c r="N200" s="697"/>
      <c r="O200" s="966"/>
      <c r="P200" s="358"/>
      <c r="Q200" s="696"/>
      <c r="R200" s="966"/>
      <c r="S200" s="697"/>
      <c r="T200" s="697"/>
      <c r="U200" s="966"/>
      <c r="V200" s="358"/>
      <c r="W200" s="696"/>
      <c r="X200" s="966"/>
      <c r="Y200" s="697"/>
      <c r="Z200" s="697"/>
      <c r="AA200" s="966"/>
      <c r="AB200" s="358"/>
      <c r="AC200" s="696"/>
      <c r="AD200" s="966"/>
      <c r="AE200" s="697"/>
      <c r="AF200" s="697"/>
      <c r="AG200" s="966"/>
      <c r="AH200" s="698"/>
      <c r="AI200" s="699"/>
      <c r="AJ200" s="966"/>
      <c r="AK200" s="697"/>
      <c r="AL200" s="697"/>
      <c r="AM200" s="966"/>
      <c r="AN200" s="365"/>
      <c r="AO200" s="701"/>
      <c r="AP200" s="966"/>
      <c r="AQ200" s="697"/>
      <c r="AR200" s="697"/>
      <c r="AS200" s="966"/>
      <c r="AT200" s="966"/>
      <c r="AU200" s="966"/>
      <c r="AV200" s="966"/>
      <c r="AW200" s="966"/>
      <c r="AX200" s="966"/>
      <c r="AY200" s="966"/>
      <c r="AZ200" s="966"/>
      <c r="BA200" s="966"/>
      <c r="BB200" s="966"/>
      <c r="BC200" s="966"/>
      <c r="BD200" s="966"/>
      <c r="BE200" s="966"/>
      <c r="BF200" s="966"/>
      <c r="BG200" s="966"/>
      <c r="BH200" s="125"/>
      <c r="BI200" s="125"/>
      <c r="BJ200" s="692"/>
      <c r="BK200" s="692"/>
      <c r="BL200" s="4"/>
      <c r="BM200" s="3"/>
      <c r="BN200" s="3"/>
      <c r="BO200" s="6"/>
      <c r="BP200" s="6"/>
      <c r="BQ200" s="6"/>
      <c r="BR200" s="6"/>
      <c r="BS200" s="6"/>
      <c r="BT200" s="6"/>
      <c r="BU200" s="6"/>
    </row>
    <row r="201" spans="1:73" ht="12.75">
      <c r="A201" s="682">
        <v>7</v>
      </c>
      <c r="B201" s="290"/>
      <c r="C201" s="291"/>
      <c r="D201" s="694"/>
      <c r="E201" s="454"/>
      <c r="F201" s="706"/>
      <c r="G201" s="454"/>
      <c r="H201" s="454"/>
      <c r="I201" s="966"/>
      <c r="J201" s="358"/>
      <c r="K201" s="696"/>
      <c r="L201" s="966"/>
      <c r="M201" s="697"/>
      <c r="N201" s="697"/>
      <c r="O201" s="966"/>
      <c r="P201" s="358"/>
      <c r="Q201" s="696"/>
      <c r="R201" s="966"/>
      <c r="S201" s="697"/>
      <c r="T201" s="697"/>
      <c r="U201" s="966"/>
      <c r="V201" s="358"/>
      <c r="W201" s="696"/>
      <c r="X201" s="966"/>
      <c r="Y201" s="697"/>
      <c r="Z201" s="697"/>
      <c r="AA201" s="966"/>
      <c r="AB201" s="358"/>
      <c r="AC201" s="696"/>
      <c r="AD201" s="966"/>
      <c r="AE201" s="697"/>
      <c r="AF201" s="697"/>
      <c r="AG201" s="966"/>
      <c r="AH201" s="698"/>
      <c r="AI201" s="699"/>
      <c r="AJ201" s="966"/>
      <c r="AK201" s="697"/>
      <c r="AL201" s="697"/>
      <c r="AM201" s="966"/>
      <c r="AN201" s="365"/>
      <c r="AO201" s="701"/>
      <c r="AP201" s="966"/>
      <c r="AQ201" s="697"/>
      <c r="AR201" s="697"/>
      <c r="AS201" s="966"/>
      <c r="AT201" s="966"/>
      <c r="AU201" s="966"/>
      <c r="AV201" s="966"/>
      <c r="AW201" s="966"/>
      <c r="AX201" s="966"/>
      <c r="AY201" s="966"/>
      <c r="AZ201" s="966"/>
      <c r="BA201" s="966"/>
      <c r="BB201" s="966"/>
      <c r="BC201" s="966"/>
      <c r="BD201" s="966"/>
      <c r="BE201" s="966"/>
      <c r="BF201" s="966"/>
      <c r="BG201" s="966"/>
      <c r="BH201" s="125"/>
      <c r="BI201" s="125"/>
      <c r="BJ201" s="692"/>
      <c r="BK201" s="692"/>
      <c r="BL201" s="4"/>
      <c r="BM201" s="3"/>
      <c r="BN201" s="3"/>
      <c r="BO201" s="6"/>
      <c r="BP201" s="6"/>
      <c r="BQ201" s="6"/>
      <c r="BR201" s="6"/>
      <c r="BS201" s="6"/>
      <c r="BT201" s="6"/>
      <c r="BU201" s="6"/>
    </row>
    <row r="202" spans="1:73" ht="12.75">
      <c r="A202" s="682">
        <v>8</v>
      </c>
      <c r="B202" s="290"/>
      <c r="C202" s="291"/>
      <c r="D202" s="694"/>
      <c r="E202" s="454"/>
      <c r="F202" s="706"/>
      <c r="G202" s="454"/>
      <c r="H202" s="454"/>
      <c r="I202" s="966"/>
      <c r="J202" s="358"/>
      <c r="K202" s="696"/>
      <c r="L202" s="966"/>
      <c r="M202" s="697"/>
      <c r="N202" s="697"/>
      <c r="O202" s="966"/>
      <c r="P202" s="358"/>
      <c r="Q202" s="696"/>
      <c r="R202" s="966"/>
      <c r="S202" s="697"/>
      <c r="T202" s="697"/>
      <c r="U202" s="966"/>
      <c r="V202" s="358"/>
      <c r="W202" s="696"/>
      <c r="X202" s="966"/>
      <c r="Y202" s="697"/>
      <c r="Z202" s="697"/>
      <c r="AA202" s="966"/>
      <c r="AB202" s="358"/>
      <c r="AC202" s="696"/>
      <c r="AD202" s="966"/>
      <c r="AE202" s="697"/>
      <c r="AF202" s="697"/>
      <c r="AG202" s="966"/>
      <c r="AH202" s="698"/>
      <c r="AI202" s="699"/>
      <c r="AJ202" s="966"/>
      <c r="AK202" s="697"/>
      <c r="AL202" s="697"/>
      <c r="AM202" s="966"/>
      <c r="AN202" s="365"/>
      <c r="AO202" s="701"/>
      <c r="AP202" s="966"/>
      <c r="AQ202" s="697"/>
      <c r="AR202" s="697"/>
      <c r="AS202" s="966"/>
      <c r="AT202" s="966"/>
      <c r="AU202" s="966"/>
      <c r="AV202" s="966"/>
      <c r="AW202" s="966"/>
      <c r="AX202" s="966"/>
      <c r="AY202" s="966"/>
      <c r="AZ202" s="966"/>
      <c r="BA202" s="966"/>
      <c r="BB202" s="966"/>
      <c r="BC202" s="966"/>
      <c r="BD202" s="966"/>
      <c r="BE202" s="966"/>
      <c r="BF202" s="966"/>
      <c r="BG202" s="966"/>
      <c r="BH202" s="125"/>
      <c r="BI202" s="125"/>
      <c r="BJ202" s="692"/>
      <c r="BK202" s="692"/>
      <c r="BL202" s="4"/>
      <c r="BM202" s="3"/>
      <c r="BN202" s="3"/>
      <c r="BO202" s="6"/>
      <c r="BP202" s="6"/>
      <c r="BQ202" s="6"/>
      <c r="BR202" s="6"/>
      <c r="BS202" s="6"/>
      <c r="BT202" s="6"/>
      <c r="BU202" s="6"/>
    </row>
    <row r="203" spans="1:73" ht="12.75">
      <c r="A203" s="682">
        <v>9</v>
      </c>
      <c r="B203" s="290"/>
      <c r="C203" s="291"/>
      <c r="D203" s="694"/>
      <c r="E203" s="454"/>
      <c r="F203" s="706"/>
      <c r="G203" s="454"/>
      <c r="H203" s="454"/>
      <c r="I203" s="966"/>
      <c r="J203" s="358"/>
      <c r="K203" s="696"/>
      <c r="L203" s="966"/>
      <c r="M203" s="697"/>
      <c r="N203" s="697"/>
      <c r="O203" s="966"/>
      <c r="P203" s="358"/>
      <c r="Q203" s="696"/>
      <c r="R203" s="966"/>
      <c r="S203" s="697"/>
      <c r="T203" s="697"/>
      <c r="U203" s="966"/>
      <c r="V203" s="358"/>
      <c r="W203" s="696"/>
      <c r="X203" s="966"/>
      <c r="Y203" s="697"/>
      <c r="Z203" s="697"/>
      <c r="AA203" s="966"/>
      <c r="AB203" s="358"/>
      <c r="AC203" s="696"/>
      <c r="AD203" s="966"/>
      <c r="AE203" s="697"/>
      <c r="AF203" s="697"/>
      <c r="AG203" s="966"/>
      <c r="AH203" s="698"/>
      <c r="AI203" s="699"/>
      <c r="AJ203" s="966"/>
      <c r="AK203" s="697"/>
      <c r="AL203" s="697"/>
      <c r="AM203" s="966"/>
      <c r="AN203" s="365"/>
      <c r="AO203" s="701"/>
      <c r="AP203" s="966"/>
      <c r="AQ203" s="697"/>
      <c r="AR203" s="697"/>
      <c r="AS203" s="966"/>
      <c r="AT203" s="966"/>
      <c r="AU203" s="966"/>
      <c r="AV203" s="966"/>
      <c r="AW203" s="966"/>
      <c r="AX203" s="966"/>
      <c r="AY203" s="966"/>
      <c r="AZ203" s="966"/>
      <c r="BA203" s="966"/>
      <c r="BB203" s="966"/>
      <c r="BC203" s="966"/>
      <c r="BD203" s="966"/>
      <c r="BE203" s="966"/>
      <c r="BF203" s="966"/>
      <c r="BG203" s="966"/>
      <c r="BH203" s="125"/>
      <c r="BI203" s="125"/>
      <c r="BJ203" s="692"/>
      <c r="BK203" s="692"/>
      <c r="BL203" s="4"/>
      <c r="BM203" s="3"/>
      <c r="BN203" s="3"/>
      <c r="BO203" s="6"/>
      <c r="BP203" s="6"/>
      <c r="BQ203" s="6"/>
      <c r="BR203" s="6"/>
      <c r="BS203" s="6"/>
      <c r="BT203" s="6"/>
      <c r="BU203" s="6"/>
    </row>
    <row r="204" spans="1:73" ht="12.75">
      <c r="A204" s="682">
        <v>10</v>
      </c>
      <c r="B204" s="320"/>
      <c r="C204" s="321"/>
      <c r="D204" s="707"/>
      <c r="E204" s="368"/>
      <c r="F204" s="325"/>
      <c r="G204" s="368"/>
      <c r="H204" s="368"/>
      <c r="I204" s="971"/>
      <c r="J204" s="369"/>
      <c r="K204" s="709"/>
      <c r="L204" s="971"/>
      <c r="M204" s="710"/>
      <c r="N204" s="710"/>
      <c r="O204" s="971"/>
      <c r="P204" s="369"/>
      <c r="Q204" s="709"/>
      <c r="R204" s="971"/>
      <c r="S204" s="710"/>
      <c r="T204" s="710"/>
      <c r="U204" s="971"/>
      <c r="V204" s="369"/>
      <c r="W204" s="709"/>
      <c r="X204" s="971"/>
      <c r="Y204" s="710"/>
      <c r="Z204" s="710"/>
      <c r="AA204" s="971"/>
      <c r="AB204" s="369"/>
      <c r="AC204" s="709"/>
      <c r="AD204" s="971"/>
      <c r="AE204" s="710"/>
      <c r="AF204" s="710"/>
      <c r="AG204" s="971"/>
      <c r="AH204" s="711"/>
      <c r="AI204" s="712"/>
      <c r="AJ204" s="971"/>
      <c r="AK204" s="710"/>
      <c r="AL204" s="710"/>
      <c r="AM204" s="971"/>
      <c r="AN204" s="374"/>
      <c r="AO204" s="713"/>
      <c r="AP204" s="971"/>
      <c r="AQ204" s="710"/>
      <c r="AR204" s="710"/>
      <c r="AS204" s="971"/>
      <c r="AT204" s="971"/>
      <c r="AU204" s="971"/>
      <c r="AV204" s="971"/>
      <c r="AW204" s="971"/>
      <c r="AX204" s="971"/>
      <c r="AY204" s="971"/>
      <c r="AZ204" s="971"/>
      <c r="BA204" s="971"/>
      <c r="BB204" s="971"/>
      <c r="BC204" s="971"/>
      <c r="BD204" s="971"/>
      <c r="BE204" s="971"/>
      <c r="BF204" s="971"/>
      <c r="BG204" s="971"/>
      <c r="BH204" s="167"/>
      <c r="BI204" s="167"/>
      <c r="BJ204" s="714"/>
      <c r="BK204" s="714"/>
      <c r="BL204" s="4"/>
      <c r="BM204" s="3"/>
      <c r="BN204" s="3"/>
      <c r="BO204" s="6"/>
      <c r="BP204" s="6"/>
      <c r="BQ204" s="6"/>
      <c r="BR204" s="6"/>
      <c r="BS204" s="6"/>
      <c r="BT204" s="6"/>
      <c r="BU204" s="6"/>
    </row>
    <row r="205" spans="1:73" ht="12.75">
      <c r="A205" s="682">
        <v>1</v>
      </c>
      <c r="B205" s="416">
        <v>16</v>
      </c>
      <c r="C205" s="802" t="s">
        <v>794</v>
      </c>
      <c r="D205" s="683" t="s">
        <v>795</v>
      </c>
      <c r="E205" s="377" t="s">
        <v>77</v>
      </c>
      <c r="F205" s="684" t="s">
        <v>796</v>
      </c>
      <c r="G205" s="377">
        <v>2</v>
      </c>
      <c r="H205" s="377">
        <v>4</v>
      </c>
      <c r="I205" s="1060"/>
      <c r="J205" s="349"/>
      <c r="K205" s="277"/>
      <c r="L205" s="1006">
        <f>J205+J206+J207+J208+J209+J210+J211+J212+J213+J214+K205+K206+K207+K208+K209+K210+K211+K212+K213+K214</f>
        <v>0</v>
      </c>
      <c r="M205" s="686"/>
      <c r="N205" s="686"/>
      <c r="O205" s="1007">
        <f>M205+M206+M207+M208+M209+M210+M211+M212+M213+M214+N205+N206+N207+N208+N209+N210+N211+N212+N213+N214</f>
        <v>0</v>
      </c>
      <c r="P205" s="349"/>
      <c r="Q205" s="277"/>
      <c r="R205" s="1008">
        <f>P205+P206+P207+P208+P209+P210+P211+P212+P213+P214+Q205+Q206+Q207+Q208+Q209+Q210+Q211+Q212+Q213+Q214</f>
        <v>0</v>
      </c>
      <c r="S205" s="686"/>
      <c r="T205" s="686"/>
      <c r="U205" s="1057">
        <f>S205+S206+S207+S208+S209+S210+S211+S212+S213+S214+T205+T206+T207+T208+T209+T210+T211+T212+T213+T214</f>
        <v>0</v>
      </c>
      <c r="V205" s="735">
        <v>8</v>
      </c>
      <c r="W205" s="277"/>
      <c r="X205" s="1055">
        <f>V205+V206+V207+V208+V209+V210+V211+V212+V213+V214+W205+W206+W207+W208+W209+W210+W211+W212+W213+W214</f>
        <v>8</v>
      </c>
      <c r="Y205" s="686"/>
      <c r="Z205" s="686"/>
      <c r="AA205" s="1056">
        <f>Y205+Y206+Y207+Y208+Y209+Y210+Y211+Y212+Y213+Y214+Z205+Z206+Z207+Z208+Z209+Z210+Z211+Z212+Z213+Z214</f>
        <v>0</v>
      </c>
      <c r="AB205" s="349"/>
      <c r="AC205" s="277"/>
      <c r="AD205" s="999">
        <f>AB205+AB206+AB207+AB208+AB209+AB210+AB211+AB212+AB213+AB214+AC205+AC206+AC207+AC208+AC209+AC210+AC211+AC212+AC213+AC214</f>
        <v>0</v>
      </c>
      <c r="AE205" s="686"/>
      <c r="AF205" s="686"/>
      <c r="AG205" s="1000">
        <f>AE205+AE206+AE207+AE208+AE209+AE210+AE211+AE212+AE213+AE214+AF205+AF206+AF207+AF208+AF209+AF210+AF211+AF212+AF213+AF214</f>
        <v>0</v>
      </c>
      <c r="AH205" s="687"/>
      <c r="AI205" s="688"/>
      <c r="AJ205" s="1048">
        <f>AH205+AH206+AH207+AH208+AH209+AH210+AH211+AH212+AH213+AH214+AI205+AI206+AI207+AI208+AI209+AI210+AI211+AI212+AI213+AI214</f>
        <v>0</v>
      </c>
      <c r="AK205" s="686"/>
      <c r="AL205" s="686"/>
      <c r="AM205" s="1002">
        <f>AK205+AK206+AK207+AK208+AK209+AK210+AK211+AK212+AK213+AK214+AL205+AL206+AL207+AL208+AL209+AL210+AL211+AL212+AL213+AL214</f>
        <v>0</v>
      </c>
      <c r="AN205" s="355"/>
      <c r="AO205" s="690"/>
      <c r="AP205" s="1003">
        <f>AN205+AN206+AN207+AN208+AN209+AN210+AN211+AN212+AN213+AN214+AO205+AO206+AO207+AO208+AO209+AO210+AO211+AO212+AO213+AO214</f>
        <v>0</v>
      </c>
      <c r="AQ205" s="686"/>
      <c r="AR205" s="686"/>
      <c r="AS205" s="1049">
        <f>AQ205+AQ206+AQ207+AQ208+AQ209+AQ210+AQ211+AQ212+AQ213+AQ214+AR205+AR206+AR207+AR208+AR209+AR210+AR211+AR212+AR213+AR214</f>
        <v>0</v>
      </c>
      <c r="AT205" s="1050"/>
      <c r="AU205" s="1051">
        <f>SUM(AV205:BG205)</f>
        <v>10</v>
      </c>
      <c r="AV205" s="965">
        <f>SUM(L205+O205+R205+U205+X205+AA205+AD205+AG205+AJ205+AM205+AP205+AS205)</f>
        <v>8</v>
      </c>
      <c r="AW205" s="965"/>
      <c r="AX205" s="965"/>
      <c r="AY205" s="965"/>
      <c r="AZ205" s="965"/>
      <c r="BA205" s="965">
        <v>2</v>
      </c>
      <c r="BB205" s="965"/>
      <c r="BC205" s="965"/>
      <c r="BD205" s="965"/>
      <c r="BE205" s="1052"/>
      <c r="BF205" s="1052"/>
      <c r="BG205" s="1053"/>
      <c r="BH205" s="125"/>
      <c r="BI205" s="125"/>
      <c r="BJ205" s="692"/>
      <c r="BK205" s="692"/>
      <c r="BL205" s="4"/>
      <c r="BM205" s="3"/>
      <c r="BN205" s="3"/>
      <c r="BO205" s="6"/>
      <c r="BP205" s="6"/>
      <c r="BQ205" s="6"/>
      <c r="BR205" s="6"/>
      <c r="BS205" s="6"/>
      <c r="BT205" s="6"/>
      <c r="BU205" s="6"/>
    </row>
    <row r="206" spans="1:73" ht="12.75">
      <c r="A206" s="682">
        <v>2</v>
      </c>
      <c r="B206" s="290"/>
      <c r="C206" s="703"/>
      <c r="D206" s="694"/>
      <c r="E206" s="295"/>
      <c r="F206" s="695"/>
      <c r="G206" s="377"/>
      <c r="H206" s="377"/>
      <c r="I206" s="966"/>
      <c r="J206" s="358"/>
      <c r="K206" s="696"/>
      <c r="L206" s="966"/>
      <c r="M206" s="697"/>
      <c r="N206" s="697"/>
      <c r="O206" s="966"/>
      <c r="P206" s="358"/>
      <c r="Q206" s="696"/>
      <c r="R206" s="966"/>
      <c r="S206" s="697"/>
      <c r="T206" s="697"/>
      <c r="U206" s="966"/>
      <c r="V206" s="358"/>
      <c r="W206" s="696"/>
      <c r="X206" s="966"/>
      <c r="Y206" s="697"/>
      <c r="Z206" s="697"/>
      <c r="AA206" s="966"/>
      <c r="AB206" s="358"/>
      <c r="AC206" s="696"/>
      <c r="AD206" s="966"/>
      <c r="AE206" s="697"/>
      <c r="AF206" s="697"/>
      <c r="AG206" s="966"/>
      <c r="AH206" s="698"/>
      <c r="AI206" s="699"/>
      <c r="AJ206" s="966"/>
      <c r="AK206" s="697"/>
      <c r="AL206" s="697"/>
      <c r="AM206" s="966"/>
      <c r="AN206" s="365"/>
      <c r="AO206" s="701"/>
      <c r="AP206" s="966"/>
      <c r="AQ206" s="697"/>
      <c r="AR206" s="697"/>
      <c r="AS206" s="966"/>
      <c r="AT206" s="966"/>
      <c r="AU206" s="966"/>
      <c r="AV206" s="966"/>
      <c r="AW206" s="966"/>
      <c r="AX206" s="966"/>
      <c r="AY206" s="966"/>
      <c r="AZ206" s="966"/>
      <c r="BA206" s="966"/>
      <c r="BB206" s="966"/>
      <c r="BC206" s="966"/>
      <c r="BD206" s="966"/>
      <c r="BE206" s="966"/>
      <c r="BF206" s="966"/>
      <c r="BG206" s="966"/>
      <c r="BH206" s="125"/>
      <c r="BI206" s="125"/>
      <c r="BJ206" s="692"/>
      <c r="BK206" s="692"/>
      <c r="BL206" s="4"/>
      <c r="BM206" s="3"/>
      <c r="BN206" s="3"/>
      <c r="BO206" s="6"/>
      <c r="BP206" s="6"/>
      <c r="BQ206" s="6"/>
      <c r="BR206" s="6"/>
      <c r="BS206" s="6"/>
      <c r="BT206" s="6"/>
      <c r="BU206" s="6"/>
    </row>
    <row r="207" spans="1:73" ht="12.75">
      <c r="A207" s="682">
        <v>3</v>
      </c>
      <c r="B207" s="290"/>
      <c r="C207" s="703"/>
      <c r="D207" s="694"/>
      <c r="E207" s="295"/>
      <c r="F207" s="695"/>
      <c r="G207" s="377"/>
      <c r="H207" s="377"/>
      <c r="I207" s="966"/>
      <c r="J207" s="358"/>
      <c r="K207" s="696"/>
      <c r="L207" s="966"/>
      <c r="M207" s="697"/>
      <c r="N207" s="697"/>
      <c r="O207" s="966"/>
      <c r="P207" s="358"/>
      <c r="Q207" s="696"/>
      <c r="R207" s="966"/>
      <c r="S207" s="697"/>
      <c r="T207" s="697"/>
      <c r="U207" s="966"/>
      <c r="V207" s="358"/>
      <c r="W207" s="696"/>
      <c r="X207" s="966"/>
      <c r="Y207" s="697"/>
      <c r="Z207" s="697"/>
      <c r="AA207" s="966"/>
      <c r="AB207" s="358"/>
      <c r="AC207" s="696"/>
      <c r="AD207" s="966"/>
      <c r="AE207" s="697"/>
      <c r="AF207" s="697"/>
      <c r="AG207" s="966"/>
      <c r="AH207" s="698"/>
      <c r="AI207" s="699"/>
      <c r="AJ207" s="966"/>
      <c r="AK207" s="697"/>
      <c r="AL207" s="697"/>
      <c r="AM207" s="966"/>
      <c r="AN207" s="365"/>
      <c r="AO207" s="701"/>
      <c r="AP207" s="966"/>
      <c r="AQ207" s="697"/>
      <c r="AR207" s="697"/>
      <c r="AS207" s="966"/>
      <c r="AT207" s="966"/>
      <c r="AU207" s="966"/>
      <c r="AV207" s="966"/>
      <c r="AW207" s="966"/>
      <c r="AX207" s="966"/>
      <c r="AY207" s="966"/>
      <c r="AZ207" s="966"/>
      <c r="BA207" s="966"/>
      <c r="BB207" s="966"/>
      <c r="BC207" s="966"/>
      <c r="BD207" s="966"/>
      <c r="BE207" s="966"/>
      <c r="BF207" s="966"/>
      <c r="BG207" s="966"/>
      <c r="BH207" s="125"/>
      <c r="BI207" s="125"/>
      <c r="BJ207" s="692"/>
      <c r="BK207" s="692"/>
      <c r="BL207" s="4"/>
      <c r="BM207" s="3"/>
      <c r="BN207" s="3"/>
      <c r="BO207" s="6"/>
      <c r="BP207" s="6"/>
      <c r="BQ207" s="6"/>
      <c r="BR207" s="6"/>
      <c r="BS207" s="6"/>
      <c r="BT207" s="6"/>
      <c r="BU207" s="6"/>
    </row>
    <row r="208" spans="1:73" ht="12.75">
      <c r="A208" s="682">
        <v>4</v>
      </c>
      <c r="B208" s="290"/>
      <c r="C208" s="736"/>
      <c r="D208" s="694"/>
      <c r="E208" s="295"/>
      <c r="F208" s="695"/>
      <c r="G208" s="803"/>
      <c r="H208" s="803"/>
      <c r="I208" s="966"/>
      <c r="J208" s="358"/>
      <c r="K208" s="696"/>
      <c r="L208" s="966"/>
      <c r="M208" s="697"/>
      <c r="N208" s="697"/>
      <c r="O208" s="966"/>
      <c r="P208" s="358"/>
      <c r="Q208" s="696"/>
      <c r="R208" s="966"/>
      <c r="S208" s="697"/>
      <c r="T208" s="697"/>
      <c r="U208" s="966"/>
      <c r="V208" s="358"/>
      <c r="W208" s="696"/>
      <c r="X208" s="966"/>
      <c r="Y208" s="697"/>
      <c r="Z208" s="697"/>
      <c r="AA208" s="966"/>
      <c r="AB208" s="358"/>
      <c r="AC208" s="696"/>
      <c r="AD208" s="966"/>
      <c r="AE208" s="697"/>
      <c r="AF208" s="697"/>
      <c r="AG208" s="966"/>
      <c r="AH208" s="698"/>
      <c r="AI208" s="699"/>
      <c r="AJ208" s="966"/>
      <c r="AK208" s="697"/>
      <c r="AL208" s="697"/>
      <c r="AM208" s="966"/>
      <c r="AN208" s="365"/>
      <c r="AO208" s="701"/>
      <c r="AP208" s="966"/>
      <c r="AQ208" s="697"/>
      <c r="AR208" s="697"/>
      <c r="AS208" s="966"/>
      <c r="AT208" s="966"/>
      <c r="AU208" s="966"/>
      <c r="AV208" s="966"/>
      <c r="AW208" s="966"/>
      <c r="AX208" s="966"/>
      <c r="AY208" s="966"/>
      <c r="AZ208" s="966"/>
      <c r="BA208" s="966"/>
      <c r="BB208" s="966"/>
      <c r="BC208" s="966"/>
      <c r="BD208" s="966"/>
      <c r="BE208" s="966"/>
      <c r="BF208" s="966"/>
      <c r="BG208" s="966"/>
      <c r="BH208" s="125"/>
      <c r="BI208" s="125"/>
      <c r="BJ208" s="692"/>
      <c r="BK208" s="692"/>
      <c r="BL208" s="4"/>
      <c r="BM208" s="3"/>
      <c r="BN208" s="3"/>
      <c r="BO208" s="6"/>
      <c r="BP208" s="6"/>
      <c r="BQ208" s="6"/>
      <c r="BR208" s="6"/>
      <c r="BS208" s="6"/>
      <c r="BT208" s="6"/>
      <c r="BU208" s="6"/>
    </row>
    <row r="209" spans="1:73" ht="12.75">
      <c r="A209" s="682">
        <v>5</v>
      </c>
      <c r="B209" s="290"/>
      <c r="C209" s="736"/>
      <c r="D209" s="694"/>
      <c r="E209" s="317"/>
      <c r="F209" s="619"/>
      <c r="G209" s="803"/>
      <c r="H209" s="803"/>
      <c r="I209" s="966"/>
      <c r="J209" s="358"/>
      <c r="K209" s="696"/>
      <c r="L209" s="966"/>
      <c r="M209" s="697"/>
      <c r="N209" s="697"/>
      <c r="O209" s="966"/>
      <c r="P209" s="358"/>
      <c r="Q209" s="696"/>
      <c r="R209" s="966"/>
      <c r="S209" s="697"/>
      <c r="T209" s="697"/>
      <c r="U209" s="966"/>
      <c r="V209" s="358"/>
      <c r="W209" s="696"/>
      <c r="X209" s="966"/>
      <c r="Y209" s="697"/>
      <c r="Z209" s="697"/>
      <c r="AA209" s="966"/>
      <c r="AB209" s="358"/>
      <c r="AC209" s="696"/>
      <c r="AD209" s="966"/>
      <c r="AE209" s="697"/>
      <c r="AF209" s="697"/>
      <c r="AG209" s="966"/>
      <c r="AH209" s="698"/>
      <c r="AI209" s="699"/>
      <c r="AJ209" s="966"/>
      <c r="AK209" s="697"/>
      <c r="AL209" s="697"/>
      <c r="AM209" s="966"/>
      <c r="AN209" s="365"/>
      <c r="AO209" s="701"/>
      <c r="AP209" s="966"/>
      <c r="AQ209" s="697"/>
      <c r="AR209" s="697"/>
      <c r="AS209" s="966"/>
      <c r="AT209" s="966"/>
      <c r="AU209" s="966"/>
      <c r="AV209" s="966"/>
      <c r="AW209" s="966"/>
      <c r="AX209" s="966"/>
      <c r="AY209" s="966"/>
      <c r="AZ209" s="966"/>
      <c r="BA209" s="966"/>
      <c r="BB209" s="966"/>
      <c r="BC209" s="966"/>
      <c r="BD209" s="966"/>
      <c r="BE209" s="966"/>
      <c r="BF209" s="966"/>
      <c r="BG209" s="966"/>
      <c r="BH209" s="125"/>
      <c r="BI209" s="125"/>
      <c r="BJ209" s="692"/>
      <c r="BK209" s="692"/>
      <c r="BL209" s="4"/>
      <c r="BM209" s="3"/>
      <c r="BN209" s="3"/>
      <c r="BO209" s="6"/>
      <c r="BP209" s="6"/>
      <c r="BQ209" s="6"/>
      <c r="BR209" s="6"/>
      <c r="BS209" s="6"/>
      <c r="BT209" s="6"/>
      <c r="BU209" s="6"/>
    </row>
    <row r="210" spans="1:73" ht="12.75">
      <c r="A210" s="682">
        <v>6</v>
      </c>
      <c r="B210" s="290"/>
      <c r="C210" s="736"/>
      <c r="D210" s="694"/>
      <c r="E210" s="317"/>
      <c r="F210" s="619"/>
      <c r="G210" s="803"/>
      <c r="H210" s="803"/>
      <c r="I210" s="966"/>
      <c r="J210" s="358"/>
      <c r="K210" s="696"/>
      <c r="L210" s="966"/>
      <c r="M210" s="697"/>
      <c r="N210" s="697"/>
      <c r="O210" s="966"/>
      <c r="P210" s="358"/>
      <c r="Q210" s="696"/>
      <c r="R210" s="966"/>
      <c r="S210" s="697"/>
      <c r="T210" s="697"/>
      <c r="U210" s="966"/>
      <c r="V210" s="358"/>
      <c r="W210" s="696"/>
      <c r="X210" s="966"/>
      <c r="Y210" s="697"/>
      <c r="Z210" s="697"/>
      <c r="AA210" s="966"/>
      <c r="AB210" s="358"/>
      <c r="AC210" s="696"/>
      <c r="AD210" s="966"/>
      <c r="AE210" s="697"/>
      <c r="AF210" s="697"/>
      <c r="AG210" s="966"/>
      <c r="AH210" s="698"/>
      <c r="AI210" s="699"/>
      <c r="AJ210" s="966"/>
      <c r="AK210" s="697"/>
      <c r="AL210" s="697"/>
      <c r="AM210" s="966"/>
      <c r="AN210" s="365"/>
      <c r="AO210" s="701"/>
      <c r="AP210" s="966"/>
      <c r="AQ210" s="697"/>
      <c r="AR210" s="697"/>
      <c r="AS210" s="966"/>
      <c r="AT210" s="966"/>
      <c r="AU210" s="966"/>
      <c r="AV210" s="966"/>
      <c r="AW210" s="966"/>
      <c r="AX210" s="966"/>
      <c r="AY210" s="966"/>
      <c r="AZ210" s="966"/>
      <c r="BA210" s="966"/>
      <c r="BB210" s="966"/>
      <c r="BC210" s="966"/>
      <c r="BD210" s="966"/>
      <c r="BE210" s="966"/>
      <c r="BF210" s="966"/>
      <c r="BG210" s="966"/>
      <c r="BH210" s="125"/>
      <c r="BI210" s="125"/>
      <c r="BJ210" s="692"/>
      <c r="BK210" s="692"/>
      <c r="BL210" s="4"/>
      <c r="BM210" s="3"/>
      <c r="BN210" s="3"/>
      <c r="BO210" s="6"/>
      <c r="BP210" s="6"/>
      <c r="BQ210" s="6"/>
      <c r="BR210" s="6"/>
      <c r="BS210" s="6"/>
      <c r="BT210" s="6"/>
      <c r="BU210" s="6"/>
    </row>
    <row r="211" spans="1:73" ht="12.75">
      <c r="A211" s="682">
        <v>7</v>
      </c>
      <c r="B211" s="290"/>
      <c r="C211" s="291"/>
      <c r="D211" s="694"/>
      <c r="E211" s="454"/>
      <c r="F211" s="706"/>
      <c r="G211" s="28"/>
      <c r="H211" s="28"/>
      <c r="I211" s="966"/>
      <c r="J211" s="358"/>
      <c r="K211" s="696"/>
      <c r="L211" s="966"/>
      <c r="M211" s="697"/>
      <c r="N211" s="697"/>
      <c r="O211" s="966"/>
      <c r="P211" s="358"/>
      <c r="Q211" s="696"/>
      <c r="R211" s="966"/>
      <c r="S211" s="697"/>
      <c r="T211" s="697"/>
      <c r="U211" s="966"/>
      <c r="V211" s="358"/>
      <c r="W211" s="696"/>
      <c r="X211" s="966"/>
      <c r="Y211" s="697"/>
      <c r="Z211" s="697"/>
      <c r="AA211" s="966"/>
      <c r="AB211" s="358"/>
      <c r="AC211" s="696"/>
      <c r="AD211" s="966"/>
      <c r="AE211" s="697"/>
      <c r="AF211" s="697"/>
      <c r="AG211" s="966"/>
      <c r="AH211" s="698"/>
      <c r="AI211" s="699"/>
      <c r="AJ211" s="966"/>
      <c r="AK211" s="697"/>
      <c r="AL211" s="697"/>
      <c r="AM211" s="966"/>
      <c r="AN211" s="365"/>
      <c r="AO211" s="701"/>
      <c r="AP211" s="966"/>
      <c r="AQ211" s="697"/>
      <c r="AR211" s="697"/>
      <c r="AS211" s="966"/>
      <c r="AT211" s="966"/>
      <c r="AU211" s="966"/>
      <c r="AV211" s="966"/>
      <c r="AW211" s="966"/>
      <c r="AX211" s="966"/>
      <c r="AY211" s="966"/>
      <c r="AZ211" s="966"/>
      <c r="BA211" s="966"/>
      <c r="BB211" s="966"/>
      <c r="BC211" s="966"/>
      <c r="BD211" s="966"/>
      <c r="BE211" s="966"/>
      <c r="BF211" s="966"/>
      <c r="BG211" s="966"/>
      <c r="BH211" s="125"/>
      <c r="BI211" s="125"/>
      <c r="BJ211" s="692"/>
      <c r="BK211" s="692"/>
      <c r="BL211" s="4"/>
      <c r="BM211" s="3"/>
      <c r="BN211" s="3"/>
      <c r="BO211" s="6"/>
      <c r="BP211" s="6"/>
      <c r="BQ211" s="6"/>
      <c r="BR211" s="6"/>
      <c r="BS211" s="6"/>
      <c r="BT211" s="6"/>
      <c r="BU211" s="6"/>
    </row>
    <row r="212" spans="1:73" ht="12.75">
      <c r="A212" s="682">
        <v>8</v>
      </c>
      <c r="B212" s="290"/>
      <c r="C212" s="291"/>
      <c r="D212" s="694"/>
      <c r="E212" s="454"/>
      <c r="F212" s="706"/>
      <c r="G212" s="28"/>
      <c r="H212" s="28"/>
      <c r="I212" s="966"/>
      <c r="J212" s="358"/>
      <c r="K212" s="696"/>
      <c r="L212" s="966"/>
      <c r="M212" s="697"/>
      <c r="N212" s="697"/>
      <c r="O212" s="966"/>
      <c r="P212" s="358"/>
      <c r="Q212" s="696"/>
      <c r="R212" s="966"/>
      <c r="S212" s="697"/>
      <c r="T212" s="697"/>
      <c r="U212" s="966"/>
      <c r="V212" s="358"/>
      <c r="W212" s="696"/>
      <c r="X212" s="966"/>
      <c r="Y212" s="697"/>
      <c r="Z212" s="697"/>
      <c r="AA212" s="966"/>
      <c r="AB212" s="358"/>
      <c r="AC212" s="696"/>
      <c r="AD212" s="966"/>
      <c r="AE212" s="697"/>
      <c r="AF212" s="697"/>
      <c r="AG212" s="966"/>
      <c r="AH212" s="698"/>
      <c r="AI212" s="699"/>
      <c r="AJ212" s="966"/>
      <c r="AK212" s="697"/>
      <c r="AL212" s="697"/>
      <c r="AM212" s="966"/>
      <c r="AN212" s="365"/>
      <c r="AO212" s="701"/>
      <c r="AP212" s="966"/>
      <c r="AQ212" s="697"/>
      <c r="AR212" s="697"/>
      <c r="AS212" s="966"/>
      <c r="AT212" s="966"/>
      <c r="AU212" s="966"/>
      <c r="AV212" s="966"/>
      <c r="AW212" s="966"/>
      <c r="AX212" s="966"/>
      <c r="AY212" s="966"/>
      <c r="AZ212" s="966"/>
      <c r="BA212" s="966"/>
      <c r="BB212" s="966"/>
      <c r="BC212" s="966"/>
      <c r="BD212" s="966"/>
      <c r="BE212" s="966"/>
      <c r="BF212" s="966"/>
      <c r="BG212" s="966"/>
      <c r="BH212" s="125"/>
      <c r="BI212" s="125"/>
      <c r="BJ212" s="692"/>
      <c r="BK212" s="692"/>
      <c r="BL212" s="4"/>
      <c r="BM212" s="3"/>
      <c r="BN212" s="3"/>
      <c r="BO212" s="6"/>
      <c r="BP212" s="6"/>
      <c r="BQ212" s="6"/>
      <c r="BR212" s="6"/>
      <c r="BS212" s="6"/>
      <c r="BT212" s="6"/>
      <c r="BU212" s="6"/>
    </row>
    <row r="213" spans="1:73" ht="12.75">
      <c r="A213" s="682">
        <v>9</v>
      </c>
      <c r="B213" s="290"/>
      <c r="C213" s="291"/>
      <c r="D213" s="694"/>
      <c r="E213" s="454"/>
      <c r="F213" s="706"/>
      <c r="G213" s="28"/>
      <c r="H213" s="28"/>
      <c r="I213" s="966"/>
      <c r="J213" s="358"/>
      <c r="K213" s="696"/>
      <c r="L213" s="966"/>
      <c r="M213" s="697"/>
      <c r="N213" s="697"/>
      <c r="O213" s="966"/>
      <c r="P213" s="358"/>
      <c r="Q213" s="696"/>
      <c r="R213" s="966"/>
      <c r="S213" s="697"/>
      <c r="T213" s="697"/>
      <c r="U213" s="966"/>
      <c r="V213" s="358"/>
      <c r="W213" s="696"/>
      <c r="X213" s="966"/>
      <c r="Y213" s="697"/>
      <c r="Z213" s="697"/>
      <c r="AA213" s="966"/>
      <c r="AB213" s="358"/>
      <c r="AC213" s="696"/>
      <c r="AD213" s="966"/>
      <c r="AE213" s="697"/>
      <c r="AF213" s="697"/>
      <c r="AG213" s="966"/>
      <c r="AH213" s="698"/>
      <c r="AI213" s="699"/>
      <c r="AJ213" s="966"/>
      <c r="AK213" s="697"/>
      <c r="AL213" s="697"/>
      <c r="AM213" s="966"/>
      <c r="AN213" s="365"/>
      <c r="AO213" s="701"/>
      <c r="AP213" s="966"/>
      <c r="AQ213" s="697"/>
      <c r="AR213" s="697"/>
      <c r="AS213" s="966"/>
      <c r="AT213" s="966"/>
      <c r="AU213" s="966"/>
      <c r="AV213" s="966"/>
      <c r="AW213" s="966"/>
      <c r="AX213" s="966"/>
      <c r="AY213" s="966"/>
      <c r="AZ213" s="966"/>
      <c r="BA213" s="966"/>
      <c r="BB213" s="966"/>
      <c r="BC213" s="966"/>
      <c r="BD213" s="966"/>
      <c r="BE213" s="966"/>
      <c r="BF213" s="966"/>
      <c r="BG213" s="966"/>
      <c r="BH213" s="125"/>
      <c r="BI213" s="125"/>
      <c r="BJ213" s="692"/>
      <c r="BK213" s="692"/>
      <c r="BL213" s="4"/>
      <c r="BM213" s="3"/>
      <c r="BN213" s="3"/>
      <c r="BO213" s="6"/>
      <c r="BP213" s="6"/>
      <c r="BQ213" s="6"/>
      <c r="BR213" s="6"/>
      <c r="BS213" s="6"/>
      <c r="BT213" s="6"/>
      <c r="BU213" s="6"/>
    </row>
    <row r="214" spans="1:73" ht="12.75">
      <c r="A214" s="682">
        <v>10</v>
      </c>
      <c r="B214" s="320"/>
      <c r="C214" s="321"/>
      <c r="D214" s="707"/>
      <c r="E214" s="368"/>
      <c r="F214" s="325"/>
      <c r="G214" s="61"/>
      <c r="H214" s="61"/>
      <c r="I214" s="971"/>
      <c r="J214" s="369"/>
      <c r="K214" s="709"/>
      <c r="L214" s="971"/>
      <c r="M214" s="710"/>
      <c r="N214" s="710"/>
      <c r="O214" s="971"/>
      <c r="P214" s="369"/>
      <c r="Q214" s="709"/>
      <c r="R214" s="971"/>
      <c r="S214" s="710"/>
      <c r="T214" s="710"/>
      <c r="U214" s="971"/>
      <c r="V214" s="369"/>
      <c r="W214" s="709"/>
      <c r="X214" s="971"/>
      <c r="Y214" s="710"/>
      <c r="Z214" s="710"/>
      <c r="AA214" s="971"/>
      <c r="AB214" s="369"/>
      <c r="AC214" s="709"/>
      <c r="AD214" s="971"/>
      <c r="AE214" s="710"/>
      <c r="AF214" s="710"/>
      <c r="AG214" s="971"/>
      <c r="AH214" s="711"/>
      <c r="AI214" s="712"/>
      <c r="AJ214" s="971"/>
      <c r="AK214" s="710"/>
      <c r="AL214" s="710"/>
      <c r="AM214" s="971"/>
      <c r="AN214" s="374"/>
      <c r="AO214" s="713"/>
      <c r="AP214" s="971"/>
      <c r="AQ214" s="710"/>
      <c r="AR214" s="710"/>
      <c r="AS214" s="971"/>
      <c r="AT214" s="971"/>
      <c r="AU214" s="971"/>
      <c r="AV214" s="971"/>
      <c r="AW214" s="971"/>
      <c r="AX214" s="971"/>
      <c r="AY214" s="971"/>
      <c r="AZ214" s="971"/>
      <c r="BA214" s="971"/>
      <c r="BB214" s="971"/>
      <c r="BC214" s="971"/>
      <c r="BD214" s="971"/>
      <c r="BE214" s="971"/>
      <c r="BF214" s="971"/>
      <c r="BG214" s="971"/>
      <c r="BH214" s="167"/>
      <c r="BI214" s="167"/>
      <c r="BJ214" s="714"/>
      <c r="BK214" s="714"/>
      <c r="BL214" s="4"/>
      <c r="BM214" s="3"/>
      <c r="BN214" s="3"/>
      <c r="BO214" s="6"/>
      <c r="BP214" s="6"/>
      <c r="BQ214" s="6"/>
      <c r="BR214" s="6"/>
      <c r="BS214" s="6"/>
      <c r="BT214" s="6"/>
      <c r="BU214" s="6"/>
    </row>
    <row r="215" spans="1:73" ht="12.75">
      <c r="A215" s="682">
        <v>1</v>
      </c>
      <c r="B215" s="416">
        <v>17</v>
      </c>
      <c r="C215" s="715" t="s">
        <v>794</v>
      </c>
      <c r="D215" s="694" t="s">
        <v>797</v>
      </c>
      <c r="E215" s="377"/>
      <c r="F215" s="684"/>
      <c r="G215" s="377"/>
      <c r="H215" s="377"/>
      <c r="I215" s="1080"/>
      <c r="J215" s="349"/>
      <c r="K215" s="277"/>
      <c r="L215" s="1006">
        <f>J215+J216+J217+J218+J219+J220+J221+J222+J223+J224+K215+K216+K217+K218+K219+K220+K221+K222+K223+K224</f>
        <v>0</v>
      </c>
      <c r="M215" s="686"/>
      <c r="N215" s="686"/>
      <c r="O215" s="1007">
        <f>M215+M216+M217+M218+M219+M220+M221+M222+M223+M224+N215+N216+N217+N218+N219+N220+N221+N222+N223+N224</f>
        <v>0</v>
      </c>
      <c r="P215" s="349"/>
      <c r="Q215" s="277"/>
      <c r="R215" s="1008">
        <f>P215+P216+P217+P218+P219+P220+P221+P222+P223+P224+Q215+Q216+Q217+Q218+Q219+Q220+Q221+Q222+Q223+Q224</f>
        <v>0</v>
      </c>
      <c r="S215" s="686"/>
      <c r="T215" s="686"/>
      <c r="U215" s="1057">
        <f>S215+S216+S217+S218+S219+S220+S221+S222+S223+S224+T215+T216+T217+T218+T219+T220+T221+T222+T223+T224</f>
        <v>0</v>
      </c>
      <c r="V215" s="349"/>
      <c r="W215" s="277"/>
      <c r="X215" s="1055">
        <f>V215+V216+V217+V218+V219+V220+V221+V222+V223+V224+W215+W216+W217+W218+W219+W220+W221+W222+W223+W224</f>
        <v>0</v>
      </c>
      <c r="Y215" s="686"/>
      <c r="Z215" s="686"/>
      <c r="AA215" s="1056">
        <f>Y215+Y216+Y217+Y218+Y219+Y220+Y221+Y222+Y223+Y224+Z215+Z216+Z217+Z218+Z219+Z220+Z221+Z222+Z223+Z224</f>
        <v>0</v>
      </c>
      <c r="AB215" s="349"/>
      <c r="AC215" s="277"/>
      <c r="AD215" s="999">
        <f>AB215+AB216+AB217+AB218+AB219+AB220+AB221+AB222+AB223+AB224+AC215+AC216+AC217+AC218+AC219+AC220+AC221+AC222+AC223+AC224</f>
        <v>0</v>
      </c>
      <c r="AE215" s="686"/>
      <c r="AF215" s="686"/>
      <c r="AG215" s="1000">
        <f>AE215+AE216+AE217+AE218+AE219+AE220+AE221+AE222+AE223+AE224+AF215+AF216+AF217+AF218+AF219+AF220+AF221+AF222+AF223+AF224</f>
        <v>0</v>
      </c>
      <c r="AH215" s="687"/>
      <c r="AI215" s="688"/>
      <c r="AJ215" s="1048">
        <f>AH215+AH216+AH217+AH218+AH219+AH220+AH221+AH222+AH223+AH224+AI215+AI216+AI217+AI218+AI219+AI220+AI221+AI222+AI223+AI224</f>
        <v>0</v>
      </c>
      <c r="AK215" s="686"/>
      <c r="AL215" s="686"/>
      <c r="AM215" s="1002">
        <f>AK215+AK216+AK217+AK218+AK219+AK220+AK221+AK222+AK223+AK224+AL215+AL216+AL217+AL218+AL219+AL220+AL221+AL222+AL223+AL224</f>
        <v>0</v>
      </c>
      <c r="AN215" s="689"/>
      <c r="AO215" s="690"/>
      <c r="AP215" s="1003">
        <f>AN215+AN216+AN217+AN218+AN219+AN220+AN221+AN222+AN223+AN224+AO215+AO216+AO217+AO218+AO219+AO220+AO221+AO222+AO223+AO224</f>
        <v>0</v>
      </c>
      <c r="AQ215" s="686"/>
      <c r="AR215" s="686"/>
      <c r="AS215" s="1049">
        <f>AQ215+AQ216+AQ217+AQ218+AQ219+AQ220+AQ221+AQ222+AQ223+AQ224+AR215+AR216+AR217+AR218+AR219+AR220+AR221+AR222+AR223+AR224</f>
        <v>0</v>
      </c>
      <c r="AT215" s="1050"/>
      <c r="AU215" s="1051">
        <f>SUM(AV215:BG215)</f>
        <v>0</v>
      </c>
      <c r="AV215" s="965">
        <f>SUM(L215+O215+R215+U215+X215+AA215+AD215+AG215+AJ215+AM215+AP215+AS215)</f>
        <v>0</v>
      </c>
      <c r="AW215" s="965"/>
      <c r="AX215" s="965"/>
      <c r="AY215" s="965"/>
      <c r="AZ215" s="965"/>
      <c r="BA215" s="965"/>
      <c r="BB215" s="965"/>
      <c r="BC215" s="965"/>
      <c r="BD215" s="965"/>
      <c r="BE215" s="1052"/>
      <c r="BF215" s="1052"/>
      <c r="BG215" s="1053"/>
      <c r="BH215" s="112"/>
      <c r="BI215" s="112"/>
      <c r="BJ215" s="692"/>
      <c r="BK215" s="692"/>
      <c r="BL215" s="4"/>
      <c r="BM215" s="3"/>
      <c r="BN215" s="3"/>
      <c r="BO215" s="6"/>
      <c r="BP215" s="6"/>
      <c r="BQ215" s="6"/>
      <c r="BR215" s="6"/>
      <c r="BS215" s="6"/>
      <c r="BT215" s="6"/>
      <c r="BU215" s="6"/>
    </row>
    <row r="216" spans="1:73" ht="12.75">
      <c r="A216" s="682">
        <v>2</v>
      </c>
      <c r="B216" s="290"/>
      <c r="C216" s="291"/>
      <c r="D216" s="694"/>
      <c r="E216" s="295"/>
      <c r="F216" s="695"/>
      <c r="G216" s="295"/>
      <c r="H216" s="295"/>
      <c r="I216" s="966"/>
      <c r="J216" s="358"/>
      <c r="K216" s="696"/>
      <c r="L216" s="966"/>
      <c r="M216" s="697"/>
      <c r="N216" s="697"/>
      <c r="O216" s="966"/>
      <c r="P216" s="358"/>
      <c r="Q216" s="696"/>
      <c r="R216" s="966"/>
      <c r="S216" s="697"/>
      <c r="T216" s="697"/>
      <c r="U216" s="966"/>
      <c r="V216" s="358"/>
      <c r="W216" s="696"/>
      <c r="X216" s="966"/>
      <c r="Y216" s="697"/>
      <c r="Z216" s="697"/>
      <c r="AA216" s="966"/>
      <c r="AB216" s="358"/>
      <c r="AC216" s="696"/>
      <c r="AD216" s="966"/>
      <c r="AE216" s="697"/>
      <c r="AF216" s="697"/>
      <c r="AG216" s="966"/>
      <c r="AH216" s="698"/>
      <c r="AI216" s="699"/>
      <c r="AJ216" s="966"/>
      <c r="AK216" s="697"/>
      <c r="AL216" s="697"/>
      <c r="AM216" s="966"/>
      <c r="AN216" s="365"/>
      <c r="AO216" s="748"/>
      <c r="AP216" s="966"/>
      <c r="AQ216" s="697"/>
      <c r="AR216" s="697"/>
      <c r="AS216" s="966"/>
      <c r="AT216" s="966"/>
      <c r="AU216" s="966"/>
      <c r="AV216" s="966"/>
      <c r="AW216" s="966"/>
      <c r="AX216" s="966"/>
      <c r="AY216" s="966"/>
      <c r="AZ216" s="966"/>
      <c r="BA216" s="966"/>
      <c r="BB216" s="966"/>
      <c r="BC216" s="966"/>
      <c r="BD216" s="966"/>
      <c r="BE216" s="966"/>
      <c r="BF216" s="966"/>
      <c r="BG216" s="966"/>
      <c r="BH216" s="125"/>
      <c r="BI216" s="125"/>
      <c r="BJ216" s="692"/>
      <c r="BK216" s="692"/>
      <c r="BL216" s="4"/>
      <c r="BM216" s="3"/>
      <c r="BN216" s="3"/>
      <c r="BO216" s="6"/>
      <c r="BP216" s="6"/>
      <c r="BQ216" s="6"/>
      <c r="BR216" s="6"/>
      <c r="BS216" s="6"/>
      <c r="BT216" s="6"/>
      <c r="BU216" s="6"/>
    </row>
    <row r="217" spans="1:73" ht="12.75">
      <c r="A217" s="682">
        <v>3</v>
      </c>
      <c r="B217" s="290"/>
      <c r="C217" s="291"/>
      <c r="D217" s="694"/>
      <c r="E217" s="295"/>
      <c r="F217" s="695"/>
      <c r="G217" s="295"/>
      <c r="H217" s="295"/>
      <c r="I217" s="966"/>
      <c r="J217" s="358"/>
      <c r="K217" s="696"/>
      <c r="L217" s="966"/>
      <c r="M217" s="697"/>
      <c r="N217" s="697"/>
      <c r="O217" s="966"/>
      <c r="P217" s="358"/>
      <c r="Q217" s="696"/>
      <c r="R217" s="966"/>
      <c r="S217" s="697"/>
      <c r="T217" s="697"/>
      <c r="U217" s="966"/>
      <c r="V217" s="358"/>
      <c r="W217" s="696"/>
      <c r="X217" s="966"/>
      <c r="Y217" s="697"/>
      <c r="Z217" s="697"/>
      <c r="AA217" s="966"/>
      <c r="AB217" s="358"/>
      <c r="AC217" s="696"/>
      <c r="AD217" s="966"/>
      <c r="AE217" s="697"/>
      <c r="AF217" s="697"/>
      <c r="AG217" s="966"/>
      <c r="AH217" s="698"/>
      <c r="AI217" s="699"/>
      <c r="AJ217" s="966"/>
      <c r="AK217" s="697"/>
      <c r="AL217" s="697"/>
      <c r="AM217" s="966"/>
      <c r="AN217" s="365"/>
      <c r="AO217" s="701"/>
      <c r="AP217" s="966"/>
      <c r="AQ217" s="697"/>
      <c r="AR217" s="697"/>
      <c r="AS217" s="966"/>
      <c r="AT217" s="966"/>
      <c r="AU217" s="966"/>
      <c r="AV217" s="966"/>
      <c r="AW217" s="966"/>
      <c r="AX217" s="966"/>
      <c r="AY217" s="966"/>
      <c r="AZ217" s="966"/>
      <c r="BA217" s="966"/>
      <c r="BB217" s="966"/>
      <c r="BC217" s="966"/>
      <c r="BD217" s="966"/>
      <c r="BE217" s="966"/>
      <c r="BF217" s="966"/>
      <c r="BG217" s="966"/>
      <c r="BH217" s="125"/>
      <c r="BI217" s="125"/>
      <c r="BJ217" s="692"/>
      <c r="BK217" s="692"/>
      <c r="BL217" s="4"/>
      <c r="BM217" s="3"/>
      <c r="BN217" s="3"/>
      <c r="BO217" s="6"/>
      <c r="BP217" s="6"/>
      <c r="BQ217" s="6"/>
      <c r="BR217" s="6"/>
      <c r="BS217" s="6"/>
      <c r="BT217" s="6"/>
      <c r="BU217" s="6"/>
    </row>
    <row r="218" spans="1:73" ht="12.75">
      <c r="A218" s="682">
        <v>4</v>
      </c>
      <c r="B218" s="290"/>
      <c r="C218" s="291"/>
      <c r="D218" s="694"/>
      <c r="E218" s="295"/>
      <c r="F218" s="695"/>
      <c r="G218" s="295"/>
      <c r="H218" s="295"/>
      <c r="I218" s="966"/>
      <c r="J218" s="358"/>
      <c r="K218" s="696"/>
      <c r="L218" s="966"/>
      <c r="M218" s="697"/>
      <c r="N218" s="697"/>
      <c r="O218" s="966"/>
      <c r="P218" s="358"/>
      <c r="Q218" s="696"/>
      <c r="R218" s="966"/>
      <c r="S218" s="697"/>
      <c r="T218" s="697"/>
      <c r="U218" s="966"/>
      <c r="V218" s="358"/>
      <c r="W218" s="696"/>
      <c r="X218" s="966"/>
      <c r="Y218" s="697"/>
      <c r="Z218" s="697"/>
      <c r="AA218" s="966"/>
      <c r="AB218" s="358"/>
      <c r="AC218" s="696"/>
      <c r="AD218" s="966"/>
      <c r="AE218" s="697"/>
      <c r="AF218" s="697"/>
      <c r="AG218" s="966"/>
      <c r="AH218" s="698"/>
      <c r="AI218" s="699"/>
      <c r="AJ218" s="966"/>
      <c r="AK218" s="697"/>
      <c r="AL218" s="697"/>
      <c r="AM218" s="966"/>
      <c r="AN218" s="365"/>
      <c r="AO218" s="701"/>
      <c r="AP218" s="966"/>
      <c r="AQ218" s="697"/>
      <c r="AR218" s="697"/>
      <c r="AS218" s="966"/>
      <c r="AT218" s="966"/>
      <c r="AU218" s="966"/>
      <c r="AV218" s="966"/>
      <c r="AW218" s="966"/>
      <c r="AX218" s="966"/>
      <c r="AY218" s="966"/>
      <c r="AZ218" s="966"/>
      <c r="BA218" s="966"/>
      <c r="BB218" s="966"/>
      <c r="BC218" s="966"/>
      <c r="BD218" s="966"/>
      <c r="BE218" s="966"/>
      <c r="BF218" s="966"/>
      <c r="BG218" s="966"/>
      <c r="BH218" s="125"/>
      <c r="BI218" s="125"/>
      <c r="BJ218" s="692"/>
      <c r="BK218" s="692"/>
      <c r="BL218" s="4"/>
      <c r="BM218" s="3"/>
      <c r="BN218" s="3"/>
      <c r="BO218" s="6"/>
      <c r="BP218" s="6"/>
      <c r="BQ218" s="6"/>
      <c r="BR218" s="6"/>
      <c r="BS218" s="6"/>
      <c r="BT218" s="6"/>
      <c r="BU218" s="6"/>
    </row>
    <row r="219" spans="1:73" ht="12.75">
      <c r="A219" s="682">
        <v>5</v>
      </c>
      <c r="B219" s="290"/>
      <c r="C219" s="291"/>
      <c r="D219" s="694"/>
      <c r="E219" s="317"/>
      <c r="F219" s="619"/>
      <c r="G219" s="317"/>
      <c r="H219" s="317"/>
      <c r="I219" s="966"/>
      <c r="J219" s="358"/>
      <c r="K219" s="696"/>
      <c r="L219" s="966"/>
      <c r="M219" s="697"/>
      <c r="N219" s="697"/>
      <c r="O219" s="966"/>
      <c r="P219" s="358"/>
      <c r="Q219" s="696"/>
      <c r="R219" s="966"/>
      <c r="S219" s="697"/>
      <c r="T219" s="697"/>
      <c r="U219" s="966"/>
      <c r="V219" s="358"/>
      <c r="W219" s="696"/>
      <c r="X219" s="966"/>
      <c r="Y219" s="697"/>
      <c r="Z219" s="697"/>
      <c r="AA219" s="966"/>
      <c r="AB219" s="358"/>
      <c r="AC219" s="696"/>
      <c r="AD219" s="966"/>
      <c r="AE219" s="697"/>
      <c r="AF219" s="697"/>
      <c r="AG219" s="966"/>
      <c r="AH219" s="698"/>
      <c r="AI219" s="699"/>
      <c r="AJ219" s="966"/>
      <c r="AK219" s="697"/>
      <c r="AL219" s="697"/>
      <c r="AM219" s="966"/>
      <c r="AN219" s="365"/>
      <c r="AO219" s="701"/>
      <c r="AP219" s="966"/>
      <c r="AQ219" s="697"/>
      <c r="AR219" s="697"/>
      <c r="AS219" s="966"/>
      <c r="AT219" s="966"/>
      <c r="AU219" s="966"/>
      <c r="AV219" s="966"/>
      <c r="AW219" s="966"/>
      <c r="AX219" s="966"/>
      <c r="AY219" s="966"/>
      <c r="AZ219" s="966"/>
      <c r="BA219" s="966"/>
      <c r="BB219" s="966"/>
      <c r="BC219" s="966"/>
      <c r="BD219" s="966"/>
      <c r="BE219" s="966"/>
      <c r="BF219" s="966"/>
      <c r="BG219" s="966"/>
      <c r="BH219" s="125"/>
      <c r="BI219" s="125"/>
      <c r="BJ219" s="692"/>
      <c r="BK219" s="692"/>
      <c r="BL219" s="4"/>
      <c r="BM219" s="3"/>
      <c r="BN219" s="3"/>
      <c r="BO219" s="6"/>
      <c r="BP219" s="6"/>
      <c r="BQ219" s="6"/>
      <c r="BR219" s="6"/>
      <c r="BS219" s="6"/>
      <c r="BT219" s="6"/>
      <c r="BU219" s="6"/>
    </row>
    <row r="220" spans="1:73" ht="12.75">
      <c r="A220" s="682">
        <v>6</v>
      </c>
      <c r="B220" s="290"/>
      <c r="C220" s="291"/>
      <c r="D220" s="694"/>
      <c r="E220" s="317"/>
      <c r="F220" s="619"/>
      <c r="G220" s="317"/>
      <c r="H220" s="317"/>
      <c r="I220" s="966"/>
      <c r="J220" s="358"/>
      <c r="K220" s="696"/>
      <c r="L220" s="966"/>
      <c r="M220" s="697"/>
      <c r="N220" s="697"/>
      <c r="O220" s="966"/>
      <c r="P220" s="358"/>
      <c r="Q220" s="696"/>
      <c r="R220" s="966"/>
      <c r="S220" s="697"/>
      <c r="T220" s="697"/>
      <c r="U220" s="966"/>
      <c r="V220" s="358"/>
      <c r="W220" s="696"/>
      <c r="X220" s="966"/>
      <c r="Y220" s="697"/>
      <c r="Z220" s="697"/>
      <c r="AA220" s="966"/>
      <c r="AB220" s="358"/>
      <c r="AC220" s="696"/>
      <c r="AD220" s="966"/>
      <c r="AE220" s="697"/>
      <c r="AF220" s="697"/>
      <c r="AG220" s="966"/>
      <c r="AH220" s="698"/>
      <c r="AI220" s="699"/>
      <c r="AJ220" s="966"/>
      <c r="AK220" s="697"/>
      <c r="AL220" s="697"/>
      <c r="AM220" s="966"/>
      <c r="AN220" s="365"/>
      <c r="AO220" s="701"/>
      <c r="AP220" s="966"/>
      <c r="AQ220" s="697"/>
      <c r="AR220" s="697"/>
      <c r="AS220" s="966"/>
      <c r="AT220" s="966"/>
      <c r="AU220" s="966"/>
      <c r="AV220" s="966"/>
      <c r="AW220" s="966"/>
      <c r="AX220" s="966"/>
      <c r="AY220" s="966"/>
      <c r="AZ220" s="966"/>
      <c r="BA220" s="966"/>
      <c r="BB220" s="966"/>
      <c r="BC220" s="966"/>
      <c r="BD220" s="966"/>
      <c r="BE220" s="966"/>
      <c r="BF220" s="966"/>
      <c r="BG220" s="966"/>
      <c r="BH220" s="125"/>
      <c r="BI220" s="125"/>
      <c r="BJ220" s="692"/>
      <c r="BK220" s="692"/>
      <c r="BL220" s="4"/>
      <c r="BM220" s="3"/>
      <c r="BN220" s="3"/>
      <c r="BO220" s="6"/>
      <c r="BP220" s="6"/>
      <c r="BQ220" s="6"/>
      <c r="BR220" s="6"/>
      <c r="BS220" s="6"/>
      <c r="BT220" s="6"/>
      <c r="BU220" s="6"/>
    </row>
    <row r="221" spans="1:73" ht="12.75">
      <c r="A221" s="682">
        <v>7</v>
      </c>
      <c r="B221" s="290"/>
      <c r="C221" s="291"/>
      <c r="D221" s="694"/>
      <c r="E221" s="454"/>
      <c r="F221" s="706"/>
      <c r="G221" s="454"/>
      <c r="H221" s="454"/>
      <c r="I221" s="966"/>
      <c r="J221" s="358"/>
      <c r="K221" s="696"/>
      <c r="L221" s="966"/>
      <c r="M221" s="697"/>
      <c r="N221" s="697"/>
      <c r="O221" s="966"/>
      <c r="P221" s="358"/>
      <c r="Q221" s="696"/>
      <c r="R221" s="966"/>
      <c r="S221" s="697"/>
      <c r="T221" s="697"/>
      <c r="U221" s="966"/>
      <c r="V221" s="358"/>
      <c r="W221" s="696"/>
      <c r="X221" s="966"/>
      <c r="Y221" s="697"/>
      <c r="Z221" s="697"/>
      <c r="AA221" s="966"/>
      <c r="AB221" s="358"/>
      <c r="AC221" s="696"/>
      <c r="AD221" s="966"/>
      <c r="AE221" s="697"/>
      <c r="AF221" s="697"/>
      <c r="AG221" s="966"/>
      <c r="AH221" s="698"/>
      <c r="AI221" s="699"/>
      <c r="AJ221" s="966"/>
      <c r="AK221" s="697"/>
      <c r="AL221" s="697"/>
      <c r="AM221" s="966"/>
      <c r="AN221" s="365"/>
      <c r="AO221" s="701"/>
      <c r="AP221" s="966"/>
      <c r="AQ221" s="697"/>
      <c r="AR221" s="697"/>
      <c r="AS221" s="966"/>
      <c r="AT221" s="966"/>
      <c r="AU221" s="966"/>
      <c r="AV221" s="966"/>
      <c r="AW221" s="966"/>
      <c r="AX221" s="966"/>
      <c r="AY221" s="966"/>
      <c r="AZ221" s="966"/>
      <c r="BA221" s="966"/>
      <c r="BB221" s="966"/>
      <c r="BC221" s="966"/>
      <c r="BD221" s="966"/>
      <c r="BE221" s="966"/>
      <c r="BF221" s="966"/>
      <c r="BG221" s="966"/>
      <c r="BH221" s="125"/>
      <c r="BI221" s="125"/>
      <c r="BJ221" s="692"/>
      <c r="BK221" s="692"/>
      <c r="BL221" s="4"/>
      <c r="BM221" s="3"/>
      <c r="BN221" s="3"/>
      <c r="BO221" s="6"/>
      <c r="BP221" s="6"/>
      <c r="BQ221" s="6"/>
      <c r="BR221" s="6"/>
      <c r="BS221" s="6"/>
      <c r="BT221" s="6"/>
      <c r="BU221" s="6"/>
    </row>
    <row r="222" spans="1:73" ht="12.75">
      <c r="A222" s="682">
        <v>8</v>
      </c>
      <c r="B222" s="290"/>
      <c r="C222" s="291"/>
      <c r="D222" s="694"/>
      <c r="E222" s="454"/>
      <c r="F222" s="706"/>
      <c r="G222" s="454"/>
      <c r="H222" s="454"/>
      <c r="I222" s="966"/>
      <c r="J222" s="358"/>
      <c r="K222" s="696"/>
      <c r="L222" s="966"/>
      <c r="M222" s="697"/>
      <c r="N222" s="697"/>
      <c r="O222" s="966"/>
      <c r="P222" s="358"/>
      <c r="Q222" s="696"/>
      <c r="R222" s="966"/>
      <c r="S222" s="697"/>
      <c r="T222" s="697"/>
      <c r="U222" s="966"/>
      <c r="V222" s="358"/>
      <c r="W222" s="696"/>
      <c r="X222" s="966"/>
      <c r="Y222" s="697"/>
      <c r="Z222" s="697"/>
      <c r="AA222" s="966"/>
      <c r="AB222" s="358"/>
      <c r="AC222" s="696"/>
      <c r="AD222" s="966"/>
      <c r="AE222" s="697"/>
      <c r="AF222" s="697"/>
      <c r="AG222" s="966"/>
      <c r="AH222" s="698"/>
      <c r="AI222" s="699"/>
      <c r="AJ222" s="966"/>
      <c r="AK222" s="697"/>
      <c r="AL222" s="697"/>
      <c r="AM222" s="966"/>
      <c r="AN222" s="365"/>
      <c r="AO222" s="701"/>
      <c r="AP222" s="966"/>
      <c r="AQ222" s="697"/>
      <c r="AR222" s="697"/>
      <c r="AS222" s="966"/>
      <c r="AT222" s="966"/>
      <c r="AU222" s="966"/>
      <c r="AV222" s="966"/>
      <c r="AW222" s="966"/>
      <c r="AX222" s="966"/>
      <c r="AY222" s="966"/>
      <c r="AZ222" s="966"/>
      <c r="BA222" s="966"/>
      <c r="BB222" s="966"/>
      <c r="BC222" s="966"/>
      <c r="BD222" s="966"/>
      <c r="BE222" s="966"/>
      <c r="BF222" s="966"/>
      <c r="BG222" s="966"/>
      <c r="BH222" s="125"/>
      <c r="BI222" s="125"/>
      <c r="BJ222" s="692"/>
      <c r="BK222" s="692"/>
      <c r="BL222" s="4"/>
      <c r="BM222" s="3"/>
      <c r="BN222" s="3"/>
      <c r="BO222" s="6"/>
      <c r="BP222" s="6"/>
      <c r="BQ222" s="6"/>
      <c r="BR222" s="6"/>
      <c r="BS222" s="6"/>
      <c r="BT222" s="6"/>
      <c r="BU222" s="6"/>
    </row>
    <row r="223" spans="1:73" ht="12.75">
      <c r="A223" s="682">
        <v>9</v>
      </c>
      <c r="B223" s="290"/>
      <c r="C223" s="291"/>
      <c r="D223" s="694"/>
      <c r="E223" s="454"/>
      <c r="F223" s="706"/>
      <c r="G223" s="454"/>
      <c r="H223" s="454"/>
      <c r="I223" s="966"/>
      <c r="J223" s="358"/>
      <c r="K223" s="696"/>
      <c r="L223" s="966"/>
      <c r="M223" s="697"/>
      <c r="N223" s="697"/>
      <c r="O223" s="966"/>
      <c r="P223" s="358"/>
      <c r="Q223" s="696"/>
      <c r="R223" s="966"/>
      <c r="S223" s="697"/>
      <c r="T223" s="697"/>
      <c r="U223" s="966"/>
      <c r="V223" s="358"/>
      <c r="W223" s="696"/>
      <c r="X223" s="966"/>
      <c r="Y223" s="697"/>
      <c r="Z223" s="697"/>
      <c r="AA223" s="966"/>
      <c r="AB223" s="358"/>
      <c r="AC223" s="696"/>
      <c r="AD223" s="966"/>
      <c r="AE223" s="697"/>
      <c r="AF223" s="697"/>
      <c r="AG223" s="966"/>
      <c r="AH223" s="698"/>
      <c r="AI223" s="699"/>
      <c r="AJ223" s="966"/>
      <c r="AK223" s="697"/>
      <c r="AL223" s="697"/>
      <c r="AM223" s="966"/>
      <c r="AN223" s="365"/>
      <c r="AO223" s="701"/>
      <c r="AP223" s="966"/>
      <c r="AQ223" s="697"/>
      <c r="AR223" s="697"/>
      <c r="AS223" s="966"/>
      <c r="AT223" s="966"/>
      <c r="AU223" s="966"/>
      <c r="AV223" s="966"/>
      <c r="AW223" s="966"/>
      <c r="AX223" s="966"/>
      <c r="AY223" s="966"/>
      <c r="AZ223" s="966"/>
      <c r="BA223" s="966"/>
      <c r="BB223" s="966"/>
      <c r="BC223" s="966"/>
      <c r="BD223" s="966"/>
      <c r="BE223" s="966"/>
      <c r="BF223" s="966"/>
      <c r="BG223" s="966"/>
      <c r="BH223" s="125"/>
      <c r="BI223" s="125"/>
      <c r="BJ223" s="692"/>
      <c r="BK223" s="692"/>
      <c r="BL223" s="4"/>
      <c r="BM223" s="3"/>
      <c r="BN223" s="3"/>
      <c r="BO223" s="6"/>
      <c r="BP223" s="6"/>
      <c r="BQ223" s="6"/>
      <c r="BR223" s="6"/>
      <c r="BS223" s="6"/>
      <c r="BT223" s="6"/>
      <c r="BU223" s="6"/>
    </row>
    <row r="224" spans="1:73" ht="12.75">
      <c r="A224" s="682">
        <v>10</v>
      </c>
      <c r="B224" s="320"/>
      <c r="C224" s="321"/>
      <c r="D224" s="707"/>
      <c r="E224" s="368"/>
      <c r="F224" s="325"/>
      <c r="G224" s="368"/>
      <c r="H224" s="368"/>
      <c r="I224" s="971"/>
      <c r="J224" s="369"/>
      <c r="K224" s="709"/>
      <c r="L224" s="971"/>
      <c r="M224" s="710"/>
      <c r="N224" s="710"/>
      <c r="O224" s="971"/>
      <c r="P224" s="369"/>
      <c r="Q224" s="709"/>
      <c r="R224" s="971"/>
      <c r="S224" s="710"/>
      <c r="T224" s="710"/>
      <c r="U224" s="971"/>
      <c r="V224" s="369"/>
      <c r="W224" s="709"/>
      <c r="X224" s="971"/>
      <c r="Y224" s="710"/>
      <c r="Z224" s="710"/>
      <c r="AA224" s="971"/>
      <c r="AB224" s="369"/>
      <c r="AC224" s="709"/>
      <c r="AD224" s="971"/>
      <c r="AE224" s="710"/>
      <c r="AF224" s="710"/>
      <c r="AG224" s="971"/>
      <c r="AH224" s="711"/>
      <c r="AI224" s="712"/>
      <c r="AJ224" s="971"/>
      <c r="AK224" s="710"/>
      <c r="AL224" s="710"/>
      <c r="AM224" s="971"/>
      <c r="AN224" s="374"/>
      <c r="AO224" s="713"/>
      <c r="AP224" s="971"/>
      <c r="AQ224" s="710"/>
      <c r="AR224" s="710"/>
      <c r="AS224" s="971"/>
      <c r="AT224" s="971"/>
      <c r="AU224" s="971"/>
      <c r="AV224" s="971"/>
      <c r="AW224" s="971"/>
      <c r="AX224" s="971"/>
      <c r="AY224" s="971"/>
      <c r="AZ224" s="971"/>
      <c r="BA224" s="971"/>
      <c r="BB224" s="971"/>
      <c r="BC224" s="971"/>
      <c r="BD224" s="971"/>
      <c r="BE224" s="971"/>
      <c r="BF224" s="971"/>
      <c r="BG224" s="971"/>
      <c r="BH224" s="167"/>
      <c r="BI224" s="167"/>
      <c r="BJ224" s="714"/>
      <c r="BK224" s="714"/>
      <c r="BL224" s="4"/>
      <c r="BM224" s="3"/>
      <c r="BN224" s="3"/>
      <c r="BO224" s="6"/>
      <c r="BP224" s="6"/>
      <c r="BQ224" s="6"/>
      <c r="BR224" s="6"/>
      <c r="BS224" s="6"/>
      <c r="BT224" s="6"/>
      <c r="BU224" s="6"/>
    </row>
    <row r="225" spans="1:73" ht="12.75">
      <c r="A225" s="682">
        <v>1</v>
      </c>
      <c r="B225" s="416">
        <v>18</v>
      </c>
      <c r="C225" s="736"/>
      <c r="D225" s="694" t="s">
        <v>798</v>
      </c>
      <c r="E225" s="377" t="s">
        <v>162</v>
      </c>
      <c r="F225" s="684" t="s">
        <v>799</v>
      </c>
      <c r="G225" s="377">
        <v>1</v>
      </c>
      <c r="H225" s="377">
        <v>7</v>
      </c>
      <c r="I225" s="1080"/>
      <c r="J225" s="349"/>
      <c r="K225" s="277"/>
      <c r="L225" s="1006">
        <f>J225+J226+J227+J228+J229+J230+J231+J232+J233+J234+K225+K226+K227+K228+K229+K230+K231+K232+K233+K234</f>
        <v>0</v>
      </c>
      <c r="M225" s="686"/>
      <c r="N225" s="686"/>
      <c r="O225" s="1007">
        <f>M225+M226+M227+M228+M229+M230+M231+M232+M233+M234+N225+N226+N227+N228+N229+N230+N231+N232+N233+N234</f>
        <v>0</v>
      </c>
      <c r="P225" s="349"/>
      <c r="Q225" s="277"/>
      <c r="R225" s="1008">
        <f>P225+P226+P227+P228+P229+P230+P231+P232+P233+P234+Q225+Q226+Q227+Q228+Q229+Q230+Q231+Q232+Q233+Q234</f>
        <v>0</v>
      </c>
      <c r="S225" s="686"/>
      <c r="T225" s="686"/>
      <c r="U225" s="1057">
        <f>S225+S226+S227+S228+S229+S230+S231+S232+S233+S234+T225+T226+T227+T228+T229+T230+T231+T232+T233+T234</f>
        <v>0</v>
      </c>
      <c r="V225" s="349"/>
      <c r="W225" s="277"/>
      <c r="X225" s="1055">
        <f>V225+V226+V227+V228+V229+V230+V231+V232+V233+V234+W225+W226+W227+W228+W229+W230+W231+W232+W233+W234</f>
        <v>0</v>
      </c>
      <c r="Y225" s="686"/>
      <c r="Z225" s="686"/>
      <c r="AA225" s="1056">
        <f>Y225+Y226+Y227+Y228+Y229+Y230+Y231+Y232+Y233+Y234+Z225+Z226+Z227+Z228+Z229+Z230+Z231+Z232+Z233+Z234</f>
        <v>0</v>
      </c>
      <c r="AB225" s="349"/>
      <c r="AC225" s="277"/>
      <c r="AD225" s="999">
        <f>AB225+AB226+AB227+AB228+AB229+AB230+AB231+AB232+AB233+AB234+AC225+AC226+AC227+AC228+AC229+AC230+AC231+AC232+AC233+AC234</f>
        <v>0</v>
      </c>
      <c r="AE225" s="686"/>
      <c r="AF225" s="686"/>
      <c r="AG225" s="1000">
        <f>AE225+AE226+AE227+AE228+AE229+AE230+AE231+AE232+AE233+AE234+AF225+AF226+AF227+AF228+AF229+AF230+AF231+AF232+AF233+AF234</f>
        <v>0</v>
      </c>
      <c r="AH225" s="687"/>
      <c r="AI225" s="688"/>
      <c r="AJ225" s="1048">
        <f>AH225+AH226+AH227+AH228+AH229+AH230+AH231+AH232+AH233+AH234+AI225+AI226+AI227+AI228+AI229+AI230+AI231+AI232+AI233+AI234</f>
        <v>0</v>
      </c>
      <c r="AK225" s="686"/>
      <c r="AL225" s="686"/>
      <c r="AM225" s="1002">
        <f>AK225+AK226+AK227+AK228+AK229+AK230+AK231+AK232+AK233+AK234+AL225+AL226+AL227+AL228+AL229+AL230+AL231+AL232+AL233+AL234</f>
        <v>0</v>
      </c>
      <c r="AN225" s="355"/>
      <c r="AO225" s="690"/>
      <c r="AP225" s="1003">
        <f>AN225+AN226+AN227+AN228+AN229+AN230+AN231+AN232+AN233+AN234+AO225+AO226+AO227+AO228+AO229+AO230+AO231+AO232+AO233+AO234</f>
        <v>0</v>
      </c>
      <c r="AQ225" s="686"/>
      <c r="AR225" s="686"/>
      <c r="AS225" s="1049">
        <f>AQ225+AQ226+AQ227+AQ228+AQ229+AQ230+AQ231+AQ232+AQ233+AQ234+AR225+AR226+AR227+AR228+AR229+AR230+AR231+AR232+AR233+AR234</f>
        <v>10</v>
      </c>
      <c r="AT225" s="1050"/>
      <c r="AU225" s="1051">
        <f>SUM(AV225:BG225)</f>
        <v>10</v>
      </c>
      <c r="AV225" s="965">
        <f>SUM(L225+O225+R225+U225+X225+AA225+AD225+AG225+AJ225+AM225+AP225+AS225)</f>
        <v>10</v>
      </c>
      <c r="AW225" s="965"/>
      <c r="AX225" s="965"/>
      <c r="AY225" s="965"/>
      <c r="AZ225" s="965"/>
      <c r="BA225" s="965"/>
      <c r="BB225" s="965"/>
      <c r="BC225" s="965"/>
      <c r="BD225" s="965"/>
      <c r="BE225" s="1052"/>
      <c r="BF225" s="1052"/>
      <c r="BG225" s="1053"/>
      <c r="BH225" s="125"/>
      <c r="BI225" s="125"/>
      <c r="BJ225" s="692"/>
      <c r="BK225" s="692"/>
      <c r="BL225" s="4"/>
      <c r="BM225" s="3"/>
      <c r="BN225" s="3"/>
      <c r="BO225" s="6"/>
      <c r="BP225" s="6"/>
      <c r="BQ225" s="6"/>
      <c r="BR225" s="6"/>
      <c r="BS225" s="6"/>
      <c r="BT225" s="6"/>
      <c r="BU225" s="6"/>
    </row>
    <row r="226" spans="1:73" ht="12.75">
      <c r="A226" s="682">
        <v>2</v>
      </c>
      <c r="B226" s="290"/>
      <c r="C226" s="291"/>
      <c r="D226" s="694"/>
      <c r="E226" s="295" t="s">
        <v>154</v>
      </c>
      <c r="F226" s="695" t="s">
        <v>800</v>
      </c>
      <c r="G226" s="295">
        <v>1</v>
      </c>
      <c r="H226" s="295">
        <v>3</v>
      </c>
      <c r="I226" s="966"/>
      <c r="J226" s="358"/>
      <c r="K226" s="696"/>
      <c r="L226" s="966"/>
      <c r="M226" s="697"/>
      <c r="N226" s="697"/>
      <c r="O226" s="966"/>
      <c r="P226" s="358"/>
      <c r="Q226" s="696"/>
      <c r="R226" s="966"/>
      <c r="S226" s="697"/>
      <c r="T226" s="697"/>
      <c r="U226" s="966"/>
      <c r="V226" s="358"/>
      <c r="W226" s="696"/>
      <c r="X226" s="966"/>
      <c r="Y226" s="697"/>
      <c r="Z226" s="697"/>
      <c r="AA226" s="966"/>
      <c r="AB226" s="358"/>
      <c r="AC226" s="696"/>
      <c r="AD226" s="966"/>
      <c r="AE226" s="697"/>
      <c r="AF226" s="697"/>
      <c r="AG226" s="966"/>
      <c r="AH226" s="698"/>
      <c r="AI226" s="699"/>
      <c r="AJ226" s="966"/>
      <c r="AK226" s="697"/>
      <c r="AL226" s="697"/>
      <c r="AM226" s="966"/>
      <c r="AN226" s="365"/>
      <c r="AO226" s="701"/>
      <c r="AP226" s="966"/>
      <c r="AQ226" s="697"/>
      <c r="AR226" s="697"/>
      <c r="AS226" s="966"/>
      <c r="AT226" s="966"/>
      <c r="AU226" s="966"/>
      <c r="AV226" s="966"/>
      <c r="AW226" s="966"/>
      <c r="AX226" s="966"/>
      <c r="AY226" s="966"/>
      <c r="AZ226" s="966"/>
      <c r="BA226" s="966"/>
      <c r="BB226" s="966"/>
      <c r="BC226" s="966"/>
      <c r="BD226" s="966"/>
      <c r="BE226" s="966"/>
      <c r="BF226" s="966"/>
      <c r="BG226" s="966"/>
      <c r="BH226" s="125"/>
      <c r="BI226" s="125"/>
      <c r="BJ226" s="692"/>
      <c r="BK226" s="692"/>
      <c r="BL226" s="4"/>
      <c r="BM226" s="3"/>
      <c r="BN226" s="3"/>
      <c r="BO226" s="6"/>
      <c r="BP226" s="6"/>
      <c r="BQ226" s="6"/>
      <c r="BR226" s="6"/>
      <c r="BS226" s="6"/>
      <c r="BT226" s="6"/>
      <c r="BU226" s="6"/>
    </row>
    <row r="227" spans="1:73" ht="12.75">
      <c r="A227" s="682">
        <v>3</v>
      </c>
      <c r="B227" s="290"/>
      <c r="C227" s="291"/>
      <c r="D227" s="694"/>
      <c r="E227" s="295"/>
      <c r="F227" s="695"/>
      <c r="G227" s="295"/>
      <c r="H227" s="295"/>
      <c r="I227" s="966"/>
      <c r="J227" s="358"/>
      <c r="K227" s="696"/>
      <c r="L227" s="966"/>
      <c r="M227" s="697"/>
      <c r="N227" s="697"/>
      <c r="O227" s="966"/>
      <c r="P227" s="358"/>
      <c r="Q227" s="696"/>
      <c r="R227" s="966"/>
      <c r="S227" s="697"/>
      <c r="T227" s="697"/>
      <c r="U227" s="966"/>
      <c r="V227" s="358"/>
      <c r="W227" s="696"/>
      <c r="X227" s="966"/>
      <c r="Y227" s="697"/>
      <c r="Z227" s="697"/>
      <c r="AA227" s="966"/>
      <c r="AB227" s="358"/>
      <c r="AC227" s="696"/>
      <c r="AD227" s="966"/>
      <c r="AE227" s="697"/>
      <c r="AF227" s="697"/>
      <c r="AG227" s="966"/>
      <c r="AH227" s="698"/>
      <c r="AI227" s="699"/>
      <c r="AJ227" s="966"/>
      <c r="AK227" s="697"/>
      <c r="AL227" s="697"/>
      <c r="AM227" s="966"/>
      <c r="AN227" s="365"/>
      <c r="AO227" s="701"/>
      <c r="AP227" s="966"/>
      <c r="AQ227" s="697"/>
      <c r="AR227" s="697"/>
      <c r="AS227" s="966"/>
      <c r="AT227" s="966"/>
      <c r="AU227" s="966"/>
      <c r="AV227" s="966"/>
      <c r="AW227" s="966"/>
      <c r="AX227" s="966"/>
      <c r="AY227" s="966"/>
      <c r="AZ227" s="966"/>
      <c r="BA227" s="966"/>
      <c r="BB227" s="966"/>
      <c r="BC227" s="966"/>
      <c r="BD227" s="966"/>
      <c r="BE227" s="966"/>
      <c r="BF227" s="966"/>
      <c r="BG227" s="966"/>
      <c r="BH227" s="125"/>
      <c r="BI227" s="125"/>
      <c r="BJ227" s="692"/>
      <c r="BK227" s="692"/>
      <c r="BL227" s="4"/>
      <c r="BM227" s="3"/>
      <c r="BN227" s="3"/>
      <c r="BO227" s="6"/>
      <c r="BP227" s="6"/>
      <c r="BQ227" s="6"/>
      <c r="BR227" s="6"/>
      <c r="BS227" s="6"/>
      <c r="BT227" s="6"/>
      <c r="BU227" s="6"/>
    </row>
    <row r="228" spans="1:73" ht="12.75">
      <c r="A228" s="682">
        <v>4</v>
      </c>
      <c r="B228" s="290"/>
      <c r="C228" s="291"/>
      <c r="D228" s="694"/>
      <c r="E228" s="295"/>
      <c r="F228" s="695"/>
      <c r="G228" s="295"/>
      <c r="H228" s="295"/>
      <c r="I228" s="966"/>
      <c r="J228" s="358"/>
      <c r="K228" s="696"/>
      <c r="L228" s="966"/>
      <c r="M228" s="697"/>
      <c r="N228" s="697"/>
      <c r="O228" s="966"/>
      <c r="P228" s="358"/>
      <c r="Q228" s="696"/>
      <c r="R228" s="966"/>
      <c r="S228" s="697"/>
      <c r="T228" s="697"/>
      <c r="U228" s="966"/>
      <c r="V228" s="358"/>
      <c r="W228" s="696"/>
      <c r="X228" s="966"/>
      <c r="Y228" s="697"/>
      <c r="Z228" s="697"/>
      <c r="AA228" s="966"/>
      <c r="AB228" s="358"/>
      <c r="AC228" s="696"/>
      <c r="AD228" s="966"/>
      <c r="AE228" s="697"/>
      <c r="AF228" s="697"/>
      <c r="AG228" s="966"/>
      <c r="AH228" s="698"/>
      <c r="AI228" s="699"/>
      <c r="AJ228" s="966"/>
      <c r="AK228" s="697"/>
      <c r="AL228" s="697"/>
      <c r="AM228" s="966"/>
      <c r="AN228" s="365"/>
      <c r="AO228" s="701"/>
      <c r="AP228" s="966"/>
      <c r="AQ228" s="697"/>
      <c r="AR228" s="697"/>
      <c r="AS228" s="966"/>
      <c r="AT228" s="966"/>
      <c r="AU228" s="966"/>
      <c r="AV228" s="966"/>
      <c r="AW228" s="966"/>
      <c r="AX228" s="966"/>
      <c r="AY228" s="966"/>
      <c r="AZ228" s="966"/>
      <c r="BA228" s="966"/>
      <c r="BB228" s="966"/>
      <c r="BC228" s="966"/>
      <c r="BD228" s="966"/>
      <c r="BE228" s="966"/>
      <c r="BF228" s="966"/>
      <c r="BG228" s="966"/>
      <c r="BH228" s="125"/>
      <c r="BI228" s="125"/>
      <c r="BJ228" s="692"/>
      <c r="BK228" s="692"/>
      <c r="BL228" s="4"/>
      <c r="BM228" s="3"/>
      <c r="BN228" s="3"/>
      <c r="BO228" s="6"/>
      <c r="BP228" s="6"/>
      <c r="BQ228" s="6"/>
      <c r="BR228" s="6"/>
      <c r="BS228" s="6"/>
      <c r="BT228" s="6"/>
      <c r="BU228" s="6"/>
    </row>
    <row r="229" spans="1:73" ht="12.75">
      <c r="A229" s="682">
        <v>5</v>
      </c>
      <c r="B229" s="290"/>
      <c r="C229" s="291"/>
      <c r="D229" s="694"/>
      <c r="E229" s="317"/>
      <c r="F229" s="619"/>
      <c r="G229" s="317"/>
      <c r="H229" s="317"/>
      <c r="I229" s="966"/>
      <c r="J229" s="358"/>
      <c r="K229" s="696"/>
      <c r="L229" s="966"/>
      <c r="M229" s="697"/>
      <c r="N229" s="697"/>
      <c r="O229" s="966"/>
      <c r="P229" s="358"/>
      <c r="Q229" s="696"/>
      <c r="R229" s="966"/>
      <c r="S229" s="697"/>
      <c r="T229" s="697"/>
      <c r="U229" s="966"/>
      <c r="V229" s="358"/>
      <c r="W229" s="696"/>
      <c r="X229" s="966"/>
      <c r="Y229" s="697"/>
      <c r="Z229" s="697"/>
      <c r="AA229" s="966"/>
      <c r="AB229" s="358"/>
      <c r="AC229" s="696"/>
      <c r="AD229" s="966"/>
      <c r="AE229" s="697"/>
      <c r="AF229" s="697"/>
      <c r="AG229" s="966"/>
      <c r="AH229" s="698"/>
      <c r="AI229" s="699"/>
      <c r="AJ229" s="966"/>
      <c r="AK229" s="697"/>
      <c r="AL229" s="697"/>
      <c r="AM229" s="966"/>
      <c r="AN229" s="365"/>
      <c r="AO229" s="701"/>
      <c r="AP229" s="966"/>
      <c r="AQ229" s="702">
        <v>7</v>
      </c>
      <c r="AR229" s="702">
        <v>3</v>
      </c>
      <c r="AS229" s="966"/>
      <c r="AT229" s="966"/>
      <c r="AU229" s="966"/>
      <c r="AV229" s="966"/>
      <c r="AW229" s="966"/>
      <c r="AX229" s="966"/>
      <c r="AY229" s="966"/>
      <c r="AZ229" s="966"/>
      <c r="BA229" s="966"/>
      <c r="BB229" s="966"/>
      <c r="BC229" s="966"/>
      <c r="BD229" s="966"/>
      <c r="BE229" s="966"/>
      <c r="BF229" s="966"/>
      <c r="BG229" s="966"/>
      <c r="BH229" s="594"/>
      <c r="BI229" s="594"/>
      <c r="BJ229" s="692"/>
      <c r="BK229" s="692"/>
      <c r="BL229" s="4"/>
      <c r="BM229" s="3"/>
      <c r="BN229" s="3"/>
      <c r="BO229" s="6"/>
      <c r="BP229" s="6"/>
      <c r="BQ229" s="6"/>
      <c r="BR229" s="6"/>
      <c r="BS229" s="6"/>
      <c r="BT229" s="6"/>
      <c r="BU229" s="6"/>
    </row>
    <row r="230" spans="1:73" ht="12.75">
      <c r="A230" s="682">
        <v>6</v>
      </c>
      <c r="B230" s="290"/>
      <c r="C230" s="291"/>
      <c r="D230" s="694"/>
      <c r="E230" s="317"/>
      <c r="F230" s="619"/>
      <c r="G230" s="317"/>
      <c r="H230" s="317"/>
      <c r="I230" s="966"/>
      <c r="J230" s="358"/>
      <c r="K230" s="696"/>
      <c r="L230" s="966"/>
      <c r="M230" s="697"/>
      <c r="N230" s="697"/>
      <c r="O230" s="966"/>
      <c r="P230" s="358"/>
      <c r="Q230" s="696"/>
      <c r="R230" s="966"/>
      <c r="S230" s="697"/>
      <c r="T230" s="697"/>
      <c r="U230" s="966"/>
      <c r="V230" s="358"/>
      <c r="W230" s="696"/>
      <c r="X230" s="966"/>
      <c r="Y230" s="697"/>
      <c r="Z230" s="697"/>
      <c r="AA230" s="966"/>
      <c r="AB230" s="358"/>
      <c r="AC230" s="696"/>
      <c r="AD230" s="966"/>
      <c r="AE230" s="697"/>
      <c r="AF230" s="697"/>
      <c r="AG230" s="966"/>
      <c r="AH230" s="698"/>
      <c r="AI230" s="699"/>
      <c r="AJ230" s="966"/>
      <c r="AK230" s="697"/>
      <c r="AL230" s="697"/>
      <c r="AM230" s="966"/>
      <c r="AN230" s="365"/>
      <c r="AO230" s="701"/>
      <c r="AP230" s="966"/>
      <c r="AQ230" s="697"/>
      <c r="AR230" s="697"/>
      <c r="AS230" s="966"/>
      <c r="AT230" s="966"/>
      <c r="AU230" s="966"/>
      <c r="AV230" s="966"/>
      <c r="AW230" s="966"/>
      <c r="AX230" s="966"/>
      <c r="AY230" s="966"/>
      <c r="AZ230" s="966"/>
      <c r="BA230" s="966"/>
      <c r="BB230" s="966"/>
      <c r="BC230" s="966"/>
      <c r="BD230" s="966"/>
      <c r="BE230" s="966"/>
      <c r="BF230" s="966"/>
      <c r="BG230" s="966"/>
      <c r="BH230" s="125"/>
      <c r="BI230" s="125"/>
      <c r="BJ230" s="692"/>
      <c r="BK230" s="692"/>
      <c r="BL230" s="4"/>
      <c r="BM230" s="3"/>
      <c r="BN230" s="3"/>
      <c r="BO230" s="6"/>
      <c r="BP230" s="6"/>
      <c r="BQ230" s="6"/>
      <c r="BR230" s="6"/>
      <c r="BS230" s="6"/>
      <c r="BT230" s="6"/>
      <c r="BU230" s="6"/>
    </row>
    <row r="231" spans="1:73" ht="12.75">
      <c r="A231" s="682">
        <v>7</v>
      </c>
      <c r="B231" s="290"/>
      <c r="C231" s="291"/>
      <c r="D231" s="694"/>
      <c r="E231" s="454"/>
      <c r="F231" s="706"/>
      <c r="G231" s="454"/>
      <c r="H231" s="454"/>
      <c r="I231" s="966"/>
      <c r="J231" s="358"/>
      <c r="K231" s="696"/>
      <c r="L231" s="966"/>
      <c r="M231" s="697"/>
      <c r="N231" s="697"/>
      <c r="O231" s="966"/>
      <c r="P231" s="358"/>
      <c r="Q231" s="696"/>
      <c r="R231" s="966"/>
      <c r="S231" s="697"/>
      <c r="T231" s="697"/>
      <c r="U231" s="966"/>
      <c r="V231" s="358"/>
      <c r="W231" s="696"/>
      <c r="X231" s="966"/>
      <c r="Y231" s="697"/>
      <c r="Z231" s="697"/>
      <c r="AA231" s="966"/>
      <c r="AB231" s="358"/>
      <c r="AC231" s="696"/>
      <c r="AD231" s="966"/>
      <c r="AE231" s="697"/>
      <c r="AF231" s="697"/>
      <c r="AG231" s="966"/>
      <c r="AH231" s="698"/>
      <c r="AI231" s="699"/>
      <c r="AJ231" s="966"/>
      <c r="AK231" s="697"/>
      <c r="AL231" s="697"/>
      <c r="AM231" s="966"/>
      <c r="AN231" s="365"/>
      <c r="AO231" s="701"/>
      <c r="AP231" s="966"/>
      <c r="AQ231" s="697"/>
      <c r="AR231" s="697"/>
      <c r="AS231" s="966"/>
      <c r="AT231" s="966"/>
      <c r="AU231" s="966"/>
      <c r="AV231" s="966"/>
      <c r="AW231" s="966"/>
      <c r="AX231" s="966"/>
      <c r="AY231" s="966"/>
      <c r="AZ231" s="966"/>
      <c r="BA231" s="966"/>
      <c r="BB231" s="966"/>
      <c r="BC231" s="966"/>
      <c r="BD231" s="966"/>
      <c r="BE231" s="966"/>
      <c r="BF231" s="966"/>
      <c r="BG231" s="966"/>
      <c r="BH231" s="125"/>
      <c r="BI231" s="125"/>
      <c r="BJ231" s="692"/>
      <c r="BK231" s="692"/>
      <c r="BL231" s="4"/>
      <c r="BM231" s="3"/>
      <c r="BN231" s="3"/>
      <c r="BO231" s="6"/>
      <c r="BP231" s="6"/>
      <c r="BQ231" s="6"/>
      <c r="BR231" s="6"/>
      <c r="BS231" s="6"/>
      <c r="BT231" s="6"/>
      <c r="BU231" s="6"/>
    </row>
    <row r="232" spans="1:73" ht="12.75">
      <c r="A232" s="682">
        <v>8</v>
      </c>
      <c r="B232" s="290"/>
      <c r="C232" s="291"/>
      <c r="D232" s="694"/>
      <c r="E232" s="454"/>
      <c r="F232" s="706"/>
      <c r="G232" s="454"/>
      <c r="H232" s="454"/>
      <c r="I232" s="966"/>
      <c r="J232" s="358"/>
      <c r="K232" s="696"/>
      <c r="L232" s="966"/>
      <c r="M232" s="697"/>
      <c r="N232" s="697"/>
      <c r="O232" s="966"/>
      <c r="P232" s="358"/>
      <c r="Q232" s="696"/>
      <c r="R232" s="966"/>
      <c r="S232" s="697"/>
      <c r="T232" s="697"/>
      <c r="U232" s="966"/>
      <c r="V232" s="358"/>
      <c r="W232" s="696"/>
      <c r="X232" s="966"/>
      <c r="Y232" s="697"/>
      <c r="Z232" s="697"/>
      <c r="AA232" s="966"/>
      <c r="AB232" s="358"/>
      <c r="AC232" s="696"/>
      <c r="AD232" s="966"/>
      <c r="AE232" s="697"/>
      <c r="AF232" s="697"/>
      <c r="AG232" s="966"/>
      <c r="AH232" s="698"/>
      <c r="AI232" s="699"/>
      <c r="AJ232" s="966"/>
      <c r="AK232" s="697"/>
      <c r="AL232" s="697"/>
      <c r="AM232" s="966"/>
      <c r="AN232" s="365"/>
      <c r="AO232" s="701"/>
      <c r="AP232" s="966"/>
      <c r="AQ232" s="697"/>
      <c r="AR232" s="697"/>
      <c r="AS232" s="966"/>
      <c r="AT232" s="966"/>
      <c r="AU232" s="966"/>
      <c r="AV232" s="966"/>
      <c r="AW232" s="966"/>
      <c r="AX232" s="966"/>
      <c r="AY232" s="966"/>
      <c r="AZ232" s="966"/>
      <c r="BA232" s="966"/>
      <c r="BB232" s="966"/>
      <c r="BC232" s="966"/>
      <c r="BD232" s="966"/>
      <c r="BE232" s="966"/>
      <c r="BF232" s="966"/>
      <c r="BG232" s="966"/>
      <c r="BH232" s="125"/>
      <c r="BI232" s="125"/>
      <c r="BJ232" s="692"/>
      <c r="BK232" s="692"/>
      <c r="BL232" s="4"/>
      <c r="BM232" s="3"/>
      <c r="BN232" s="3"/>
      <c r="BO232" s="6"/>
      <c r="BP232" s="6"/>
      <c r="BQ232" s="6"/>
      <c r="BR232" s="6"/>
      <c r="BS232" s="6"/>
      <c r="BT232" s="6"/>
      <c r="BU232" s="6"/>
    </row>
    <row r="233" spans="1:73" ht="12.75">
      <c r="A233" s="682">
        <v>9</v>
      </c>
      <c r="B233" s="290"/>
      <c r="C233" s="291"/>
      <c r="D233" s="694"/>
      <c r="E233" s="454"/>
      <c r="F233" s="706"/>
      <c r="G233" s="454"/>
      <c r="H233" s="454"/>
      <c r="I233" s="966"/>
      <c r="J233" s="358"/>
      <c r="K233" s="696"/>
      <c r="L233" s="966"/>
      <c r="M233" s="697"/>
      <c r="N233" s="697"/>
      <c r="O233" s="966"/>
      <c r="P233" s="358"/>
      <c r="Q233" s="696"/>
      <c r="R233" s="966"/>
      <c r="S233" s="697"/>
      <c r="T233" s="697"/>
      <c r="U233" s="966"/>
      <c r="V233" s="358"/>
      <c r="W233" s="696"/>
      <c r="X233" s="966"/>
      <c r="Y233" s="697"/>
      <c r="Z233" s="697"/>
      <c r="AA233" s="966"/>
      <c r="AB233" s="358"/>
      <c r="AC233" s="696"/>
      <c r="AD233" s="966"/>
      <c r="AE233" s="697"/>
      <c r="AF233" s="697"/>
      <c r="AG233" s="966"/>
      <c r="AH233" s="698"/>
      <c r="AI233" s="699"/>
      <c r="AJ233" s="966"/>
      <c r="AK233" s="697"/>
      <c r="AL233" s="697"/>
      <c r="AM233" s="966"/>
      <c r="AN233" s="365"/>
      <c r="AO233" s="701"/>
      <c r="AP233" s="966"/>
      <c r="AQ233" s="697"/>
      <c r="AR233" s="697"/>
      <c r="AS233" s="966"/>
      <c r="AT233" s="966"/>
      <c r="AU233" s="966"/>
      <c r="AV233" s="966"/>
      <c r="AW233" s="966"/>
      <c r="AX233" s="966"/>
      <c r="AY233" s="966"/>
      <c r="AZ233" s="966"/>
      <c r="BA233" s="966"/>
      <c r="BB233" s="966"/>
      <c r="BC233" s="966"/>
      <c r="BD233" s="966"/>
      <c r="BE233" s="966"/>
      <c r="BF233" s="966"/>
      <c r="BG233" s="966"/>
      <c r="BH233" s="125"/>
      <c r="BI233" s="125"/>
      <c r="BJ233" s="692"/>
      <c r="BK233" s="692"/>
      <c r="BL233" s="4"/>
      <c r="BM233" s="3"/>
      <c r="BN233" s="3"/>
      <c r="BO233" s="6"/>
      <c r="BP233" s="6"/>
      <c r="BQ233" s="6"/>
      <c r="BR233" s="6"/>
      <c r="BS233" s="6"/>
      <c r="BT233" s="6"/>
      <c r="BU233" s="6"/>
    </row>
    <row r="234" spans="1:73" ht="12.75">
      <c r="A234" s="682">
        <v>10</v>
      </c>
      <c r="B234" s="320"/>
      <c r="C234" s="321"/>
      <c r="D234" s="707"/>
      <c r="E234" s="368"/>
      <c r="F234" s="325"/>
      <c r="G234" s="368"/>
      <c r="H234" s="368"/>
      <c r="I234" s="971"/>
      <c r="J234" s="369"/>
      <c r="K234" s="709"/>
      <c r="L234" s="971"/>
      <c r="M234" s="710"/>
      <c r="N234" s="710"/>
      <c r="O234" s="971"/>
      <c r="P234" s="369"/>
      <c r="Q234" s="709"/>
      <c r="R234" s="971"/>
      <c r="S234" s="710"/>
      <c r="T234" s="710"/>
      <c r="U234" s="971"/>
      <c r="V234" s="369"/>
      <c r="W234" s="709"/>
      <c r="X234" s="971"/>
      <c r="Y234" s="710"/>
      <c r="Z234" s="710"/>
      <c r="AA234" s="971"/>
      <c r="AB234" s="369"/>
      <c r="AC234" s="709"/>
      <c r="AD234" s="971"/>
      <c r="AE234" s="710"/>
      <c r="AF234" s="710"/>
      <c r="AG234" s="971"/>
      <c r="AH234" s="711"/>
      <c r="AI234" s="712"/>
      <c r="AJ234" s="971"/>
      <c r="AK234" s="710"/>
      <c r="AL234" s="710"/>
      <c r="AM234" s="971"/>
      <c r="AN234" s="374"/>
      <c r="AO234" s="713"/>
      <c r="AP234" s="971"/>
      <c r="AQ234" s="710"/>
      <c r="AR234" s="710"/>
      <c r="AS234" s="971"/>
      <c r="AT234" s="971"/>
      <c r="AU234" s="971"/>
      <c r="AV234" s="971"/>
      <c r="AW234" s="971"/>
      <c r="AX234" s="971"/>
      <c r="AY234" s="971"/>
      <c r="AZ234" s="971"/>
      <c r="BA234" s="971"/>
      <c r="BB234" s="971"/>
      <c r="BC234" s="971"/>
      <c r="BD234" s="971"/>
      <c r="BE234" s="971"/>
      <c r="BF234" s="971"/>
      <c r="BG234" s="971"/>
      <c r="BH234" s="167"/>
      <c r="BI234" s="167"/>
      <c r="BJ234" s="714"/>
      <c r="BK234" s="714"/>
      <c r="BL234" s="4"/>
      <c r="BM234" s="3"/>
      <c r="BN234" s="3"/>
      <c r="BO234" s="6"/>
      <c r="BP234" s="6"/>
      <c r="BQ234" s="6"/>
      <c r="BR234" s="6"/>
      <c r="BS234" s="6"/>
      <c r="BT234" s="6"/>
      <c r="BU234" s="6"/>
    </row>
    <row r="235" spans="1:73" ht="12.75">
      <c r="A235" s="682"/>
      <c r="B235" s="416"/>
      <c r="C235" s="736"/>
      <c r="D235" s="804" t="s">
        <v>801</v>
      </c>
      <c r="E235" s="805"/>
      <c r="F235" s="806"/>
      <c r="G235" s="805"/>
      <c r="H235" s="805"/>
      <c r="I235" s="1080"/>
      <c r="J235" s="349"/>
      <c r="K235" s="277"/>
      <c r="L235" s="1006">
        <f>J235+J236+J237+J238+J239+J240+J241+J242+J243+J244+K235+K236+K237+K238+K239+K240+K241+K242+K243+K244</f>
        <v>0</v>
      </c>
      <c r="M235" s="686"/>
      <c r="N235" s="686"/>
      <c r="O235" s="1007">
        <f>M235+M236+M237+M238+M239+M240+M241+M242+M243+M244+N235+N236+N237+N238+N239+N240+N241+N242+N243+N244</f>
        <v>0</v>
      </c>
      <c r="P235" s="349"/>
      <c r="Q235" s="277"/>
      <c r="R235" s="1008">
        <f>P235+P236+P237+P238+P239+P240+P241+P242+P243+P244+Q235+Q236+Q237+Q238+Q239+Q240+Q241+Q242+Q243+Q244</f>
        <v>0</v>
      </c>
      <c r="S235" s="686"/>
      <c r="T235" s="686"/>
      <c r="U235" s="1057">
        <f>S235+S236+S237+S238+S239+S240+S241+S242+S243+S244+T235+T236+T237+T238+T239+T240+T241+T242+T243+T244</f>
        <v>0</v>
      </c>
      <c r="V235" s="349"/>
      <c r="W235" s="277"/>
      <c r="X235" s="1055">
        <f>V235+V236+V237+V238+V239+V240+V241+V242+V243+V244+W235+W236+W237+W238+W239+W240+W241+W242+W243+W244</f>
        <v>0</v>
      </c>
      <c r="Y235" s="686"/>
      <c r="Z235" s="686"/>
      <c r="AA235" s="1056">
        <f>Y235+Y236+Y237+Y238+Y239+Y240+Y241+Y242+Y243+Y244+Z235+Z236+Z237+Z238+Z239+Z240+Z241+Z242+Z243+Z244</f>
        <v>0</v>
      </c>
      <c r="AB235" s="349"/>
      <c r="AC235" s="277"/>
      <c r="AD235" s="999">
        <f>AB235+AB236+AB237+AB238+AB239+AB240+AB241+AB242+AB243+AB244+AC235+AC236+AC237+AC238+AC239+AC240+AC241+AC242+AC243+AC244</f>
        <v>0</v>
      </c>
      <c r="AE235" s="686"/>
      <c r="AF235" s="686"/>
      <c r="AG235" s="1000">
        <f>AE235+AE236+AE237+AE238+AE239+AE240+AE241+AE242+AE243+AE244+AF235+AF236+AF237+AF238+AF239+AF240+AF241+AF242+AF243+AF244</f>
        <v>0</v>
      </c>
      <c r="AH235" s="687"/>
      <c r="AI235" s="688"/>
      <c r="AJ235" s="1048">
        <f>AH235+AH236+AH237+AH238+AH239+AH240+AH241+AH242+AH243+AH244+AI235+AI236+AI237+AI238+AI239+AI240+AI241+AI242+AI243+AI244</f>
        <v>0</v>
      </c>
      <c r="AK235" s="686"/>
      <c r="AL235" s="686"/>
      <c r="AM235" s="1002">
        <f>AK235+AK236+AK237+AK238+AK239+AK240+AK241+AK242+AK243+AK244+AL235+AL236+AL237+AL238+AL239+AL240+AL241+AL242+AL243+AL244</f>
        <v>0</v>
      </c>
      <c r="AN235" s="355"/>
      <c r="AO235" s="690"/>
      <c r="AP235" s="1003">
        <f>AN235+AN236+AN237+AN238+AN239+AN240+AN241+AN242+AN243+AN244+AO235+AO236+AO237+AO238+AO239+AO240+AO241+AO242+AO243+AO244</f>
        <v>0</v>
      </c>
      <c r="AQ235" s="686"/>
      <c r="AR235" s="686"/>
      <c r="AS235" s="1049">
        <f>AQ235+AQ236+AQ237+AQ238+AQ239+AQ240+AQ241+AQ242+AQ243+AQ244+AR235+AR236+AR237+AR238+AR239+AR240+AR241+AR242+AR243+AR244</f>
        <v>0</v>
      </c>
      <c r="AT235" s="1050"/>
      <c r="AU235" s="1051">
        <f>SUM(AV235:BG235)</f>
        <v>0</v>
      </c>
      <c r="AV235" s="965">
        <f>SUM(L235+O235+R235+U235+X235+AA235+AD235+AG235+AJ235+AM235+AP235+AS235)</f>
        <v>0</v>
      </c>
      <c r="AW235" s="965"/>
      <c r="AX235" s="965"/>
      <c r="AY235" s="965"/>
      <c r="AZ235" s="965"/>
      <c r="BA235" s="965"/>
      <c r="BB235" s="965"/>
      <c r="BC235" s="965"/>
      <c r="BD235" s="965"/>
      <c r="BE235" s="1052"/>
      <c r="BF235" s="1052"/>
      <c r="BG235" s="1053"/>
      <c r="BH235" s="125"/>
      <c r="BI235" s="125"/>
      <c r="BJ235" s="692"/>
      <c r="BK235" s="692"/>
      <c r="BL235" s="4"/>
      <c r="BM235" s="3"/>
      <c r="BN235" s="3"/>
      <c r="BO235" s="6"/>
      <c r="BP235" s="6"/>
      <c r="BQ235" s="6"/>
      <c r="BR235" s="6"/>
      <c r="BS235" s="6"/>
      <c r="BT235" s="6"/>
      <c r="BU235" s="6"/>
    </row>
    <row r="236" spans="1:73" ht="12.75">
      <c r="A236" s="682"/>
      <c r="B236" s="416"/>
      <c r="C236" s="736"/>
      <c r="D236" s="807" t="s">
        <v>802</v>
      </c>
      <c r="E236" s="805"/>
      <c r="F236" s="806"/>
      <c r="G236" s="805"/>
      <c r="H236" s="805"/>
      <c r="I236" s="966"/>
      <c r="J236" s="358"/>
      <c r="K236" s="696"/>
      <c r="L236" s="966"/>
      <c r="M236" s="697"/>
      <c r="N236" s="697"/>
      <c r="O236" s="966"/>
      <c r="P236" s="358"/>
      <c r="Q236" s="696"/>
      <c r="R236" s="966"/>
      <c r="S236" s="697"/>
      <c r="T236" s="697"/>
      <c r="U236" s="966"/>
      <c r="V236" s="358"/>
      <c r="W236" s="696"/>
      <c r="X236" s="966"/>
      <c r="Y236" s="697"/>
      <c r="Z236" s="697"/>
      <c r="AA236" s="966"/>
      <c r="AB236" s="358"/>
      <c r="AC236" s="696"/>
      <c r="AD236" s="966"/>
      <c r="AE236" s="697"/>
      <c r="AF236" s="697"/>
      <c r="AG236" s="966"/>
      <c r="AH236" s="698"/>
      <c r="AI236" s="699"/>
      <c r="AJ236" s="966"/>
      <c r="AK236" s="697"/>
      <c r="AL236" s="697"/>
      <c r="AM236" s="966"/>
      <c r="AN236" s="365"/>
      <c r="AO236" s="701"/>
      <c r="AP236" s="966"/>
      <c r="AQ236" s="697"/>
      <c r="AR236" s="697"/>
      <c r="AS236" s="966"/>
      <c r="AT236" s="966"/>
      <c r="AU236" s="966"/>
      <c r="AV236" s="966"/>
      <c r="AW236" s="966"/>
      <c r="AX236" s="966"/>
      <c r="AY236" s="966"/>
      <c r="AZ236" s="966"/>
      <c r="BA236" s="966"/>
      <c r="BB236" s="966"/>
      <c r="BC236" s="966"/>
      <c r="BD236" s="966"/>
      <c r="BE236" s="966"/>
      <c r="BF236" s="966"/>
      <c r="BG236" s="966"/>
      <c r="BH236" s="125"/>
      <c r="BI236" s="125"/>
      <c r="BJ236" s="692"/>
      <c r="BK236" s="692"/>
      <c r="BL236" s="4"/>
      <c r="BM236" s="3"/>
      <c r="BN236" s="3"/>
      <c r="BO236" s="6"/>
      <c r="BP236" s="6"/>
      <c r="BQ236" s="6"/>
      <c r="BR236" s="6"/>
      <c r="BS236" s="6"/>
      <c r="BT236" s="6"/>
      <c r="BU236" s="6"/>
    </row>
    <row r="237" spans="1:73" ht="12.75">
      <c r="A237" s="682"/>
      <c r="B237" s="416"/>
      <c r="C237" s="736"/>
      <c r="D237" s="808"/>
      <c r="E237" s="805"/>
      <c r="F237" s="806"/>
      <c r="G237" s="805"/>
      <c r="H237" s="805"/>
      <c r="I237" s="966"/>
      <c r="J237" s="358"/>
      <c r="K237" s="696"/>
      <c r="L237" s="966"/>
      <c r="M237" s="697"/>
      <c r="N237" s="697"/>
      <c r="O237" s="966"/>
      <c r="P237" s="358"/>
      <c r="Q237" s="696"/>
      <c r="R237" s="966"/>
      <c r="S237" s="697"/>
      <c r="T237" s="697"/>
      <c r="U237" s="966"/>
      <c r="V237" s="358"/>
      <c r="W237" s="696"/>
      <c r="X237" s="966"/>
      <c r="Y237" s="697"/>
      <c r="Z237" s="697"/>
      <c r="AA237" s="966"/>
      <c r="AB237" s="358"/>
      <c r="AC237" s="696"/>
      <c r="AD237" s="966"/>
      <c r="AE237" s="697"/>
      <c r="AF237" s="697"/>
      <c r="AG237" s="966"/>
      <c r="AH237" s="698"/>
      <c r="AI237" s="699"/>
      <c r="AJ237" s="966"/>
      <c r="AK237" s="697"/>
      <c r="AL237" s="697"/>
      <c r="AM237" s="966"/>
      <c r="AN237" s="365"/>
      <c r="AO237" s="701"/>
      <c r="AP237" s="966"/>
      <c r="AQ237" s="697"/>
      <c r="AR237" s="697"/>
      <c r="AS237" s="966"/>
      <c r="AT237" s="966"/>
      <c r="AU237" s="966"/>
      <c r="AV237" s="966"/>
      <c r="AW237" s="966"/>
      <c r="AX237" s="966"/>
      <c r="AY237" s="966"/>
      <c r="AZ237" s="966"/>
      <c r="BA237" s="966"/>
      <c r="BB237" s="966"/>
      <c r="BC237" s="966"/>
      <c r="BD237" s="966"/>
      <c r="BE237" s="966"/>
      <c r="BF237" s="966"/>
      <c r="BG237" s="966"/>
      <c r="BH237" s="125"/>
      <c r="BI237" s="125"/>
      <c r="BJ237" s="692"/>
      <c r="BK237" s="692"/>
      <c r="BL237" s="4"/>
      <c r="BM237" s="3"/>
      <c r="BN237" s="3"/>
      <c r="BO237" s="6"/>
      <c r="BP237" s="6"/>
      <c r="BQ237" s="6"/>
      <c r="BR237" s="6"/>
      <c r="BS237" s="6"/>
      <c r="BT237" s="6"/>
      <c r="BU237" s="6"/>
    </row>
    <row r="238" spans="1:73" ht="12.75">
      <c r="A238" s="682"/>
      <c r="B238" s="416"/>
      <c r="C238" s="736"/>
      <c r="D238" s="694"/>
      <c r="E238" s="295"/>
      <c r="F238" s="695"/>
      <c r="G238" s="295"/>
      <c r="H238" s="295"/>
      <c r="I238" s="966"/>
      <c r="J238" s="358"/>
      <c r="K238" s="696"/>
      <c r="L238" s="966"/>
      <c r="M238" s="697"/>
      <c r="N238" s="697"/>
      <c r="O238" s="966"/>
      <c r="P238" s="358"/>
      <c r="Q238" s="696"/>
      <c r="R238" s="966"/>
      <c r="S238" s="697"/>
      <c r="T238" s="697"/>
      <c r="U238" s="966"/>
      <c r="V238" s="358"/>
      <c r="W238" s="696"/>
      <c r="X238" s="966"/>
      <c r="Y238" s="697"/>
      <c r="Z238" s="697"/>
      <c r="AA238" s="966"/>
      <c r="AB238" s="358"/>
      <c r="AC238" s="696"/>
      <c r="AD238" s="966"/>
      <c r="AE238" s="697"/>
      <c r="AF238" s="697"/>
      <c r="AG238" s="966"/>
      <c r="AH238" s="698"/>
      <c r="AI238" s="699"/>
      <c r="AJ238" s="966"/>
      <c r="AK238" s="697"/>
      <c r="AL238" s="697"/>
      <c r="AM238" s="966"/>
      <c r="AN238" s="365"/>
      <c r="AO238" s="701"/>
      <c r="AP238" s="966"/>
      <c r="AQ238" s="697"/>
      <c r="AR238" s="697"/>
      <c r="AS238" s="966"/>
      <c r="AT238" s="966"/>
      <c r="AU238" s="966"/>
      <c r="AV238" s="966"/>
      <c r="AW238" s="966"/>
      <c r="AX238" s="966"/>
      <c r="AY238" s="966"/>
      <c r="AZ238" s="966"/>
      <c r="BA238" s="966"/>
      <c r="BB238" s="966"/>
      <c r="BC238" s="966"/>
      <c r="BD238" s="966"/>
      <c r="BE238" s="966"/>
      <c r="BF238" s="966"/>
      <c r="BG238" s="966"/>
      <c r="BH238" s="125"/>
      <c r="BI238" s="125"/>
      <c r="BJ238" s="692"/>
      <c r="BK238" s="692"/>
      <c r="BL238" s="4"/>
      <c r="BM238" s="3"/>
      <c r="BN238" s="3"/>
      <c r="BO238" s="6"/>
      <c r="BP238" s="6"/>
      <c r="BQ238" s="6"/>
      <c r="BR238" s="6"/>
      <c r="BS238" s="6"/>
      <c r="BT238" s="6"/>
      <c r="BU238" s="6"/>
    </row>
    <row r="239" spans="1:73" ht="12.75">
      <c r="A239" s="682"/>
      <c r="B239" s="416"/>
      <c r="C239" s="736"/>
      <c r="D239" s="694"/>
      <c r="E239" s="317"/>
      <c r="F239" s="619"/>
      <c r="G239" s="317"/>
      <c r="H239" s="317"/>
      <c r="I239" s="966"/>
      <c r="J239" s="358"/>
      <c r="K239" s="696"/>
      <c r="L239" s="966"/>
      <c r="M239" s="697"/>
      <c r="N239" s="697"/>
      <c r="O239" s="966"/>
      <c r="P239" s="358"/>
      <c r="Q239" s="696"/>
      <c r="R239" s="966"/>
      <c r="S239" s="697"/>
      <c r="T239" s="697"/>
      <c r="U239" s="966"/>
      <c r="V239" s="358"/>
      <c r="W239" s="696"/>
      <c r="X239" s="966"/>
      <c r="Y239" s="697"/>
      <c r="Z239" s="697"/>
      <c r="AA239" s="966"/>
      <c r="AB239" s="358"/>
      <c r="AC239" s="696"/>
      <c r="AD239" s="966"/>
      <c r="AE239" s="697"/>
      <c r="AF239" s="697"/>
      <c r="AG239" s="966"/>
      <c r="AH239" s="698"/>
      <c r="AI239" s="699"/>
      <c r="AJ239" s="966"/>
      <c r="AK239" s="697"/>
      <c r="AL239" s="697"/>
      <c r="AM239" s="966"/>
      <c r="AN239" s="365"/>
      <c r="AO239" s="701"/>
      <c r="AP239" s="966"/>
      <c r="AQ239" s="697"/>
      <c r="AR239" s="697"/>
      <c r="AS239" s="966"/>
      <c r="AT239" s="966"/>
      <c r="AU239" s="966"/>
      <c r="AV239" s="966"/>
      <c r="AW239" s="966"/>
      <c r="AX239" s="966"/>
      <c r="AY239" s="966"/>
      <c r="AZ239" s="966"/>
      <c r="BA239" s="966"/>
      <c r="BB239" s="966"/>
      <c r="BC239" s="966"/>
      <c r="BD239" s="966"/>
      <c r="BE239" s="966"/>
      <c r="BF239" s="966"/>
      <c r="BG239" s="966"/>
      <c r="BH239" s="125"/>
      <c r="BI239" s="125"/>
      <c r="BJ239" s="692"/>
      <c r="BK239" s="692"/>
      <c r="BL239" s="4"/>
      <c r="BM239" s="3"/>
      <c r="BN239" s="3"/>
      <c r="BO239" s="6"/>
      <c r="BP239" s="6"/>
      <c r="BQ239" s="6"/>
      <c r="BR239" s="6"/>
      <c r="BS239" s="6"/>
      <c r="BT239" s="6"/>
      <c r="BU239" s="6"/>
    </row>
    <row r="240" spans="1:73" ht="12.75">
      <c r="A240" s="682"/>
      <c r="B240" s="416"/>
      <c r="C240" s="736"/>
      <c r="D240" s="694"/>
      <c r="E240" s="317"/>
      <c r="F240" s="619"/>
      <c r="G240" s="317"/>
      <c r="H240" s="317"/>
      <c r="I240" s="966"/>
      <c r="J240" s="358"/>
      <c r="K240" s="696"/>
      <c r="L240" s="966"/>
      <c r="M240" s="697"/>
      <c r="N240" s="697"/>
      <c r="O240" s="966"/>
      <c r="P240" s="358"/>
      <c r="Q240" s="696"/>
      <c r="R240" s="966"/>
      <c r="S240" s="697"/>
      <c r="T240" s="697"/>
      <c r="U240" s="966"/>
      <c r="V240" s="358"/>
      <c r="W240" s="696"/>
      <c r="X240" s="966"/>
      <c r="Y240" s="697"/>
      <c r="Z240" s="697"/>
      <c r="AA240" s="966"/>
      <c r="AB240" s="358"/>
      <c r="AC240" s="696"/>
      <c r="AD240" s="966"/>
      <c r="AE240" s="697"/>
      <c r="AF240" s="697"/>
      <c r="AG240" s="966"/>
      <c r="AH240" s="698"/>
      <c r="AI240" s="699"/>
      <c r="AJ240" s="966"/>
      <c r="AK240" s="697"/>
      <c r="AL240" s="697"/>
      <c r="AM240" s="966"/>
      <c r="AN240" s="365"/>
      <c r="AO240" s="701"/>
      <c r="AP240" s="966"/>
      <c r="AQ240" s="697"/>
      <c r="AR240" s="697"/>
      <c r="AS240" s="966"/>
      <c r="AT240" s="966"/>
      <c r="AU240" s="966"/>
      <c r="AV240" s="966"/>
      <c r="AW240" s="966"/>
      <c r="AX240" s="966"/>
      <c r="AY240" s="966"/>
      <c r="AZ240" s="966"/>
      <c r="BA240" s="966"/>
      <c r="BB240" s="966"/>
      <c r="BC240" s="966"/>
      <c r="BD240" s="966"/>
      <c r="BE240" s="966"/>
      <c r="BF240" s="966"/>
      <c r="BG240" s="966"/>
      <c r="BH240" s="125"/>
      <c r="BI240" s="125"/>
      <c r="BJ240" s="692"/>
      <c r="BK240" s="692"/>
      <c r="BL240" s="4"/>
      <c r="BM240" s="3"/>
      <c r="BN240" s="3"/>
      <c r="BO240" s="6"/>
      <c r="BP240" s="6"/>
      <c r="BQ240" s="6"/>
      <c r="BR240" s="6"/>
      <c r="BS240" s="6"/>
      <c r="BT240" s="6"/>
      <c r="BU240" s="6"/>
    </row>
    <row r="241" spans="1:73" ht="12.75">
      <c r="A241" s="682"/>
      <c r="B241" s="416"/>
      <c r="C241" s="736"/>
      <c r="D241" s="694"/>
      <c r="E241" s="454"/>
      <c r="F241" s="706"/>
      <c r="G241" s="454"/>
      <c r="H241" s="454"/>
      <c r="I241" s="966"/>
      <c r="J241" s="358"/>
      <c r="K241" s="696"/>
      <c r="L241" s="966"/>
      <c r="M241" s="697"/>
      <c r="N241" s="697"/>
      <c r="O241" s="966"/>
      <c r="P241" s="358"/>
      <c r="Q241" s="696"/>
      <c r="R241" s="966"/>
      <c r="S241" s="697"/>
      <c r="T241" s="697"/>
      <c r="U241" s="966"/>
      <c r="V241" s="358"/>
      <c r="W241" s="696"/>
      <c r="X241" s="966"/>
      <c r="Y241" s="697"/>
      <c r="Z241" s="697"/>
      <c r="AA241" s="966"/>
      <c r="AB241" s="358"/>
      <c r="AC241" s="696"/>
      <c r="AD241" s="966"/>
      <c r="AE241" s="697"/>
      <c r="AF241" s="697"/>
      <c r="AG241" s="966"/>
      <c r="AH241" s="698"/>
      <c r="AI241" s="699"/>
      <c r="AJ241" s="966"/>
      <c r="AK241" s="697"/>
      <c r="AL241" s="697"/>
      <c r="AM241" s="966"/>
      <c r="AN241" s="365"/>
      <c r="AO241" s="701"/>
      <c r="AP241" s="966"/>
      <c r="AQ241" s="697"/>
      <c r="AR241" s="697"/>
      <c r="AS241" s="966"/>
      <c r="AT241" s="966"/>
      <c r="AU241" s="966"/>
      <c r="AV241" s="966"/>
      <c r="AW241" s="966"/>
      <c r="AX241" s="966"/>
      <c r="AY241" s="966"/>
      <c r="AZ241" s="966"/>
      <c r="BA241" s="966"/>
      <c r="BB241" s="966"/>
      <c r="BC241" s="966"/>
      <c r="BD241" s="966"/>
      <c r="BE241" s="966"/>
      <c r="BF241" s="966"/>
      <c r="BG241" s="966"/>
      <c r="BH241" s="125"/>
      <c r="BI241" s="125"/>
      <c r="BJ241" s="692"/>
      <c r="BK241" s="692"/>
      <c r="BL241" s="4"/>
      <c r="BM241" s="3"/>
      <c r="BN241" s="3"/>
      <c r="BO241" s="6"/>
      <c r="BP241" s="6"/>
      <c r="BQ241" s="6"/>
      <c r="BR241" s="6"/>
      <c r="BS241" s="6"/>
      <c r="BT241" s="6"/>
      <c r="BU241" s="6"/>
    </row>
    <row r="242" spans="1:73" ht="12.75">
      <c r="A242" s="682"/>
      <c r="B242" s="416"/>
      <c r="C242" s="736"/>
      <c r="D242" s="694"/>
      <c r="E242" s="454"/>
      <c r="F242" s="706"/>
      <c r="G242" s="454"/>
      <c r="H242" s="454"/>
      <c r="I242" s="966"/>
      <c r="J242" s="358"/>
      <c r="K242" s="696"/>
      <c r="L242" s="966"/>
      <c r="M242" s="697"/>
      <c r="N242" s="697"/>
      <c r="O242" s="966"/>
      <c r="P242" s="358"/>
      <c r="Q242" s="696"/>
      <c r="R242" s="966"/>
      <c r="S242" s="697"/>
      <c r="T242" s="697"/>
      <c r="U242" s="966"/>
      <c r="V242" s="358"/>
      <c r="W242" s="696"/>
      <c r="X242" s="966"/>
      <c r="Y242" s="697"/>
      <c r="Z242" s="697"/>
      <c r="AA242" s="966"/>
      <c r="AB242" s="358"/>
      <c r="AC242" s="696"/>
      <c r="AD242" s="966"/>
      <c r="AE242" s="697"/>
      <c r="AF242" s="697"/>
      <c r="AG242" s="966"/>
      <c r="AH242" s="698"/>
      <c r="AI242" s="699"/>
      <c r="AJ242" s="966"/>
      <c r="AK242" s="697"/>
      <c r="AL242" s="697"/>
      <c r="AM242" s="966"/>
      <c r="AN242" s="365"/>
      <c r="AO242" s="701"/>
      <c r="AP242" s="966"/>
      <c r="AQ242" s="697"/>
      <c r="AR242" s="697"/>
      <c r="AS242" s="966"/>
      <c r="AT242" s="966"/>
      <c r="AU242" s="966"/>
      <c r="AV242" s="966"/>
      <c r="AW242" s="966"/>
      <c r="AX242" s="966"/>
      <c r="AY242" s="966"/>
      <c r="AZ242" s="966"/>
      <c r="BA242" s="966"/>
      <c r="BB242" s="966"/>
      <c r="BC242" s="966"/>
      <c r="BD242" s="966"/>
      <c r="BE242" s="966"/>
      <c r="BF242" s="966"/>
      <c r="BG242" s="966"/>
      <c r="BH242" s="125"/>
      <c r="BI242" s="125"/>
      <c r="BJ242" s="692"/>
      <c r="BK242" s="692"/>
      <c r="BL242" s="4"/>
      <c r="BM242" s="3"/>
      <c r="BN242" s="3"/>
      <c r="BO242" s="6"/>
      <c r="BP242" s="6"/>
      <c r="BQ242" s="6"/>
      <c r="BR242" s="6"/>
      <c r="BS242" s="6"/>
      <c r="BT242" s="6"/>
      <c r="BU242" s="6"/>
    </row>
    <row r="243" spans="1:73" ht="12.75">
      <c r="A243" s="682"/>
      <c r="B243" s="416"/>
      <c r="C243" s="736"/>
      <c r="D243" s="694"/>
      <c r="E243" s="454"/>
      <c r="F243" s="706"/>
      <c r="G243" s="454"/>
      <c r="H243" s="454"/>
      <c r="I243" s="966"/>
      <c r="J243" s="358"/>
      <c r="K243" s="696"/>
      <c r="L243" s="966"/>
      <c r="M243" s="697"/>
      <c r="N243" s="697"/>
      <c r="O243" s="966"/>
      <c r="P243" s="358"/>
      <c r="Q243" s="696"/>
      <c r="R243" s="966"/>
      <c r="S243" s="697"/>
      <c r="T243" s="697"/>
      <c r="U243" s="966"/>
      <c r="V243" s="358"/>
      <c r="W243" s="696"/>
      <c r="X243" s="966"/>
      <c r="Y243" s="697"/>
      <c r="Z243" s="697"/>
      <c r="AA243" s="966"/>
      <c r="AB243" s="358"/>
      <c r="AC243" s="696"/>
      <c r="AD243" s="966"/>
      <c r="AE243" s="697"/>
      <c r="AF243" s="697"/>
      <c r="AG243" s="966"/>
      <c r="AH243" s="698"/>
      <c r="AI243" s="699"/>
      <c r="AJ243" s="966"/>
      <c r="AK243" s="697"/>
      <c r="AL243" s="697"/>
      <c r="AM243" s="966"/>
      <c r="AN243" s="365"/>
      <c r="AO243" s="701"/>
      <c r="AP243" s="966"/>
      <c r="AQ243" s="697"/>
      <c r="AR243" s="697"/>
      <c r="AS243" s="966"/>
      <c r="AT243" s="966"/>
      <c r="AU243" s="966"/>
      <c r="AV243" s="966"/>
      <c r="AW243" s="966"/>
      <c r="AX243" s="966"/>
      <c r="AY243" s="966"/>
      <c r="AZ243" s="966"/>
      <c r="BA243" s="966"/>
      <c r="BB243" s="966"/>
      <c r="BC243" s="966"/>
      <c r="BD243" s="966"/>
      <c r="BE243" s="966"/>
      <c r="BF243" s="966"/>
      <c r="BG243" s="966"/>
      <c r="BH243" s="125"/>
      <c r="BI243" s="125"/>
      <c r="BJ243" s="692"/>
      <c r="BK243" s="692"/>
      <c r="BL243" s="4"/>
      <c r="BM243" s="3"/>
      <c r="BN243" s="3"/>
      <c r="BO243" s="6"/>
      <c r="BP243" s="6"/>
      <c r="BQ243" s="6"/>
      <c r="BR243" s="6"/>
      <c r="BS243" s="6"/>
      <c r="BT243" s="6"/>
      <c r="BU243" s="6"/>
    </row>
    <row r="244" spans="1:73" ht="12.75">
      <c r="A244" s="682"/>
      <c r="B244" s="809"/>
      <c r="C244" s="753"/>
      <c r="D244" s="707"/>
      <c r="E244" s="368"/>
      <c r="F244" s="325"/>
      <c r="G244" s="368"/>
      <c r="H244" s="368"/>
      <c r="I244" s="971"/>
      <c r="J244" s="369"/>
      <c r="K244" s="709"/>
      <c r="L244" s="971"/>
      <c r="M244" s="710"/>
      <c r="N244" s="710"/>
      <c r="O244" s="971"/>
      <c r="P244" s="369"/>
      <c r="Q244" s="709"/>
      <c r="R244" s="971"/>
      <c r="S244" s="710"/>
      <c r="T244" s="710"/>
      <c r="U244" s="971"/>
      <c r="V244" s="369"/>
      <c r="W244" s="709"/>
      <c r="X244" s="971"/>
      <c r="Y244" s="710"/>
      <c r="Z244" s="710"/>
      <c r="AA244" s="971"/>
      <c r="AB244" s="369"/>
      <c r="AC244" s="709"/>
      <c r="AD244" s="971"/>
      <c r="AE244" s="710"/>
      <c r="AF244" s="710"/>
      <c r="AG244" s="971"/>
      <c r="AH244" s="711"/>
      <c r="AI244" s="712"/>
      <c r="AJ244" s="971"/>
      <c r="AK244" s="710"/>
      <c r="AL244" s="710"/>
      <c r="AM244" s="971"/>
      <c r="AN244" s="374"/>
      <c r="AO244" s="713"/>
      <c r="AP244" s="971"/>
      <c r="AQ244" s="710"/>
      <c r="AR244" s="710"/>
      <c r="AS244" s="971"/>
      <c r="AT244" s="971"/>
      <c r="AU244" s="971"/>
      <c r="AV244" s="971"/>
      <c r="AW244" s="971"/>
      <c r="AX244" s="971"/>
      <c r="AY244" s="971"/>
      <c r="AZ244" s="971"/>
      <c r="BA244" s="971"/>
      <c r="BB244" s="971"/>
      <c r="BC244" s="971"/>
      <c r="BD244" s="971"/>
      <c r="BE244" s="971"/>
      <c r="BF244" s="971"/>
      <c r="BG244" s="971"/>
      <c r="BH244" s="167"/>
      <c r="BI244" s="167"/>
      <c r="BJ244" s="714"/>
      <c r="BK244" s="714"/>
      <c r="BL244" s="4"/>
      <c r="BM244" s="3"/>
      <c r="BN244" s="3"/>
      <c r="BO244" s="6"/>
      <c r="BP244" s="6"/>
      <c r="BQ244" s="6"/>
      <c r="BR244" s="6"/>
      <c r="BS244" s="6"/>
      <c r="BT244" s="6"/>
      <c r="BU244" s="6"/>
    </row>
    <row r="245" spans="1:73" ht="12.75">
      <c r="A245" s="682">
        <v>1</v>
      </c>
      <c r="B245" s="416">
        <v>24</v>
      </c>
      <c r="C245" s="340" t="s">
        <v>803</v>
      </c>
      <c r="D245" s="728" t="s">
        <v>804</v>
      </c>
      <c r="E245" s="458"/>
      <c r="F245" s="810"/>
      <c r="G245" s="458"/>
      <c r="H245" s="458"/>
      <c r="I245" s="1060"/>
      <c r="J245" s="349"/>
      <c r="K245" s="277"/>
      <c r="L245" s="1006">
        <f>J245+J246+J247+J248+J249+J250+J251+J252+J253+J254+K245+K246+K247+K248+K249+K250+K251+K252+K253+K254</f>
        <v>0</v>
      </c>
      <c r="M245" s="686"/>
      <c r="N245" s="686"/>
      <c r="O245" s="1007">
        <f>M245+M246+M247+M248+M249+M250+M251+M252+M253+M254+N245+N246+N247+N248+N249+N250+N251+N252+N253+N254</f>
        <v>0</v>
      </c>
      <c r="P245" s="349"/>
      <c r="Q245" s="277"/>
      <c r="R245" s="1008">
        <f>P245+P246+P247+P248+P249+P250+P251+P252+P253+P254+Q245+Q246+Q247+Q248+Q249+Q250+Q251+Q252+Q253+Q254</f>
        <v>0</v>
      </c>
      <c r="S245" s="686"/>
      <c r="T245" s="686"/>
      <c r="U245" s="1057">
        <f>S245+S246+S247+S248+S249+S250+S251+S252+S253+S254+T245+T246+T247+T248+T249+T250+T251+T252+T253+T254</f>
        <v>0</v>
      </c>
      <c r="V245" s="349"/>
      <c r="W245" s="277"/>
      <c r="X245" s="1055">
        <f>V245+V246+V247+V248+V249+V250+V251+V252+V253+V254+W245+W246+W247+W248+W249+W250+W251+W252+W253+W254</f>
        <v>0</v>
      </c>
      <c r="Y245" s="686"/>
      <c r="Z245" s="686"/>
      <c r="AA245" s="1056">
        <f>Y245+Y246+Y247+Y248+Y249+Y250+Y251+Y252+Y253+Y254+Z245+Z246+Z247+Z248+Z249+Z250+Z251+Z252+Z253+Z254</f>
        <v>0</v>
      </c>
      <c r="AB245" s="349"/>
      <c r="AC245" s="277"/>
      <c r="AD245" s="999">
        <f>AB245+AB246+AB247+AB248+AB249+AB250+AB251+AB252+AB253+AB254+AC245+AC246+AC247+AC248+AC249+AC250+AC251+AC252+AC253+AC254</f>
        <v>0</v>
      </c>
      <c r="AE245" s="686"/>
      <c r="AF245" s="686"/>
      <c r="AG245" s="1000">
        <f>AE245+AE246+AE247+AE248+AE249+AE250+AE251+AE252+AE253+AE254+AF245+AF246+AF247+AF248+AF249+AF250+AF251+AF252+AF253+AF254</f>
        <v>0</v>
      </c>
      <c r="AH245" s="687"/>
      <c r="AI245" s="688"/>
      <c r="AJ245" s="1048">
        <f>AH245+AH246+AH247+AH248+AH249+AH250+AH251+AH252+AH253+AH254+AI245+AI246+AI247+AI248+AI249+AI250+AI251+AI252+AI253+AI254</f>
        <v>0</v>
      </c>
      <c r="AK245" s="686"/>
      <c r="AL245" s="686"/>
      <c r="AM245" s="1002">
        <f>AK245+AK246+AK247+AK248+AK249+AK250+AK251+AK252+AK253+AK254+AL245+AL246+AL247+AL248+AL249+AL250+AL251+AL252+AL253+AL254</f>
        <v>0</v>
      </c>
      <c r="AN245" s="355"/>
      <c r="AO245" s="690"/>
      <c r="AP245" s="1003">
        <f>AN245+AN246+AN247+AN248+AN249+AN250+AN251+AN252+AN253+AN254+AO245+AO246+AO247+AO248+AO249+AO250+AO251+AO252+AO253+AO254</f>
        <v>0</v>
      </c>
      <c r="AQ245" s="686"/>
      <c r="AR245" s="686"/>
      <c r="AS245" s="1049">
        <f>AQ245+AQ246+AQ247+AQ248+AQ249+AQ250+AQ251+AQ252+AQ253+AQ254+AR245+AR246+AR247+AR248+AR249+AR250+AR251+AR252+AR253+AR254</f>
        <v>0</v>
      </c>
      <c r="AT245" s="1050"/>
      <c r="AU245" s="1051">
        <f>SUM(AV245:BG245)</f>
        <v>0</v>
      </c>
      <c r="AV245" s="965">
        <f>SUM(L245+O245+R245+U245+X245+AA245+AD245+AG245+AJ245+AM245+AP245+AS245)</f>
        <v>0</v>
      </c>
      <c r="AW245" s="965"/>
      <c r="AX245" s="965"/>
      <c r="AY245" s="965"/>
      <c r="AZ245" s="965"/>
      <c r="BA245" s="965"/>
      <c r="BB245" s="965"/>
      <c r="BC245" s="965"/>
      <c r="BD245" s="965"/>
      <c r="BE245" s="1052"/>
      <c r="BF245" s="1052"/>
      <c r="BG245" s="1053"/>
      <c r="BH245" s="125"/>
      <c r="BI245" s="125"/>
      <c r="BJ245" s="692"/>
      <c r="BK245" s="692"/>
      <c r="BL245" s="4"/>
      <c r="BM245" s="3"/>
      <c r="BN245" s="3"/>
      <c r="BO245" s="6"/>
      <c r="BP245" s="6"/>
      <c r="BQ245" s="6"/>
      <c r="BR245" s="6"/>
      <c r="BS245" s="6"/>
      <c r="BT245" s="6"/>
      <c r="BU245" s="6"/>
    </row>
    <row r="246" spans="1:73" ht="12.75">
      <c r="A246" s="682">
        <v>2</v>
      </c>
      <c r="B246" s="290"/>
      <c r="C246" s="291"/>
      <c r="D246" s="694"/>
      <c r="E246" s="317"/>
      <c r="F246" s="619"/>
      <c r="G246" s="317"/>
      <c r="H246" s="317"/>
      <c r="I246" s="966"/>
      <c r="J246" s="358"/>
      <c r="K246" s="696"/>
      <c r="L246" s="966"/>
      <c r="M246" s="697"/>
      <c r="N246" s="697"/>
      <c r="O246" s="966"/>
      <c r="P246" s="358"/>
      <c r="Q246" s="696"/>
      <c r="R246" s="966"/>
      <c r="S246" s="697"/>
      <c r="T246" s="697"/>
      <c r="U246" s="966"/>
      <c r="V246" s="358"/>
      <c r="W246" s="696"/>
      <c r="X246" s="966"/>
      <c r="Y246" s="697"/>
      <c r="Z246" s="697"/>
      <c r="AA246" s="966"/>
      <c r="AB246" s="358"/>
      <c r="AC246" s="696"/>
      <c r="AD246" s="966"/>
      <c r="AE246" s="697"/>
      <c r="AF246" s="697"/>
      <c r="AG246" s="966"/>
      <c r="AH246" s="698"/>
      <c r="AI246" s="699"/>
      <c r="AJ246" s="966"/>
      <c r="AK246" s="697"/>
      <c r="AL246" s="697"/>
      <c r="AM246" s="966"/>
      <c r="AN246" s="365"/>
      <c r="AO246" s="701"/>
      <c r="AP246" s="966"/>
      <c r="AQ246" s="697"/>
      <c r="AR246" s="697"/>
      <c r="AS246" s="966"/>
      <c r="AT246" s="966"/>
      <c r="AU246" s="966"/>
      <c r="AV246" s="966"/>
      <c r="AW246" s="966"/>
      <c r="AX246" s="966"/>
      <c r="AY246" s="966"/>
      <c r="AZ246" s="966"/>
      <c r="BA246" s="966"/>
      <c r="BB246" s="966"/>
      <c r="BC246" s="966"/>
      <c r="BD246" s="966"/>
      <c r="BE246" s="966"/>
      <c r="BF246" s="966"/>
      <c r="BG246" s="966"/>
      <c r="BH246" s="125"/>
      <c r="BI246" s="125"/>
      <c r="BJ246" s="692"/>
      <c r="BK246" s="692"/>
      <c r="BL246" s="4"/>
      <c r="BM246" s="3"/>
      <c r="BN246" s="3"/>
      <c r="BO246" s="6"/>
      <c r="BP246" s="6"/>
      <c r="BQ246" s="6"/>
      <c r="BR246" s="6"/>
      <c r="BS246" s="6"/>
      <c r="BT246" s="6"/>
      <c r="BU246" s="6"/>
    </row>
    <row r="247" spans="1:73" ht="12.75">
      <c r="A247" s="682">
        <v>3</v>
      </c>
      <c r="B247" s="290"/>
      <c r="C247" s="291"/>
      <c r="D247" s="694"/>
      <c r="E247" s="317"/>
      <c r="F247" s="619"/>
      <c r="G247" s="317"/>
      <c r="H247" s="317"/>
      <c r="I247" s="966"/>
      <c r="J247" s="358"/>
      <c r="K247" s="696"/>
      <c r="L247" s="966"/>
      <c r="M247" s="697"/>
      <c r="N247" s="697"/>
      <c r="O247" s="966"/>
      <c r="P247" s="358"/>
      <c r="Q247" s="696"/>
      <c r="R247" s="966"/>
      <c r="S247" s="697"/>
      <c r="T247" s="697"/>
      <c r="U247" s="966"/>
      <c r="V247" s="358"/>
      <c r="W247" s="696"/>
      <c r="X247" s="966"/>
      <c r="Y247" s="697"/>
      <c r="Z247" s="697"/>
      <c r="AA247" s="966"/>
      <c r="AB247" s="358"/>
      <c r="AC247" s="696"/>
      <c r="AD247" s="966"/>
      <c r="AE247" s="697"/>
      <c r="AF247" s="697"/>
      <c r="AG247" s="966"/>
      <c r="AH247" s="698"/>
      <c r="AI247" s="699"/>
      <c r="AJ247" s="966"/>
      <c r="AK247" s="697"/>
      <c r="AL247" s="697"/>
      <c r="AM247" s="966"/>
      <c r="AN247" s="365"/>
      <c r="AO247" s="701"/>
      <c r="AP247" s="966"/>
      <c r="AQ247" s="697"/>
      <c r="AR247" s="697"/>
      <c r="AS247" s="966"/>
      <c r="AT247" s="966"/>
      <c r="AU247" s="966"/>
      <c r="AV247" s="966"/>
      <c r="AW247" s="966"/>
      <c r="AX247" s="966"/>
      <c r="AY247" s="966"/>
      <c r="AZ247" s="966"/>
      <c r="BA247" s="966"/>
      <c r="BB247" s="966"/>
      <c r="BC247" s="966"/>
      <c r="BD247" s="966"/>
      <c r="BE247" s="966"/>
      <c r="BF247" s="966"/>
      <c r="BG247" s="966"/>
      <c r="BH247" s="125"/>
      <c r="BI247" s="125"/>
      <c r="BJ247" s="692"/>
      <c r="BK247" s="692"/>
      <c r="BL247" s="4"/>
      <c r="BM247" s="3"/>
      <c r="BN247" s="3"/>
      <c r="BO247" s="6"/>
      <c r="BP247" s="6"/>
      <c r="BQ247" s="6"/>
      <c r="BR247" s="6"/>
      <c r="BS247" s="6"/>
      <c r="BT247" s="6"/>
      <c r="BU247" s="6"/>
    </row>
    <row r="248" spans="1:73" ht="12.75">
      <c r="A248" s="682">
        <v>4</v>
      </c>
      <c r="B248" s="290"/>
      <c r="C248" s="291"/>
      <c r="D248" s="694"/>
      <c r="E248" s="317"/>
      <c r="F248" s="619"/>
      <c r="G248" s="317"/>
      <c r="H248" s="317"/>
      <c r="I248" s="966"/>
      <c r="J248" s="358"/>
      <c r="K248" s="696"/>
      <c r="L248" s="966"/>
      <c r="M248" s="697"/>
      <c r="N248" s="697"/>
      <c r="O248" s="966"/>
      <c r="P248" s="358"/>
      <c r="Q248" s="696"/>
      <c r="R248" s="966"/>
      <c r="S248" s="697"/>
      <c r="T248" s="697"/>
      <c r="U248" s="966"/>
      <c r="V248" s="358"/>
      <c r="W248" s="696"/>
      <c r="X248" s="966"/>
      <c r="Y248" s="697"/>
      <c r="Z248" s="697"/>
      <c r="AA248" s="966"/>
      <c r="AB248" s="358"/>
      <c r="AC248" s="696"/>
      <c r="AD248" s="966"/>
      <c r="AE248" s="697"/>
      <c r="AF248" s="697"/>
      <c r="AG248" s="966"/>
      <c r="AH248" s="698"/>
      <c r="AI248" s="699"/>
      <c r="AJ248" s="966"/>
      <c r="AK248" s="697"/>
      <c r="AL248" s="697"/>
      <c r="AM248" s="966"/>
      <c r="AN248" s="365"/>
      <c r="AO248" s="701"/>
      <c r="AP248" s="966"/>
      <c r="AQ248" s="697"/>
      <c r="AR248" s="697"/>
      <c r="AS248" s="966"/>
      <c r="AT248" s="966"/>
      <c r="AU248" s="966"/>
      <c r="AV248" s="966"/>
      <c r="AW248" s="966"/>
      <c r="AX248" s="966"/>
      <c r="AY248" s="966"/>
      <c r="AZ248" s="966"/>
      <c r="BA248" s="966"/>
      <c r="BB248" s="966"/>
      <c r="BC248" s="966"/>
      <c r="BD248" s="966"/>
      <c r="BE248" s="966"/>
      <c r="BF248" s="966"/>
      <c r="BG248" s="966"/>
      <c r="BH248" s="125"/>
      <c r="BI248" s="125"/>
      <c r="BJ248" s="692"/>
      <c r="BK248" s="692"/>
      <c r="BL248" s="4"/>
      <c r="BM248" s="3"/>
      <c r="BN248" s="3"/>
      <c r="BO248" s="6"/>
      <c r="BP248" s="6"/>
      <c r="BQ248" s="6"/>
      <c r="BR248" s="6"/>
      <c r="BS248" s="6"/>
      <c r="BT248" s="6"/>
      <c r="BU248" s="6"/>
    </row>
    <row r="249" spans="1:73" ht="12.75">
      <c r="A249" s="682">
        <v>5</v>
      </c>
      <c r="B249" s="290"/>
      <c r="C249" s="291"/>
      <c r="D249" s="694"/>
      <c r="E249" s="317"/>
      <c r="F249" s="619"/>
      <c r="G249" s="317"/>
      <c r="H249" s="317"/>
      <c r="I249" s="966"/>
      <c r="J249" s="358"/>
      <c r="K249" s="696"/>
      <c r="L249" s="966"/>
      <c r="M249" s="697"/>
      <c r="N249" s="697"/>
      <c r="O249" s="966"/>
      <c r="P249" s="358"/>
      <c r="Q249" s="696"/>
      <c r="R249" s="966"/>
      <c r="S249" s="697"/>
      <c r="T249" s="697"/>
      <c r="U249" s="966"/>
      <c r="V249" s="358"/>
      <c r="W249" s="696"/>
      <c r="X249" s="966"/>
      <c r="Y249" s="697"/>
      <c r="Z249" s="697"/>
      <c r="AA249" s="966"/>
      <c r="AB249" s="358"/>
      <c r="AC249" s="696"/>
      <c r="AD249" s="966"/>
      <c r="AE249" s="697"/>
      <c r="AF249" s="697"/>
      <c r="AG249" s="966"/>
      <c r="AH249" s="698"/>
      <c r="AI249" s="699"/>
      <c r="AJ249" s="966"/>
      <c r="AK249" s="697"/>
      <c r="AL249" s="697"/>
      <c r="AM249" s="966"/>
      <c r="AN249" s="365"/>
      <c r="AO249" s="701"/>
      <c r="AP249" s="966"/>
      <c r="AQ249" s="697"/>
      <c r="AR249" s="697"/>
      <c r="AS249" s="966"/>
      <c r="AT249" s="966"/>
      <c r="AU249" s="966"/>
      <c r="AV249" s="966"/>
      <c r="AW249" s="966"/>
      <c r="AX249" s="966"/>
      <c r="AY249" s="966"/>
      <c r="AZ249" s="966"/>
      <c r="BA249" s="966"/>
      <c r="BB249" s="966"/>
      <c r="BC249" s="966"/>
      <c r="BD249" s="966"/>
      <c r="BE249" s="966"/>
      <c r="BF249" s="966"/>
      <c r="BG249" s="966"/>
      <c r="BH249" s="125"/>
      <c r="BI249" s="125"/>
      <c r="BJ249" s="692"/>
      <c r="BK249" s="692"/>
      <c r="BL249" s="4"/>
      <c r="BM249" s="3"/>
      <c r="BN249" s="3"/>
      <c r="BO249" s="6"/>
      <c r="BP249" s="6"/>
      <c r="BQ249" s="6"/>
      <c r="BR249" s="6"/>
      <c r="BS249" s="6"/>
      <c r="BT249" s="6"/>
      <c r="BU249" s="6"/>
    </row>
    <row r="250" spans="1:73" ht="12.75">
      <c r="A250" s="682">
        <v>6</v>
      </c>
      <c r="B250" s="290"/>
      <c r="C250" s="291"/>
      <c r="D250" s="694"/>
      <c r="E250" s="317"/>
      <c r="F250" s="619"/>
      <c r="G250" s="317"/>
      <c r="H250" s="317"/>
      <c r="I250" s="966"/>
      <c r="J250" s="358"/>
      <c r="K250" s="696"/>
      <c r="L250" s="966"/>
      <c r="M250" s="697"/>
      <c r="N250" s="697"/>
      <c r="O250" s="966"/>
      <c r="P250" s="358"/>
      <c r="Q250" s="696"/>
      <c r="R250" s="966"/>
      <c r="S250" s="697"/>
      <c r="T250" s="697"/>
      <c r="U250" s="966"/>
      <c r="V250" s="358"/>
      <c r="W250" s="696"/>
      <c r="X250" s="966"/>
      <c r="Y250" s="697"/>
      <c r="Z250" s="697"/>
      <c r="AA250" s="966"/>
      <c r="AB250" s="358"/>
      <c r="AC250" s="696"/>
      <c r="AD250" s="966"/>
      <c r="AE250" s="697"/>
      <c r="AF250" s="697"/>
      <c r="AG250" s="966"/>
      <c r="AH250" s="698"/>
      <c r="AI250" s="699"/>
      <c r="AJ250" s="966"/>
      <c r="AK250" s="697"/>
      <c r="AL250" s="697"/>
      <c r="AM250" s="966"/>
      <c r="AN250" s="365"/>
      <c r="AO250" s="701"/>
      <c r="AP250" s="966"/>
      <c r="AQ250" s="697"/>
      <c r="AR250" s="697"/>
      <c r="AS250" s="966"/>
      <c r="AT250" s="966"/>
      <c r="AU250" s="966"/>
      <c r="AV250" s="966"/>
      <c r="AW250" s="966"/>
      <c r="AX250" s="966"/>
      <c r="AY250" s="966"/>
      <c r="AZ250" s="966"/>
      <c r="BA250" s="966"/>
      <c r="BB250" s="966"/>
      <c r="BC250" s="966"/>
      <c r="BD250" s="966"/>
      <c r="BE250" s="966"/>
      <c r="BF250" s="966"/>
      <c r="BG250" s="966"/>
      <c r="BH250" s="125"/>
      <c r="BI250" s="125"/>
      <c r="BJ250" s="692"/>
      <c r="BK250" s="692"/>
      <c r="BL250" s="4"/>
      <c r="BM250" s="3"/>
      <c r="BN250" s="3"/>
      <c r="BO250" s="6"/>
      <c r="BP250" s="6"/>
      <c r="BQ250" s="6"/>
      <c r="BR250" s="6"/>
      <c r="BS250" s="6"/>
      <c r="BT250" s="6"/>
      <c r="BU250" s="6"/>
    </row>
    <row r="251" spans="1:73" ht="12.75">
      <c r="A251" s="682">
        <v>7</v>
      </c>
      <c r="B251" s="290"/>
      <c r="C251" s="291"/>
      <c r="D251" s="694"/>
      <c r="E251" s="454"/>
      <c r="F251" s="706"/>
      <c r="G251" s="317"/>
      <c r="H251" s="317"/>
      <c r="I251" s="966"/>
      <c r="J251" s="358"/>
      <c r="K251" s="696"/>
      <c r="L251" s="966"/>
      <c r="M251" s="697"/>
      <c r="N251" s="697"/>
      <c r="O251" s="966"/>
      <c r="P251" s="358"/>
      <c r="Q251" s="696"/>
      <c r="R251" s="966"/>
      <c r="S251" s="697"/>
      <c r="T251" s="697"/>
      <c r="U251" s="966"/>
      <c r="V251" s="358"/>
      <c r="W251" s="696"/>
      <c r="X251" s="966"/>
      <c r="Y251" s="697"/>
      <c r="Z251" s="697"/>
      <c r="AA251" s="966"/>
      <c r="AB251" s="358"/>
      <c r="AC251" s="696"/>
      <c r="AD251" s="966"/>
      <c r="AE251" s="697"/>
      <c r="AF251" s="697"/>
      <c r="AG251" s="966"/>
      <c r="AH251" s="698"/>
      <c r="AI251" s="699"/>
      <c r="AJ251" s="966"/>
      <c r="AK251" s="697"/>
      <c r="AL251" s="697"/>
      <c r="AM251" s="966"/>
      <c r="AN251" s="365"/>
      <c r="AO251" s="701"/>
      <c r="AP251" s="966"/>
      <c r="AQ251" s="697"/>
      <c r="AR251" s="697"/>
      <c r="AS251" s="966"/>
      <c r="AT251" s="966"/>
      <c r="AU251" s="966"/>
      <c r="AV251" s="966"/>
      <c r="AW251" s="966"/>
      <c r="AX251" s="966"/>
      <c r="AY251" s="966"/>
      <c r="AZ251" s="966"/>
      <c r="BA251" s="966"/>
      <c r="BB251" s="966"/>
      <c r="BC251" s="966"/>
      <c r="BD251" s="966"/>
      <c r="BE251" s="966"/>
      <c r="BF251" s="966"/>
      <c r="BG251" s="966"/>
      <c r="BH251" s="125"/>
      <c r="BI251" s="125"/>
      <c r="BJ251" s="692"/>
      <c r="BK251" s="692"/>
      <c r="BL251" s="4"/>
      <c r="BM251" s="3"/>
      <c r="BN251" s="3"/>
      <c r="BO251" s="6"/>
      <c r="BP251" s="6"/>
      <c r="BQ251" s="6"/>
      <c r="BR251" s="6"/>
      <c r="BS251" s="6"/>
      <c r="BT251" s="6"/>
      <c r="BU251" s="6"/>
    </row>
    <row r="252" spans="1:73" ht="12.75">
      <c r="A252" s="682">
        <v>8</v>
      </c>
      <c r="B252" s="290"/>
      <c r="C252" s="291"/>
      <c r="D252" s="694"/>
      <c r="E252" s="454"/>
      <c r="F252" s="706"/>
      <c r="G252" s="317"/>
      <c r="H252" s="317"/>
      <c r="I252" s="966"/>
      <c r="J252" s="358"/>
      <c r="K252" s="696"/>
      <c r="L252" s="966"/>
      <c r="M252" s="697"/>
      <c r="N252" s="697"/>
      <c r="O252" s="966"/>
      <c r="P252" s="358"/>
      <c r="Q252" s="696"/>
      <c r="R252" s="966"/>
      <c r="S252" s="697"/>
      <c r="T252" s="697"/>
      <c r="U252" s="966"/>
      <c r="V252" s="358"/>
      <c r="W252" s="696"/>
      <c r="X252" s="966"/>
      <c r="Y252" s="697"/>
      <c r="Z252" s="697"/>
      <c r="AA252" s="966"/>
      <c r="AB252" s="358"/>
      <c r="AC252" s="696"/>
      <c r="AD252" s="966"/>
      <c r="AE252" s="697"/>
      <c r="AF252" s="697"/>
      <c r="AG252" s="966"/>
      <c r="AH252" s="698"/>
      <c r="AI252" s="699"/>
      <c r="AJ252" s="966"/>
      <c r="AK252" s="697"/>
      <c r="AL252" s="697"/>
      <c r="AM252" s="966"/>
      <c r="AN252" s="365"/>
      <c r="AO252" s="701"/>
      <c r="AP252" s="966"/>
      <c r="AQ252" s="697"/>
      <c r="AR252" s="697"/>
      <c r="AS252" s="966"/>
      <c r="AT252" s="966"/>
      <c r="AU252" s="966"/>
      <c r="AV252" s="966"/>
      <c r="AW252" s="966"/>
      <c r="AX252" s="966"/>
      <c r="AY252" s="966"/>
      <c r="AZ252" s="966"/>
      <c r="BA252" s="966"/>
      <c r="BB252" s="966"/>
      <c r="BC252" s="966"/>
      <c r="BD252" s="966"/>
      <c r="BE252" s="966"/>
      <c r="BF252" s="966"/>
      <c r="BG252" s="966"/>
      <c r="BH252" s="125"/>
      <c r="BI252" s="125"/>
      <c r="BJ252" s="692"/>
      <c r="BK252" s="692"/>
      <c r="BL252" s="4"/>
      <c r="BM252" s="3"/>
      <c r="BN252" s="3"/>
      <c r="BO252" s="6"/>
      <c r="BP252" s="6"/>
      <c r="BQ252" s="6"/>
      <c r="BR252" s="6"/>
      <c r="BS252" s="6"/>
      <c r="BT252" s="6"/>
      <c r="BU252" s="6"/>
    </row>
    <row r="253" spans="1:73" ht="12.75">
      <c r="A253" s="682">
        <v>9</v>
      </c>
      <c r="B253" s="290"/>
      <c r="C253" s="291"/>
      <c r="D253" s="694"/>
      <c r="E253" s="454"/>
      <c r="F253" s="706"/>
      <c r="G253" s="317"/>
      <c r="H253" s="317"/>
      <c r="I253" s="966"/>
      <c r="J253" s="358"/>
      <c r="K253" s="696"/>
      <c r="L253" s="966"/>
      <c r="M253" s="697"/>
      <c r="N253" s="697"/>
      <c r="O253" s="966"/>
      <c r="P253" s="358"/>
      <c r="Q253" s="696"/>
      <c r="R253" s="966"/>
      <c r="S253" s="697"/>
      <c r="T253" s="697"/>
      <c r="U253" s="966"/>
      <c r="V253" s="358"/>
      <c r="W253" s="696"/>
      <c r="X253" s="966"/>
      <c r="Y253" s="697"/>
      <c r="Z253" s="697"/>
      <c r="AA253" s="966"/>
      <c r="AB253" s="358"/>
      <c r="AC253" s="696"/>
      <c r="AD253" s="966"/>
      <c r="AE253" s="697"/>
      <c r="AF253" s="697"/>
      <c r="AG253" s="966"/>
      <c r="AH253" s="698"/>
      <c r="AI253" s="699"/>
      <c r="AJ253" s="966"/>
      <c r="AK253" s="697"/>
      <c r="AL253" s="697"/>
      <c r="AM253" s="966"/>
      <c r="AN253" s="365"/>
      <c r="AO253" s="701"/>
      <c r="AP253" s="966"/>
      <c r="AQ253" s="697"/>
      <c r="AR253" s="697"/>
      <c r="AS253" s="966"/>
      <c r="AT253" s="966"/>
      <c r="AU253" s="966"/>
      <c r="AV253" s="966"/>
      <c r="AW253" s="966"/>
      <c r="AX253" s="966"/>
      <c r="AY253" s="966"/>
      <c r="AZ253" s="966"/>
      <c r="BA253" s="966"/>
      <c r="BB253" s="966"/>
      <c r="BC253" s="966"/>
      <c r="BD253" s="966"/>
      <c r="BE253" s="966"/>
      <c r="BF253" s="966"/>
      <c r="BG253" s="966"/>
      <c r="BH253" s="125"/>
      <c r="BI253" s="125"/>
      <c r="BJ253" s="692"/>
      <c r="BK253" s="692"/>
      <c r="BL253" s="4"/>
      <c r="BM253" s="3"/>
      <c r="BN253" s="3"/>
      <c r="BO253" s="6"/>
      <c r="BP253" s="6"/>
      <c r="BQ253" s="6"/>
      <c r="BR253" s="6"/>
      <c r="BS253" s="6"/>
      <c r="BT253" s="6"/>
      <c r="BU253" s="6"/>
    </row>
    <row r="254" spans="1:73" ht="12.75">
      <c r="A254" s="682">
        <v>10</v>
      </c>
      <c r="B254" s="320"/>
      <c r="C254" s="321"/>
      <c r="D254" s="707"/>
      <c r="E254" s="368"/>
      <c r="F254" s="325"/>
      <c r="G254" s="317"/>
      <c r="H254" s="317"/>
      <c r="I254" s="971"/>
      <c r="J254" s="369"/>
      <c r="K254" s="709"/>
      <c r="L254" s="971"/>
      <c r="M254" s="710"/>
      <c r="N254" s="710"/>
      <c r="O254" s="971"/>
      <c r="P254" s="369"/>
      <c r="Q254" s="709"/>
      <c r="R254" s="971"/>
      <c r="S254" s="710"/>
      <c r="T254" s="710"/>
      <c r="U254" s="971"/>
      <c r="V254" s="369"/>
      <c r="W254" s="709"/>
      <c r="X254" s="971"/>
      <c r="Y254" s="710"/>
      <c r="Z254" s="710"/>
      <c r="AA254" s="971"/>
      <c r="AB254" s="369"/>
      <c r="AC254" s="709"/>
      <c r="AD254" s="971"/>
      <c r="AE254" s="710"/>
      <c r="AF254" s="710"/>
      <c r="AG254" s="971"/>
      <c r="AH254" s="711"/>
      <c r="AI254" s="712"/>
      <c r="AJ254" s="971"/>
      <c r="AK254" s="710"/>
      <c r="AL254" s="710"/>
      <c r="AM254" s="971"/>
      <c r="AN254" s="374"/>
      <c r="AO254" s="713"/>
      <c r="AP254" s="971"/>
      <c r="AQ254" s="710"/>
      <c r="AR254" s="710"/>
      <c r="AS254" s="971"/>
      <c r="AT254" s="971"/>
      <c r="AU254" s="971"/>
      <c r="AV254" s="971"/>
      <c r="AW254" s="971"/>
      <c r="AX254" s="971"/>
      <c r="AY254" s="971"/>
      <c r="AZ254" s="971"/>
      <c r="BA254" s="971"/>
      <c r="BB254" s="971"/>
      <c r="BC254" s="971"/>
      <c r="BD254" s="971"/>
      <c r="BE254" s="971"/>
      <c r="BF254" s="971"/>
      <c r="BG254" s="971"/>
      <c r="BH254" s="167"/>
      <c r="BI254" s="167"/>
      <c r="BJ254" s="714"/>
      <c r="BK254" s="714"/>
      <c r="BL254" s="4"/>
      <c r="BM254" s="3"/>
      <c r="BN254" s="3"/>
      <c r="BO254" s="6"/>
      <c r="BP254" s="6"/>
      <c r="BQ254" s="6"/>
      <c r="BR254" s="6"/>
      <c r="BS254" s="6"/>
      <c r="BT254" s="6"/>
      <c r="BU254" s="6"/>
    </row>
    <row r="255" spans="1:73" ht="12.75">
      <c r="A255" s="682">
        <v>1</v>
      </c>
      <c r="B255" s="811">
        <v>25</v>
      </c>
      <c r="C255" s="736"/>
      <c r="D255" s="728" t="s">
        <v>805</v>
      </c>
      <c r="E255" s="273"/>
      <c r="F255" s="810"/>
      <c r="G255" s="458"/>
      <c r="H255" s="458"/>
      <c r="I255" s="1060"/>
      <c r="J255" s="349"/>
      <c r="K255" s="277"/>
      <c r="L255" s="1006">
        <f>J255+J256+J257+J258+J259+J260+J261+J262+J263+J264+K255+K256+K257+K258+K259+K260+K261+K262+K263+K264</f>
        <v>0</v>
      </c>
      <c r="M255" s="686"/>
      <c r="N255" s="686"/>
      <c r="O255" s="1007">
        <f>M255+M256+M257+M258+M259+M260+M261+M262+M263+M264+N255+N256+N257+N258+N259+N260+N261+N262+N263+N264</f>
        <v>0</v>
      </c>
      <c r="P255" s="349"/>
      <c r="Q255" s="277"/>
      <c r="R255" s="1008">
        <f>P255+P256+P257+P258+P259+P260+P261+P262+P263+P264+Q255+Q256+Q257+Q258+Q259+Q260+Q261+Q262+Q263+Q264</f>
        <v>0</v>
      </c>
      <c r="S255" s="686"/>
      <c r="T255" s="686"/>
      <c r="U255" s="1057">
        <f>S255+S256+S257+S258+S259+S260+S261+S262+S263+S264+T255+T256+T257+T258+T259+T260+T261+T262+T263+T264</f>
        <v>0</v>
      </c>
      <c r="V255" s="349"/>
      <c r="W255" s="277"/>
      <c r="X255" s="1055">
        <f>V255+V256+V257+V258+V259+V260+V261+V262+V263+V264+W255+W256+W257+W258+W259+W260+W261+W262+W263+W264</f>
        <v>0</v>
      </c>
      <c r="Y255" s="686"/>
      <c r="Z255" s="686"/>
      <c r="AA255" s="1056">
        <f>Y255+Y256+Y257+Y258+Y259+Y260+Y261+Y262+Y263+Y264+Z255+Z256+Z257+Z258+Z259+Z260+Z261+Z262+Z263+Z264</f>
        <v>0</v>
      </c>
      <c r="AB255" s="349"/>
      <c r="AC255" s="277"/>
      <c r="AD255" s="999">
        <f>AB255+AB256+AB257+AB258+AB259+AB260+AB261+AB262+AB263+AB264+AC255+AC256+AC257+AC258+AC259+AC260+AC261+AC262+AC263+AC264</f>
        <v>0</v>
      </c>
      <c r="AE255" s="686"/>
      <c r="AF255" s="686"/>
      <c r="AG255" s="1000">
        <f>AE255+AE256+AE257+AE258+AE259+AE260+AE261+AE262+AE263+AE264+AF255+AF256+AF257+AF258+AF259+AF260+AF261+AF262+AF263+AF264</f>
        <v>0</v>
      </c>
      <c r="AH255" s="687"/>
      <c r="AI255" s="688"/>
      <c r="AJ255" s="1048">
        <f>AH255+AH256+AH257+AH258+AH259+AH260+AH261+AH262+AH263+AH264+AI255+AI256+AI257+AI258+AI259+AI260+AI261+AI262+AI263+AI264</f>
        <v>0</v>
      </c>
      <c r="AK255" s="686"/>
      <c r="AL255" s="686"/>
      <c r="AM255" s="1002">
        <f>AK255+AK256+AK257+AK258+AK259+AK260+AK261+AK262+AK263+AK264+AL255+AL256+AL257+AL258+AL259+AL260+AL261+AL262+AL263+AL264</f>
        <v>0</v>
      </c>
      <c r="AN255" s="355"/>
      <c r="AO255" s="690"/>
      <c r="AP255" s="1003">
        <f>AN255+AN256+AN257+AN258+AN259+AN260+AN261+AN262+AN263+AN264+AO255+AO256+AO257+AO258+AO259+AO260+AO261+AO262+AO263+AO264</f>
        <v>0</v>
      </c>
      <c r="AQ255" s="686"/>
      <c r="AR255" s="686"/>
      <c r="AS255" s="1049">
        <f>AQ255+AQ256+AQ257+AQ258+AQ259+AQ260+AQ261+AQ262+AQ263+AQ264+AR255+AR256+AR257+AR258+AR259+AR260+AR261+AR262+AR263+AR264</f>
        <v>0</v>
      </c>
      <c r="AT255" s="1050"/>
      <c r="AU255" s="1051">
        <f>SUM(AV255:BG255)</f>
        <v>0</v>
      </c>
      <c r="AV255" s="965">
        <f>SUM(L255+O255+R255+U255+X255+AA255+AD255+AG255+AJ255+AM255+AP255+AS255)</f>
        <v>0</v>
      </c>
      <c r="AW255" s="965"/>
      <c r="AX255" s="965"/>
      <c r="AY255" s="965"/>
      <c r="AZ255" s="965"/>
      <c r="BA255" s="965"/>
      <c r="BB255" s="965"/>
      <c r="BC255" s="965"/>
      <c r="BD255" s="965"/>
      <c r="BE255" s="1052"/>
      <c r="BF255" s="1052"/>
      <c r="BG255" s="1053"/>
      <c r="BH255" s="125"/>
      <c r="BI255" s="125"/>
      <c r="BJ255" s="692"/>
      <c r="BK255" s="692"/>
      <c r="BL255" s="4"/>
      <c r="BM255" s="3"/>
      <c r="BN255" s="3"/>
      <c r="BO255" s="6"/>
      <c r="BP255" s="6"/>
      <c r="BQ255" s="6"/>
      <c r="BR255" s="6"/>
      <c r="BS255" s="6"/>
      <c r="BT255" s="6"/>
      <c r="BU255" s="6"/>
    </row>
    <row r="256" spans="1:73" ht="12.75">
      <c r="A256" s="682">
        <v>2</v>
      </c>
      <c r="B256" s="812"/>
      <c r="C256" s="813"/>
      <c r="D256" s="725" t="s">
        <v>753</v>
      </c>
      <c r="E256" s="317"/>
      <c r="F256" s="619"/>
      <c r="G256" s="317"/>
      <c r="H256" s="317"/>
      <c r="I256" s="966"/>
      <c r="J256" s="358"/>
      <c r="K256" s="696"/>
      <c r="L256" s="966"/>
      <c r="M256" s="697"/>
      <c r="N256" s="697"/>
      <c r="O256" s="966"/>
      <c r="P256" s="358"/>
      <c r="Q256" s="696"/>
      <c r="R256" s="966"/>
      <c r="S256" s="697"/>
      <c r="T256" s="697"/>
      <c r="U256" s="966"/>
      <c r="V256" s="358"/>
      <c r="W256" s="696"/>
      <c r="X256" s="966"/>
      <c r="Y256" s="697"/>
      <c r="Z256" s="697"/>
      <c r="AA256" s="966"/>
      <c r="AB256" s="358"/>
      <c r="AC256" s="696"/>
      <c r="AD256" s="966"/>
      <c r="AE256" s="697"/>
      <c r="AF256" s="697"/>
      <c r="AG256" s="966"/>
      <c r="AH256" s="698"/>
      <c r="AI256" s="699"/>
      <c r="AJ256" s="966"/>
      <c r="AK256" s="697"/>
      <c r="AL256" s="697"/>
      <c r="AM256" s="966"/>
      <c r="AN256" s="365"/>
      <c r="AO256" s="701"/>
      <c r="AP256" s="966"/>
      <c r="AQ256" s="697"/>
      <c r="AR256" s="697"/>
      <c r="AS256" s="966"/>
      <c r="AT256" s="966"/>
      <c r="AU256" s="966"/>
      <c r="AV256" s="966"/>
      <c r="AW256" s="966"/>
      <c r="AX256" s="966"/>
      <c r="AY256" s="966"/>
      <c r="AZ256" s="966"/>
      <c r="BA256" s="966"/>
      <c r="BB256" s="966"/>
      <c r="BC256" s="966"/>
      <c r="BD256" s="966"/>
      <c r="BE256" s="966"/>
      <c r="BF256" s="966"/>
      <c r="BG256" s="966"/>
      <c r="BH256" s="125"/>
      <c r="BI256" s="125"/>
      <c r="BJ256" s="692"/>
      <c r="BK256" s="692"/>
      <c r="BL256" s="4"/>
      <c r="BM256" s="3"/>
      <c r="BN256" s="3"/>
      <c r="BO256" s="6"/>
      <c r="BP256" s="6"/>
      <c r="BQ256" s="6"/>
      <c r="BR256" s="6"/>
      <c r="BS256" s="6"/>
      <c r="BT256" s="6"/>
      <c r="BU256" s="6"/>
    </row>
    <row r="257" spans="1:73" ht="12.75">
      <c r="A257" s="682">
        <v>3</v>
      </c>
      <c r="B257" s="812"/>
      <c r="C257" s="813"/>
      <c r="D257" s="694"/>
      <c r="E257" s="317"/>
      <c r="F257" s="619"/>
      <c r="G257" s="317"/>
      <c r="H257" s="317"/>
      <c r="I257" s="966"/>
      <c r="J257" s="358"/>
      <c r="K257" s="696"/>
      <c r="L257" s="966"/>
      <c r="M257" s="697"/>
      <c r="N257" s="697"/>
      <c r="O257" s="966"/>
      <c r="P257" s="358"/>
      <c r="Q257" s="696"/>
      <c r="R257" s="966"/>
      <c r="S257" s="697"/>
      <c r="T257" s="697"/>
      <c r="U257" s="966"/>
      <c r="V257" s="358"/>
      <c r="W257" s="696"/>
      <c r="X257" s="966"/>
      <c r="Y257" s="697"/>
      <c r="Z257" s="697"/>
      <c r="AA257" s="966"/>
      <c r="AB257" s="358"/>
      <c r="AC257" s="696"/>
      <c r="AD257" s="966"/>
      <c r="AE257" s="697"/>
      <c r="AF257" s="697"/>
      <c r="AG257" s="966"/>
      <c r="AH257" s="698"/>
      <c r="AI257" s="699"/>
      <c r="AJ257" s="966"/>
      <c r="AK257" s="697"/>
      <c r="AL257" s="697"/>
      <c r="AM257" s="966"/>
      <c r="AN257" s="365"/>
      <c r="AO257" s="701"/>
      <c r="AP257" s="966"/>
      <c r="AQ257" s="697"/>
      <c r="AR257" s="697"/>
      <c r="AS257" s="966"/>
      <c r="AT257" s="966"/>
      <c r="AU257" s="966"/>
      <c r="AV257" s="966"/>
      <c r="AW257" s="966"/>
      <c r="AX257" s="966"/>
      <c r="AY257" s="966"/>
      <c r="AZ257" s="966"/>
      <c r="BA257" s="966"/>
      <c r="BB257" s="966"/>
      <c r="BC257" s="966"/>
      <c r="BD257" s="966"/>
      <c r="BE257" s="966"/>
      <c r="BF257" s="966"/>
      <c r="BG257" s="966"/>
      <c r="BH257" s="125"/>
      <c r="BI257" s="125"/>
      <c r="BJ257" s="692"/>
      <c r="BK257" s="692"/>
      <c r="BL257" s="4"/>
      <c r="BM257" s="3"/>
      <c r="BN257" s="3"/>
      <c r="BO257" s="6"/>
      <c r="BP257" s="6"/>
      <c r="BQ257" s="6"/>
      <c r="BR257" s="6"/>
      <c r="BS257" s="6"/>
      <c r="BT257" s="6"/>
      <c r="BU257" s="6"/>
    </row>
    <row r="258" spans="1:73" ht="12.75">
      <c r="A258" s="682">
        <v>4</v>
      </c>
      <c r="B258" s="812"/>
      <c r="C258" s="813"/>
      <c r="D258" s="694"/>
      <c r="E258" s="317"/>
      <c r="F258" s="619"/>
      <c r="G258" s="317"/>
      <c r="H258" s="317"/>
      <c r="I258" s="966"/>
      <c r="J258" s="358"/>
      <c r="K258" s="696"/>
      <c r="L258" s="966"/>
      <c r="M258" s="697"/>
      <c r="N258" s="697"/>
      <c r="O258" s="966"/>
      <c r="P258" s="358"/>
      <c r="Q258" s="696"/>
      <c r="R258" s="966"/>
      <c r="S258" s="697"/>
      <c r="T258" s="697"/>
      <c r="U258" s="966"/>
      <c r="V258" s="358"/>
      <c r="W258" s="696"/>
      <c r="X258" s="966"/>
      <c r="Y258" s="697"/>
      <c r="Z258" s="697"/>
      <c r="AA258" s="966"/>
      <c r="AB258" s="358"/>
      <c r="AC258" s="696"/>
      <c r="AD258" s="966"/>
      <c r="AE258" s="697"/>
      <c r="AF258" s="697"/>
      <c r="AG258" s="966"/>
      <c r="AH258" s="698"/>
      <c r="AI258" s="699"/>
      <c r="AJ258" s="966"/>
      <c r="AK258" s="697"/>
      <c r="AL258" s="697"/>
      <c r="AM258" s="966"/>
      <c r="AN258" s="365"/>
      <c r="AO258" s="701"/>
      <c r="AP258" s="966"/>
      <c r="AQ258" s="697"/>
      <c r="AR258" s="697"/>
      <c r="AS258" s="966"/>
      <c r="AT258" s="966"/>
      <c r="AU258" s="966"/>
      <c r="AV258" s="966"/>
      <c r="AW258" s="966"/>
      <c r="AX258" s="966"/>
      <c r="AY258" s="966"/>
      <c r="AZ258" s="966"/>
      <c r="BA258" s="966"/>
      <c r="BB258" s="966"/>
      <c r="BC258" s="966"/>
      <c r="BD258" s="966"/>
      <c r="BE258" s="966"/>
      <c r="BF258" s="966"/>
      <c r="BG258" s="966"/>
      <c r="BH258" s="125"/>
      <c r="BI258" s="125"/>
      <c r="BJ258" s="692"/>
      <c r="BK258" s="692"/>
      <c r="BL258" s="4"/>
      <c r="BM258" s="3"/>
      <c r="BN258" s="3"/>
      <c r="BO258" s="6"/>
      <c r="BP258" s="6"/>
      <c r="BQ258" s="6"/>
      <c r="BR258" s="6"/>
      <c r="BS258" s="6"/>
      <c r="BT258" s="6"/>
      <c r="BU258" s="6"/>
    </row>
    <row r="259" spans="1:73" ht="12.75">
      <c r="A259" s="682">
        <v>5</v>
      </c>
      <c r="B259" s="812"/>
      <c r="C259" s="813"/>
      <c r="D259" s="694"/>
      <c r="E259" s="317"/>
      <c r="F259" s="619"/>
      <c r="G259" s="317"/>
      <c r="H259" s="317"/>
      <c r="I259" s="966"/>
      <c r="J259" s="358"/>
      <c r="K259" s="696"/>
      <c r="L259" s="966"/>
      <c r="M259" s="697"/>
      <c r="N259" s="697"/>
      <c r="O259" s="966"/>
      <c r="P259" s="358"/>
      <c r="Q259" s="696"/>
      <c r="R259" s="966"/>
      <c r="S259" s="697"/>
      <c r="T259" s="697"/>
      <c r="U259" s="966"/>
      <c r="V259" s="358"/>
      <c r="W259" s="696"/>
      <c r="X259" s="966"/>
      <c r="Y259" s="697"/>
      <c r="Z259" s="697"/>
      <c r="AA259" s="966"/>
      <c r="AB259" s="358"/>
      <c r="AC259" s="696"/>
      <c r="AD259" s="966"/>
      <c r="AE259" s="697"/>
      <c r="AF259" s="697"/>
      <c r="AG259" s="966"/>
      <c r="AH259" s="698"/>
      <c r="AI259" s="699"/>
      <c r="AJ259" s="966"/>
      <c r="AK259" s="697"/>
      <c r="AL259" s="697"/>
      <c r="AM259" s="966"/>
      <c r="AN259" s="365"/>
      <c r="AO259" s="701"/>
      <c r="AP259" s="966"/>
      <c r="AQ259" s="697"/>
      <c r="AR259" s="697"/>
      <c r="AS259" s="966"/>
      <c r="AT259" s="966"/>
      <c r="AU259" s="966"/>
      <c r="AV259" s="966"/>
      <c r="AW259" s="966"/>
      <c r="AX259" s="966"/>
      <c r="AY259" s="966"/>
      <c r="AZ259" s="966"/>
      <c r="BA259" s="966"/>
      <c r="BB259" s="966"/>
      <c r="BC259" s="966"/>
      <c r="BD259" s="966"/>
      <c r="BE259" s="966"/>
      <c r="BF259" s="966"/>
      <c r="BG259" s="966"/>
      <c r="BH259" s="125"/>
      <c r="BI259" s="125"/>
      <c r="BJ259" s="692"/>
      <c r="BK259" s="692"/>
      <c r="BL259" s="4"/>
      <c r="BM259" s="3"/>
      <c r="BN259" s="3"/>
      <c r="BO259" s="6"/>
      <c r="BP259" s="6"/>
      <c r="BQ259" s="6"/>
      <c r="BR259" s="6"/>
      <c r="BS259" s="6"/>
      <c r="BT259" s="6"/>
      <c r="BU259" s="6"/>
    </row>
    <row r="260" spans="1:73" ht="12.75">
      <c r="A260" s="682">
        <v>6</v>
      </c>
      <c r="B260" s="812"/>
      <c r="C260" s="813"/>
      <c r="D260" s="694"/>
      <c r="E260" s="317"/>
      <c r="F260" s="619"/>
      <c r="G260" s="317"/>
      <c r="H260" s="317"/>
      <c r="I260" s="966"/>
      <c r="J260" s="358"/>
      <c r="K260" s="696"/>
      <c r="L260" s="966"/>
      <c r="M260" s="697"/>
      <c r="N260" s="697"/>
      <c r="O260" s="966"/>
      <c r="P260" s="358"/>
      <c r="Q260" s="696"/>
      <c r="R260" s="966"/>
      <c r="S260" s="697"/>
      <c r="T260" s="697"/>
      <c r="U260" s="966"/>
      <c r="V260" s="358"/>
      <c r="W260" s="696"/>
      <c r="X260" s="966"/>
      <c r="Y260" s="697"/>
      <c r="Z260" s="697"/>
      <c r="AA260" s="966"/>
      <c r="AB260" s="358"/>
      <c r="AC260" s="696"/>
      <c r="AD260" s="966"/>
      <c r="AE260" s="697"/>
      <c r="AF260" s="697"/>
      <c r="AG260" s="966"/>
      <c r="AH260" s="698"/>
      <c r="AI260" s="699"/>
      <c r="AJ260" s="966"/>
      <c r="AK260" s="697"/>
      <c r="AL260" s="697"/>
      <c r="AM260" s="966"/>
      <c r="AN260" s="365"/>
      <c r="AO260" s="701"/>
      <c r="AP260" s="966"/>
      <c r="AQ260" s="697"/>
      <c r="AR260" s="697"/>
      <c r="AS260" s="966"/>
      <c r="AT260" s="966"/>
      <c r="AU260" s="966"/>
      <c r="AV260" s="966"/>
      <c r="AW260" s="966"/>
      <c r="AX260" s="966"/>
      <c r="AY260" s="966"/>
      <c r="AZ260" s="966"/>
      <c r="BA260" s="966"/>
      <c r="BB260" s="966"/>
      <c r="BC260" s="966"/>
      <c r="BD260" s="966"/>
      <c r="BE260" s="966"/>
      <c r="BF260" s="966"/>
      <c r="BG260" s="966"/>
      <c r="BH260" s="125"/>
      <c r="BI260" s="125"/>
      <c r="BJ260" s="692"/>
      <c r="BK260" s="692"/>
      <c r="BL260" s="4"/>
      <c r="BM260" s="3"/>
      <c r="BN260" s="3"/>
      <c r="BO260" s="6"/>
      <c r="BP260" s="6"/>
      <c r="BQ260" s="6"/>
      <c r="BR260" s="6"/>
      <c r="BS260" s="6"/>
      <c r="BT260" s="6"/>
      <c r="BU260" s="6"/>
    </row>
    <row r="261" spans="1:73" ht="12.75">
      <c r="A261" s="682">
        <v>7</v>
      </c>
      <c r="B261" s="290"/>
      <c r="C261" s="291"/>
      <c r="D261" s="694"/>
      <c r="E261" s="454"/>
      <c r="F261" s="706"/>
      <c r="G261" s="317"/>
      <c r="H261" s="317"/>
      <c r="I261" s="966"/>
      <c r="J261" s="358"/>
      <c r="K261" s="696"/>
      <c r="L261" s="966"/>
      <c r="M261" s="697"/>
      <c r="N261" s="697"/>
      <c r="O261" s="966"/>
      <c r="P261" s="358"/>
      <c r="Q261" s="696"/>
      <c r="R261" s="966"/>
      <c r="S261" s="697"/>
      <c r="T261" s="697"/>
      <c r="U261" s="966"/>
      <c r="V261" s="358"/>
      <c r="W261" s="696"/>
      <c r="X261" s="966"/>
      <c r="Y261" s="697"/>
      <c r="Z261" s="697"/>
      <c r="AA261" s="966"/>
      <c r="AB261" s="358"/>
      <c r="AC261" s="696"/>
      <c r="AD261" s="966"/>
      <c r="AE261" s="697"/>
      <c r="AF261" s="697"/>
      <c r="AG261" s="966"/>
      <c r="AH261" s="698"/>
      <c r="AI261" s="699"/>
      <c r="AJ261" s="966"/>
      <c r="AK261" s="697"/>
      <c r="AL261" s="697"/>
      <c r="AM261" s="966"/>
      <c r="AN261" s="365"/>
      <c r="AO261" s="701"/>
      <c r="AP261" s="966"/>
      <c r="AQ261" s="697"/>
      <c r="AR261" s="697"/>
      <c r="AS261" s="966"/>
      <c r="AT261" s="966"/>
      <c r="AU261" s="966"/>
      <c r="AV261" s="966"/>
      <c r="AW261" s="966"/>
      <c r="AX261" s="966"/>
      <c r="AY261" s="966"/>
      <c r="AZ261" s="966"/>
      <c r="BA261" s="966"/>
      <c r="BB261" s="966"/>
      <c r="BC261" s="966"/>
      <c r="BD261" s="966"/>
      <c r="BE261" s="966"/>
      <c r="BF261" s="966"/>
      <c r="BG261" s="966"/>
      <c r="BH261" s="125"/>
      <c r="BI261" s="125"/>
      <c r="BJ261" s="692"/>
      <c r="BK261" s="692"/>
      <c r="BL261" s="4"/>
      <c r="BM261" s="3"/>
      <c r="BN261" s="3"/>
      <c r="BO261" s="6"/>
      <c r="BP261" s="6"/>
      <c r="BQ261" s="6"/>
      <c r="BR261" s="6"/>
      <c r="BS261" s="6"/>
      <c r="BT261" s="6"/>
      <c r="BU261" s="6"/>
    </row>
    <row r="262" spans="1:73" ht="12.75">
      <c r="A262" s="682">
        <v>8</v>
      </c>
      <c r="B262" s="290"/>
      <c r="C262" s="291"/>
      <c r="D262" s="694"/>
      <c r="E262" s="454"/>
      <c r="F262" s="706"/>
      <c r="G262" s="317"/>
      <c r="H262" s="317"/>
      <c r="I262" s="966"/>
      <c r="J262" s="358"/>
      <c r="K262" s="696"/>
      <c r="L262" s="966"/>
      <c r="M262" s="697"/>
      <c r="N262" s="697"/>
      <c r="O262" s="966"/>
      <c r="P262" s="358"/>
      <c r="Q262" s="696"/>
      <c r="R262" s="966"/>
      <c r="S262" s="697"/>
      <c r="T262" s="697"/>
      <c r="U262" s="966"/>
      <c r="V262" s="358"/>
      <c r="W262" s="696"/>
      <c r="X262" s="966"/>
      <c r="Y262" s="697"/>
      <c r="Z262" s="697"/>
      <c r="AA262" s="966"/>
      <c r="AB262" s="358"/>
      <c r="AC262" s="696"/>
      <c r="AD262" s="966"/>
      <c r="AE262" s="697"/>
      <c r="AF262" s="697"/>
      <c r="AG262" s="966"/>
      <c r="AH262" s="698"/>
      <c r="AI262" s="699"/>
      <c r="AJ262" s="966"/>
      <c r="AK262" s="697"/>
      <c r="AL262" s="697"/>
      <c r="AM262" s="966"/>
      <c r="AN262" s="365"/>
      <c r="AO262" s="701"/>
      <c r="AP262" s="966"/>
      <c r="AQ262" s="697"/>
      <c r="AR262" s="697"/>
      <c r="AS262" s="966"/>
      <c r="AT262" s="966"/>
      <c r="AU262" s="966"/>
      <c r="AV262" s="966"/>
      <c r="AW262" s="966"/>
      <c r="AX262" s="966"/>
      <c r="AY262" s="966"/>
      <c r="AZ262" s="966"/>
      <c r="BA262" s="966"/>
      <c r="BB262" s="966"/>
      <c r="BC262" s="966"/>
      <c r="BD262" s="966"/>
      <c r="BE262" s="966"/>
      <c r="BF262" s="966"/>
      <c r="BG262" s="966"/>
      <c r="BH262" s="125"/>
      <c r="BI262" s="125"/>
      <c r="BJ262" s="692"/>
      <c r="BK262" s="692"/>
      <c r="BL262" s="4"/>
      <c r="BM262" s="3"/>
      <c r="BN262" s="3"/>
      <c r="BO262" s="6"/>
      <c r="BP262" s="6"/>
      <c r="BQ262" s="6"/>
      <c r="BR262" s="6"/>
      <c r="BS262" s="6"/>
      <c r="BT262" s="6"/>
      <c r="BU262" s="6"/>
    </row>
    <row r="263" spans="1:73" ht="12.75">
      <c r="A263" s="682">
        <v>9</v>
      </c>
      <c r="B263" s="290"/>
      <c r="C263" s="291"/>
      <c r="D263" s="694"/>
      <c r="E263" s="454"/>
      <c r="F263" s="706"/>
      <c r="G263" s="317"/>
      <c r="H263" s="317"/>
      <c r="I263" s="966"/>
      <c r="J263" s="358"/>
      <c r="K263" s="696"/>
      <c r="L263" s="966"/>
      <c r="M263" s="697"/>
      <c r="N263" s="697"/>
      <c r="O263" s="966"/>
      <c r="P263" s="358"/>
      <c r="Q263" s="696"/>
      <c r="R263" s="966"/>
      <c r="S263" s="697"/>
      <c r="T263" s="697"/>
      <c r="U263" s="966"/>
      <c r="V263" s="358"/>
      <c r="W263" s="696"/>
      <c r="X263" s="966"/>
      <c r="Y263" s="697"/>
      <c r="Z263" s="697"/>
      <c r="AA263" s="966"/>
      <c r="AB263" s="358"/>
      <c r="AC263" s="696"/>
      <c r="AD263" s="966"/>
      <c r="AE263" s="697"/>
      <c r="AF263" s="697"/>
      <c r="AG263" s="966"/>
      <c r="AH263" s="698"/>
      <c r="AI263" s="699"/>
      <c r="AJ263" s="966"/>
      <c r="AK263" s="697"/>
      <c r="AL263" s="697"/>
      <c r="AM263" s="966"/>
      <c r="AN263" s="365"/>
      <c r="AO263" s="701"/>
      <c r="AP263" s="966"/>
      <c r="AQ263" s="697"/>
      <c r="AR263" s="697"/>
      <c r="AS263" s="966"/>
      <c r="AT263" s="966"/>
      <c r="AU263" s="966"/>
      <c r="AV263" s="966"/>
      <c r="AW263" s="966"/>
      <c r="AX263" s="966"/>
      <c r="AY263" s="966"/>
      <c r="AZ263" s="966"/>
      <c r="BA263" s="966"/>
      <c r="BB263" s="966"/>
      <c r="BC263" s="966"/>
      <c r="BD263" s="966"/>
      <c r="BE263" s="966"/>
      <c r="BF263" s="966"/>
      <c r="BG263" s="966"/>
      <c r="BH263" s="125"/>
      <c r="BI263" s="125"/>
      <c r="BJ263" s="692"/>
      <c r="BK263" s="692"/>
      <c r="BL263" s="4"/>
      <c r="BM263" s="3"/>
      <c r="BN263" s="3"/>
      <c r="BO263" s="6"/>
      <c r="BP263" s="6"/>
      <c r="BQ263" s="6"/>
      <c r="BR263" s="6"/>
      <c r="BS263" s="6"/>
      <c r="BT263" s="6"/>
      <c r="BU263" s="6"/>
    </row>
    <row r="264" spans="1:73" ht="12.75">
      <c r="A264" s="682">
        <v>10</v>
      </c>
      <c r="B264" s="320"/>
      <c r="C264" s="321"/>
      <c r="D264" s="707"/>
      <c r="E264" s="368"/>
      <c r="F264" s="325"/>
      <c r="G264" s="317"/>
      <c r="H264" s="317"/>
      <c r="I264" s="971"/>
      <c r="J264" s="369"/>
      <c r="K264" s="709"/>
      <c r="L264" s="971"/>
      <c r="M264" s="710"/>
      <c r="N264" s="710"/>
      <c r="O264" s="971"/>
      <c r="P264" s="369"/>
      <c r="Q264" s="709"/>
      <c r="R264" s="971"/>
      <c r="S264" s="710"/>
      <c r="T264" s="710"/>
      <c r="U264" s="971"/>
      <c r="V264" s="369"/>
      <c r="W264" s="709"/>
      <c r="X264" s="971"/>
      <c r="Y264" s="710"/>
      <c r="Z264" s="710"/>
      <c r="AA264" s="971"/>
      <c r="AB264" s="369"/>
      <c r="AC264" s="709"/>
      <c r="AD264" s="971"/>
      <c r="AE264" s="710"/>
      <c r="AF264" s="710"/>
      <c r="AG264" s="971"/>
      <c r="AH264" s="711"/>
      <c r="AI264" s="712"/>
      <c r="AJ264" s="971"/>
      <c r="AK264" s="710"/>
      <c r="AL264" s="710"/>
      <c r="AM264" s="971"/>
      <c r="AN264" s="374"/>
      <c r="AO264" s="713"/>
      <c r="AP264" s="971"/>
      <c r="AQ264" s="710"/>
      <c r="AR264" s="710"/>
      <c r="AS264" s="971"/>
      <c r="AT264" s="971"/>
      <c r="AU264" s="971"/>
      <c r="AV264" s="971"/>
      <c r="AW264" s="971"/>
      <c r="AX264" s="971"/>
      <c r="AY264" s="971"/>
      <c r="AZ264" s="971"/>
      <c r="BA264" s="971"/>
      <c r="BB264" s="971"/>
      <c r="BC264" s="971"/>
      <c r="BD264" s="971"/>
      <c r="BE264" s="971"/>
      <c r="BF264" s="971"/>
      <c r="BG264" s="971"/>
      <c r="BH264" s="167"/>
      <c r="BI264" s="167"/>
      <c r="BJ264" s="714"/>
      <c r="BK264" s="714"/>
      <c r="BL264" s="4"/>
      <c r="BM264" s="3"/>
      <c r="BN264" s="3"/>
      <c r="BO264" s="6"/>
      <c r="BP264" s="6"/>
      <c r="BQ264" s="6"/>
      <c r="BR264" s="6"/>
      <c r="BS264" s="6"/>
      <c r="BT264" s="6"/>
      <c r="BU264" s="6"/>
    </row>
    <row r="265" spans="1:73" ht="12.75">
      <c r="A265" s="682">
        <v>1</v>
      </c>
      <c r="B265" s="416">
        <v>19</v>
      </c>
      <c r="C265" s="340" t="s">
        <v>806</v>
      </c>
      <c r="D265" s="814" t="s">
        <v>807</v>
      </c>
      <c r="E265" s="273" t="s">
        <v>72</v>
      </c>
      <c r="F265" s="815" t="s">
        <v>808</v>
      </c>
      <c r="G265" s="273">
        <v>2</v>
      </c>
      <c r="H265" s="273">
        <v>6</v>
      </c>
      <c r="I265" s="1060"/>
      <c r="J265" s="349"/>
      <c r="K265" s="277"/>
      <c r="L265" s="1006">
        <f>J265+J266+J267+J268+J269+J270+J271+J272+J273+J274+K265+K266+K267+K268+K269+K270+K271+K272+K273+K274</f>
        <v>0</v>
      </c>
      <c r="M265" s="686"/>
      <c r="N265" s="686"/>
      <c r="O265" s="1007">
        <f>M265+M266+M267+M268+M269+M270+M271+M272+M273+M274+N265+N266+N267+N268+N269+N270+N271+N272+N273+N274</f>
        <v>0</v>
      </c>
      <c r="P265" s="735">
        <v>12</v>
      </c>
      <c r="Q265" s="277"/>
      <c r="R265" s="1008">
        <f>P265+P266+P267+P268+P269+P270+P271+P272+P273+P274+Q265+Q266+Q267+Q268+Q269+Q270+Q271+Q272+Q273+Q274</f>
        <v>29</v>
      </c>
      <c r="S265" s="686"/>
      <c r="T265" s="686"/>
      <c r="U265" s="1057">
        <f>S265+S266+S267+S268+S269+S270+S271+S272+S273+S274+T265+T266+T267+T268+T269+T270+T271+T272+T273+T274</f>
        <v>0</v>
      </c>
      <c r="V265" s="349"/>
      <c r="W265" s="277"/>
      <c r="X265" s="1055">
        <f>V265+V266+V267+V268+V269+V270+V271+V272+V273+V274+W265+W266+W267+W268+W269+W270+W271+W272+W273+W274</f>
        <v>0</v>
      </c>
      <c r="Y265" s="686"/>
      <c r="Z265" s="686"/>
      <c r="AA265" s="1056">
        <f>Y265+Y266+Y267+Y268+Y269+Y270+Y271+Y272+Y273+Y274+Z265+Z266+Z267+Z268+Z269+Z270+Z271+Z272+Z273+Z274</f>
        <v>0</v>
      </c>
      <c r="AB265" s="349"/>
      <c r="AC265" s="277"/>
      <c r="AD265" s="999">
        <f>AB265+AB266+AB267+AB268+AB269+AB270+AB271+AB272+AB273+AB274+AC265+AC266+AC267+AC268+AC269+AC270+AC271+AC272+AC273+AC274</f>
        <v>0</v>
      </c>
      <c r="AE265" s="686"/>
      <c r="AF265" s="686"/>
      <c r="AG265" s="1000">
        <f>AE265+AE266+AE267+AE268+AE269+AE270+AE271+AE272+AE273+AE274+AF265+AF266+AF267+AF268+AF269+AF270+AF271+AF272+AF273+AF274</f>
        <v>0</v>
      </c>
      <c r="AH265" s="687"/>
      <c r="AI265" s="688"/>
      <c r="AJ265" s="1048">
        <f>AH265+AH266+AH267+AH268+AH269+AH270+AH271+AH272+AH273+AH274+AI265+AI266+AI267+AI268+AI269+AI270+AI271+AI272+AI273+AI274</f>
        <v>0</v>
      </c>
      <c r="AK265" s="686"/>
      <c r="AL265" s="686"/>
      <c r="AM265" s="1002">
        <f>AK265+AK266+AK267+AK268+AK269+AK270+AK271+AK272+AK273+AK274+AL265+AL266+AL267+AL268+AL269+AL270+AL271+AL272+AL273+AL274</f>
        <v>0</v>
      </c>
      <c r="AN265" s="355"/>
      <c r="AO265" s="690"/>
      <c r="AP265" s="1003">
        <f>AN265+AN266+AN267+AN268+AN269+AN270+AN271+AN272+AN273+AN274+AO265+AO266+AO267+AO268+AO269+AO270+AO271+AO272+AO273+AO274</f>
        <v>0</v>
      </c>
      <c r="AQ265" s="686"/>
      <c r="AR265" s="686"/>
      <c r="AS265" s="1049">
        <f>AQ265+AQ266+AQ267+AQ268+AQ269+AQ270+AQ271+AQ272+AQ273+AQ274+AR265+AR266+AR267+AR268+AR269+AR270+AR271+AR272+AR273+AR274</f>
        <v>0</v>
      </c>
      <c r="AT265" s="1050"/>
      <c r="AU265" s="1051">
        <f>SUM(AV265:BG265)</f>
        <v>29</v>
      </c>
      <c r="AV265" s="965">
        <f>SUM(L265+O265+R265+U265+X265+AA265+AD265+AG265+AJ265+AM265+AP265+AS265)</f>
        <v>29</v>
      </c>
      <c r="AW265" s="965"/>
      <c r="AX265" s="965"/>
      <c r="AY265" s="965"/>
      <c r="AZ265" s="965"/>
      <c r="BA265" s="965"/>
      <c r="BB265" s="965"/>
      <c r="BC265" s="965"/>
      <c r="BD265" s="965"/>
      <c r="BE265" s="1052"/>
      <c r="BF265" s="1052"/>
      <c r="BG265" s="1053"/>
      <c r="BH265" s="125"/>
      <c r="BI265" s="125"/>
      <c r="BJ265" s="692"/>
      <c r="BK265" s="692"/>
      <c r="BL265" s="4"/>
      <c r="BM265" s="3"/>
      <c r="BN265" s="3"/>
      <c r="BO265" s="6"/>
      <c r="BP265" s="6"/>
      <c r="BQ265" s="6"/>
      <c r="BR265" s="6"/>
      <c r="BS265" s="6"/>
      <c r="BT265" s="6"/>
      <c r="BU265" s="6"/>
    </row>
    <row r="266" spans="1:73" ht="12.75">
      <c r="A266" s="682">
        <v>2</v>
      </c>
      <c r="B266" s="290"/>
      <c r="C266" s="736"/>
      <c r="D266" s="816"/>
      <c r="E266" s="295" t="s">
        <v>72</v>
      </c>
      <c r="F266" s="695" t="s">
        <v>809</v>
      </c>
      <c r="G266" s="295">
        <v>2</v>
      </c>
      <c r="H266" s="295">
        <v>7</v>
      </c>
      <c r="I266" s="966"/>
      <c r="J266" s="358"/>
      <c r="K266" s="696"/>
      <c r="L266" s="966"/>
      <c r="M266" s="697"/>
      <c r="N266" s="697"/>
      <c r="O266" s="966"/>
      <c r="P266" s="727">
        <v>14</v>
      </c>
      <c r="Q266" s="718"/>
      <c r="R266" s="966"/>
      <c r="S266" s="697"/>
      <c r="T266" s="697"/>
      <c r="U266" s="966"/>
      <c r="V266" s="358"/>
      <c r="W266" s="696"/>
      <c r="X266" s="966"/>
      <c r="Y266" s="697"/>
      <c r="Z266" s="697"/>
      <c r="AA266" s="966"/>
      <c r="AB266" s="358"/>
      <c r="AC266" s="696"/>
      <c r="AD266" s="966"/>
      <c r="AE266" s="697"/>
      <c r="AF266" s="697"/>
      <c r="AG266" s="966"/>
      <c r="AH266" s="698"/>
      <c r="AI266" s="699"/>
      <c r="AJ266" s="966"/>
      <c r="AK266" s="697"/>
      <c r="AL266" s="697"/>
      <c r="AM266" s="966"/>
      <c r="AN266" s="365"/>
      <c r="AO266" s="701"/>
      <c r="AP266" s="966"/>
      <c r="AQ266" s="697"/>
      <c r="AR266" s="697"/>
      <c r="AS266" s="966"/>
      <c r="AT266" s="966"/>
      <c r="AU266" s="966"/>
      <c r="AV266" s="966"/>
      <c r="AW266" s="966"/>
      <c r="AX266" s="966"/>
      <c r="AY266" s="966"/>
      <c r="AZ266" s="966"/>
      <c r="BA266" s="966"/>
      <c r="BB266" s="966"/>
      <c r="BC266" s="966"/>
      <c r="BD266" s="966"/>
      <c r="BE266" s="966"/>
      <c r="BF266" s="966"/>
      <c r="BG266" s="966"/>
      <c r="BH266" s="125"/>
      <c r="BI266" s="125"/>
      <c r="BJ266" s="692"/>
      <c r="BK266" s="692"/>
      <c r="BL266" s="4"/>
      <c r="BM266" s="3"/>
      <c r="BN266" s="3"/>
      <c r="BO266" s="6"/>
      <c r="BP266" s="6"/>
      <c r="BQ266" s="6"/>
      <c r="BR266" s="6"/>
      <c r="BS266" s="6"/>
      <c r="BT266" s="6"/>
      <c r="BU266" s="6"/>
    </row>
    <row r="267" spans="1:73" ht="12.75">
      <c r="A267" s="682">
        <v>3</v>
      </c>
      <c r="B267" s="290"/>
      <c r="C267" s="736"/>
      <c r="D267" s="816"/>
      <c r="E267" s="295" t="s">
        <v>642</v>
      </c>
      <c r="F267" s="817" t="s">
        <v>810</v>
      </c>
      <c r="G267" s="295">
        <v>1</v>
      </c>
      <c r="H267" s="295">
        <v>3</v>
      </c>
      <c r="I267" s="966"/>
      <c r="J267" s="358"/>
      <c r="K267" s="696"/>
      <c r="L267" s="966"/>
      <c r="M267" s="697"/>
      <c r="N267" s="697"/>
      <c r="O267" s="966"/>
      <c r="P267" s="727"/>
      <c r="Q267" s="718">
        <v>3</v>
      </c>
      <c r="R267" s="966"/>
      <c r="S267" s="697"/>
      <c r="T267" s="697"/>
      <c r="U267" s="966"/>
      <c r="V267" s="358"/>
      <c r="W267" s="696"/>
      <c r="X267" s="966"/>
      <c r="Y267" s="697"/>
      <c r="Z267" s="697"/>
      <c r="AA267" s="966"/>
      <c r="AB267" s="358"/>
      <c r="AC267" s="696"/>
      <c r="AD267" s="966"/>
      <c r="AE267" s="697"/>
      <c r="AF267" s="697"/>
      <c r="AG267" s="966"/>
      <c r="AH267" s="698"/>
      <c r="AI267" s="699"/>
      <c r="AJ267" s="966"/>
      <c r="AK267" s="697"/>
      <c r="AL267" s="697"/>
      <c r="AM267" s="966"/>
      <c r="AN267" s="365"/>
      <c r="AO267" s="701"/>
      <c r="AP267" s="966"/>
      <c r="AQ267" s="697"/>
      <c r="AR267" s="697"/>
      <c r="AS267" s="966"/>
      <c r="AT267" s="966"/>
      <c r="AU267" s="966"/>
      <c r="AV267" s="966"/>
      <c r="AW267" s="966"/>
      <c r="AX267" s="966"/>
      <c r="AY267" s="966"/>
      <c r="AZ267" s="966"/>
      <c r="BA267" s="966"/>
      <c r="BB267" s="966"/>
      <c r="BC267" s="966"/>
      <c r="BD267" s="966"/>
      <c r="BE267" s="966"/>
      <c r="BF267" s="966"/>
      <c r="BG267" s="966"/>
      <c r="BH267" s="125"/>
      <c r="BI267" s="125"/>
      <c r="BJ267" s="692"/>
      <c r="BK267" s="692"/>
      <c r="BL267" s="4"/>
      <c r="BM267" s="3"/>
      <c r="BN267" s="3"/>
      <c r="BO267" s="6"/>
      <c r="BP267" s="6"/>
      <c r="BQ267" s="6"/>
      <c r="BR267" s="6"/>
      <c r="BS267" s="6"/>
      <c r="BT267" s="6"/>
      <c r="BU267" s="6"/>
    </row>
    <row r="268" spans="1:73" ht="12.75">
      <c r="A268" s="682">
        <v>4</v>
      </c>
      <c r="B268" s="290"/>
      <c r="C268" s="736"/>
      <c r="D268" s="816"/>
      <c r="E268" s="295"/>
      <c r="F268" s="817"/>
      <c r="G268" s="295"/>
      <c r="H268" s="295"/>
      <c r="I268" s="966"/>
      <c r="J268" s="358"/>
      <c r="K268" s="696"/>
      <c r="L268" s="966"/>
      <c r="M268" s="697"/>
      <c r="N268" s="697"/>
      <c r="O268" s="966"/>
      <c r="P268" s="358"/>
      <c r="Q268" s="718"/>
      <c r="R268" s="966"/>
      <c r="S268" s="697"/>
      <c r="T268" s="697"/>
      <c r="U268" s="966"/>
      <c r="V268" s="358"/>
      <c r="W268" s="696"/>
      <c r="X268" s="966"/>
      <c r="Y268" s="697"/>
      <c r="Z268" s="697"/>
      <c r="AA268" s="966"/>
      <c r="AB268" s="358"/>
      <c r="AC268" s="696"/>
      <c r="AD268" s="966"/>
      <c r="AE268" s="697"/>
      <c r="AF268" s="697"/>
      <c r="AG268" s="966"/>
      <c r="AH268" s="698"/>
      <c r="AI268" s="699"/>
      <c r="AJ268" s="966"/>
      <c r="AK268" s="697"/>
      <c r="AL268" s="697"/>
      <c r="AM268" s="966"/>
      <c r="AN268" s="365"/>
      <c r="AO268" s="701"/>
      <c r="AP268" s="966"/>
      <c r="AQ268" s="697"/>
      <c r="AR268" s="697"/>
      <c r="AS268" s="966"/>
      <c r="AT268" s="966"/>
      <c r="AU268" s="966"/>
      <c r="AV268" s="966"/>
      <c r="AW268" s="966"/>
      <c r="AX268" s="966"/>
      <c r="AY268" s="966"/>
      <c r="AZ268" s="966"/>
      <c r="BA268" s="966"/>
      <c r="BB268" s="966"/>
      <c r="BC268" s="966"/>
      <c r="BD268" s="966"/>
      <c r="BE268" s="966"/>
      <c r="BF268" s="966"/>
      <c r="BG268" s="966"/>
      <c r="BH268" s="125"/>
      <c r="BI268" s="125"/>
      <c r="BJ268" s="692"/>
      <c r="BK268" s="692"/>
      <c r="BL268" s="4"/>
      <c r="BM268" s="3"/>
      <c r="BN268" s="3"/>
      <c r="BO268" s="6"/>
      <c r="BP268" s="6"/>
      <c r="BQ268" s="6"/>
      <c r="BR268" s="6"/>
      <c r="BS268" s="6"/>
      <c r="BT268" s="6"/>
      <c r="BU268" s="6"/>
    </row>
    <row r="269" spans="1:73" ht="12.75">
      <c r="A269" s="682">
        <v>5</v>
      </c>
      <c r="B269" s="290"/>
      <c r="C269" s="736"/>
      <c r="D269" s="816"/>
      <c r="E269" s="295"/>
      <c r="F269" s="695"/>
      <c r="G269" s="295"/>
      <c r="H269" s="295"/>
      <c r="I269" s="966"/>
      <c r="J269" s="358"/>
      <c r="K269" s="696"/>
      <c r="L269" s="966"/>
      <c r="M269" s="697"/>
      <c r="N269" s="697"/>
      <c r="O269" s="966"/>
      <c r="P269" s="358"/>
      <c r="Q269" s="718"/>
      <c r="R269" s="966"/>
      <c r="S269" s="697"/>
      <c r="T269" s="697"/>
      <c r="U269" s="966"/>
      <c r="V269" s="358"/>
      <c r="W269" s="696"/>
      <c r="X269" s="966"/>
      <c r="Y269" s="697"/>
      <c r="Z269" s="697"/>
      <c r="AA269" s="966"/>
      <c r="AB269" s="358"/>
      <c r="AC269" s="696"/>
      <c r="AD269" s="966"/>
      <c r="AE269" s="697"/>
      <c r="AF269" s="697"/>
      <c r="AG269" s="966"/>
      <c r="AH269" s="698"/>
      <c r="AI269" s="699"/>
      <c r="AJ269" s="966"/>
      <c r="AK269" s="697"/>
      <c r="AL269" s="697"/>
      <c r="AM269" s="966"/>
      <c r="AN269" s="365"/>
      <c r="AO269" s="701"/>
      <c r="AP269" s="966"/>
      <c r="AQ269" s="697"/>
      <c r="AR269" s="697"/>
      <c r="AS269" s="966"/>
      <c r="AT269" s="966"/>
      <c r="AU269" s="966"/>
      <c r="AV269" s="966"/>
      <c r="AW269" s="966"/>
      <c r="AX269" s="966"/>
      <c r="AY269" s="966"/>
      <c r="AZ269" s="966"/>
      <c r="BA269" s="966"/>
      <c r="BB269" s="966"/>
      <c r="BC269" s="966"/>
      <c r="BD269" s="966"/>
      <c r="BE269" s="966"/>
      <c r="BF269" s="966"/>
      <c r="BG269" s="966"/>
      <c r="BH269" s="112"/>
      <c r="BI269" s="112"/>
      <c r="BJ269" s="692"/>
      <c r="BK269" s="692"/>
      <c r="BL269" s="4"/>
      <c r="BM269" s="3"/>
      <c r="BN269" s="3"/>
      <c r="BO269" s="6"/>
      <c r="BP269" s="6"/>
      <c r="BQ269" s="6"/>
      <c r="BR269" s="6"/>
      <c r="BS269" s="6"/>
      <c r="BT269" s="6"/>
      <c r="BU269" s="6"/>
    </row>
    <row r="270" spans="1:73" ht="12.75">
      <c r="A270" s="682">
        <v>6</v>
      </c>
      <c r="B270" s="290"/>
      <c r="C270" s="736"/>
      <c r="D270" s="816"/>
      <c r="E270" s="295"/>
      <c r="F270" s="817"/>
      <c r="G270" s="295"/>
      <c r="H270" s="295"/>
      <c r="I270" s="966"/>
      <c r="J270" s="358"/>
      <c r="K270" s="696"/>
      <c r="L270" s="966"/>
      <c r="M270" s="697"/>
      <c r="N270" s="697"/>
      <c r="O270" s="966"/>
      <c r="P270" s="358"/>
      <c r="Q270" s="718"/>
      <c r="R270" s="966"/>
      <c r="S270" s="697"/>
      <c r="T270" s="697"/>
      <c r="U270" s="966"/>
      <c r="V270" s="358"/>
      <c r="W270" s="696"/>
      <c r="X270" s="966"/>
      <c r="Y270" s="697"/>
      <c r="Z270" s="697"/>
      <c r="AA270" s="966"/>
      <c r="AB270" s="358"/>
      <c r="AC270" s="696"/>
      <c r="AD270" s="966"/>
      <c r="AE270" s="697"/>
      <c r="AF270" s="697"/>
      <c r="AG270" s="966"/>
      <c r="AH270" s="698"/>
      <c r="AI270" s="699"/>
      <c r="AJ270" s="966"/>
      <c r="AK270" s="697"/>
      <c r="AL270" s="697"/>
      <c r="AM270" s="966"/>
      <c r="AN270" s="365"/>
      <c r="AO270" s="701"/>
      <c r="AP270" s="966"/>
      <c r="AQ270" s="697"/>
      <c r="AR270" s="697"/>
      <c r="AS270" s="966"/>
      <c r="AT270" s="966"/>
      <c r="AU270" s="966"/>
      <c r="AV270" s="966"/>
      <c r="AW270" s="966"/>
      <c r="AX270" s="966"/>
      <c r="AY270" s="966"/>
      <c r="AZ270" s="966"/>
      <c r="BA270" s="966"/>
      <c r="BB270" s="966"/>
      <c r="BC270" s="966"/>
      <c r="BD270" s="966"/>
      <c r="BE270" s="966"/>
      <c r="BF270" s="966"/>
      <c r="BG270" s="966"/>
      <c r="BH270" s="125"/>
      <c r="BI270" s="125"/>
      <c r="BJ270" s="692"/>
      <c r="BK270" s="692"/>
      <c r="BL270" s="4"/>
      <c r="BM270" s="3"/>
      <c r="BN270" s="3"/>
      <c r="BO270" s="6"/>
      <c r="BP270" s="6"/>
      <c r="BQ270" s="6"/>
      <c r="BR270" s="6"/>
      <c r="BS270" s="6"/>
      <c r="BT270" s="6"/>
      <c r="BU270" s="6"/>
    </row>
    <row r="271" spans="1:73" ht="12.75">
      <c r="A271" s="682">
        <v>7</v>
      </c>
      <c r="B271" s="290"/>
      <c r="C271" s="736"/>
      <c r="D271" s="816"/>
      <c r="E271" s="295"/>
      <c r="F271" s="817"/>
      <c r="G271" s="295"/>
      <c r="H271" s="295"/>
      <c r="I271" s="966"/>
      <c r="J271" s="358"/>
      <c r="K271" s="696"/>
      <c r="L271" s="966"/>
      <c r="M271" s="697"/>
      <c r="N271" s="697"/>
      <c r="O271" s="966"/>
      <c r="P271" s="358"/>
      <c r="Q271" s="696"/>
      <c r="R271" s="966"/>
      <c r="S271" s="697"/>
      <c r="T271" s="697"/>
      <c r="U271" s="966"/>
      <c r="V271" s="358"/>
      <c r="W271" s="696"/>
      <c r="X271" s="966"/>
      <c r="Y271" s="697"/>
      <c r="Z271" s="697"/>
      <c r="AA271" s="966"/>
      <c r="AB271" s="358"/>
      <c r="AC271" s="696"/>
      <c r="AD271" s="966"/>
      <c r="AE271" s="697"/>
      <c r="AF271" s="697"/>
      <c r="AG271" s="966"/>
      <c r="AH271" s="698"/>
      <c r="AI271" s="699"/>
      <c r="AJ271" s="966"/>
      <c r="AK271" s="697"/>
      <c r="AL271" s="697"/>
      <c r="AM271" s="966"/>
      <c r="AN271" s="365"/>
      <c r="AO271" s="701"/>
      <c r="AP271" s="966"/>
      <c r="AQ271" s="697"/>
      <c r="AR271" s="697"/>
      <c r="AS271" s="966"/>
      <c r="AT271" s="966"/>
      <c r="AU271" s="966"/>
      <c r="AV271" s="966"/>
      <c r="AW271" s="966"/>
      <c r="AX271" s="966"/>
      <c r="AY271" s="966"/>
      <c r="AZ271" s="966"/>
      <c r="BA271" s="966"/>
      <c r="BB271" s="966"/>
      <c r="BC271" s="966"/>
      <c r="BD271" s="966"/>
      <c r="BE271" s="966"/>
      <c r="BF271" s="966"/>
      <c r="BG271" s="966"/>
      <c r="BH271" s="125"/>
      <c r="BI271" s="125"/>
      <c r="BJ271" s="692"/>
      <c r="BK271" s="692"/>
      <c r="BL271" s="4"/>
      <c r="BM271" s="3"/>
      <c r="BN271" s="3"/>
      <c r="BO271" s="6"/>
      <c r="BP271" s="6"/>
      <c r="BQ271" s="6"/>
      <c r="BR271" s="6"/>
      <c r="BS271" s="6"/>
      <c r="BT271" s="6"/>
      <c r="BU271" s="6"/>
    </row>
    <row r="272" spans="1:73" ht="12.75">
      <c r="A272" s="682">
        <v>8</v>
      </c>
      <c r="B272" s="290"/>
      <c r="C272" s="736"/>
      <c r="D272" s="816"/>
      <c r="E272" s="295"/>
      <c r="F272" s="817"/>
      <c r="G272" s="295"/>
      <c r="H272" s="295"/>
      <c r="I272" s="966"/>
      <c r="J272" s="358"/>
      <c r="K272" s="696"/>
      <c r="L272" s="966"/>
      <c r="M272" s="697"/>
      <c r="N272" s="697"/>
      <c r="O272" s="966"/>
      <c r="P272" s="358"/>
      <c r="Q272" s="696"/>
      <c r="R272" s="966"/>
      <c r="S272" s="697"/>
      <c r="T272" s="697"/>
      <c r="U272" s="966"/>
      <c r="V272" s="358"/>
      <c r="W272" s="696"/>
      <c r="X272" s="966"/>
      <c r="Y272" s="697"/>
      <c r="Z272" s="697"/>
      <c r="AA272" s="966"/>
      <c r="AB272" s="358"/>
      <c r="AC272" s="696"/>
      <c r="AD272" s="966"/>
      <c r="AE272" s="697"/>
      <c r="AF272" s="697"/>
      <c r="AG272" s="966"/>
      <c r="AH272" s="698"/>
      <c r="AI272" s="699"/>
      <c r="AJ272" s="966"/>
      <c r="AK272" s="697"/>
      <c r="AL272" s="697"/>
      <c r="AM272" s="966"/>
      <c r="AN272" s="365"/>
      <c r="AO272" s="701"/>
      <c r="AP272" s="966"/>
      <c r="AQ272" s="697"/>
      <c r="AR272" s="697"/>
      <c r="AS272" s="966"/>
      <c r="AT272" s="966"/>
      <c r="AU272" s="966"/>
      <c r="AV272" s="966"/>
      <c r="AW272" s="966"/>
      <c r="AX272" s="966"/>
      <c r="AY272" s="966"/>
      <c r="AZ272" s="966"/>
      <c r="BA272" s="966"/>
      <c r="BB272" s="966"/>
      <c r="BC272" s="966"/>
      <c r="BD272" s="966"/>
      <c r="BE272" s="966"/>
      <c r="BF272" s="966"/>
      <c r="BG272" s="966"/>
      <c r="BH272" s="125"/>
      <c r="BI272" s="125"/>
      <c r="BJ272" s="692"/>
      <c r="BK272" s="692"/>
      <c r="BL272" s="4"/>
      <c r="BM272" s="3"/>
      <c r="BN272" s="3"/>
      <c r="BO272" s="6"/>
      <c r="BP272" s="6"/>
      <c r="BQ272" s="6"/>
      <c r="BR272" s="6"/>
      <c r="BS272" s="6"/>
      <c r="BT272" s="6"/>
      <c r="BU272" s="6"/>
    </row>
    <row r="273" spans="1:73" ht="12.75">
      <c r="A273" s="682">
        <v>9</v>
      </c>
      <c r="B273" s="290"/>
      <c r="C273" s="736"/>
      <c r="D273" s="816"/>
      <c r="E273" s="295"/>
      <c r="F273" s="817"/>
      <c r="G273" s="295"/>
      <c r="H273" s="295"/>
      <c r="I273" s="966"/>
      <c r="J273" s="358"/>
      <c r="K273" s="696"/>
      <c r="L273" s="966"/>
      <c r="M273" s="697"/>
      <c r="N273" s="697"/>
      <c r="O273" s="966"/>
      <c r="P273" s="358"/>
      <c r="Q273" s="696"/>
      <c r="R273" s="966"/>
      <c r="S273" s="697"/>
      <c r="T273" s="697"/>
      <c r="U273" s="966"/>
      <c r="V273" s="358"/>
      <c r="W273" s="696"/>
      <c r="X273" s="966"/>
      <c r="Y273" s="697"/>
      <c r="Z273" s="697"/>
      <c r="AA273" s="966"/>
      <c r="AB273" s="358"/>
      <c r="AC273" s="696"/>
      <c r="AD273" s="966"/>
      <c r="AE273" s="697"/>
      <c r="AF273" s="697"/>
      <c r="AG273" s="966"/>
      <c r="AH273" s="698"/>
      <c r="AI273" s="699"/>
      <c r="AJ273" s="966"/>
      <c r="AK273" s="697"/>
      <c r="AL273" s="697"/>
      <c r="AM273" s="966"/>
      <c r="AN273" s="365"/>
      <c r="AO273" s="701"/>
      <c r="AP273" s="966"/>
      <c r="AQ273" s="697"/>
      <c r="AR273" s="697"/>
      <c r="AS273" s="966"/>
      <c r="AT273" s="966"/>
      <c r="AU273" s="966"/>
      <c r="AV273" s="966"/>
      <c r="AW273" s="966"/>
      <c r="AX273" s="966"/>
      <c r="AY273" s="966"/>
      <c r="AZ273" s="966"/>
      <c r="BA273" s="966"/>
      <c r="BB273" s="966"/>
      <c r="BC273" s="966"/>
      <c r="BD273" s="966"/>
      <c r="BE273" s="966"/>
      <c r="BF273" s="966"/>
      <c r="BG273" s="966"/>
      <c r="BH273" s="125"/>
      <c r="BI273" s="125"/>
      <c r="BJ273" s="692"/>
      <c r="BK273" s="692"/>
      <c r="BL273" s="4"/>
      <c r="BM273" s="3"/>
      <c r="BN273" s="3"/>
      <c r="BO273" s="6"/>
      <c r="BP273" s="6"/>
      <c r="BQ273" s="6"/>
      <c r="BR273" s="6"/>
      <c r="BS273" s="6"/>
      <c r="BT273" s="6"/>
      <c r="BU273" s="6"/>
    </row>
    <row r="274" spans="1:73" ht="12.75">
      <c r="A274" s="682">
        <v>10</v>
      </c>
      <c r="B274" s="320"/>
      <c r="C274" s="753"/>
      <c r="D274" s="818"/>
      <c r="E274" s="295"/>
      <c r="F274" s="817"/>
      <c r="G274" s="295"/>
      <c r="H274" s="295"/>
      <c r="I274" s="971"/>
      <c r="J274" s="369"/>
      <c r="K274" s="709"/>
      <c r="L274" s="971"/>
      <c r="M274" s="710"/>
      <c r="N274" s="710"/>
      <c r="O274" s="971"/>
      <c r="P274" s="369"/>
      <c r="Q274" s="709"/>
      <c r="R274" s="971"/>
      <c r="S274" s="710"/>
      <c r="T274" s="710"/>
      <c r="U274" s="971"/>
      <c r="V274" s="369"/>
      <c r="W274" s="709"/>
      <c r="X274" s="971"/>
      <c r="Y274" s="710"/>
      <c r="Z274" s="710"/>
      <c r="AA274" s="971"/>
      <c r="AB274" s="369"/>
      <c r="AC274" s="709"/>
      <c r="AD274" s="971"/>
      <c r="AE274" s="710"/>
      <c r="AF274" s="710"/>
      <c r="AG274" s="971"/>
      <c r="AH274" s="711"/>
      <c r="AI274" s="712"/>
      <c r="AJ274" s="971"/>
      <c r="AK274" s="710"/>
      <c r="AL274" s="710"/>
      <c r="AM274" s="971"/>
      <c r="AN274" s="374"/>
      <c r="AO274" s="713"/>
      <c r="AP274" s="971"/>
      <c r="AQ274" s="710"/>
      <c r="AR274" s="710"/>
      <c r="AS274" s="971"/>
      <c r="AT274" s="971"/>
      <c r="AU274" s="971"/>
      <c r="AV274" s="971"/>
      <c r="AW274" s="971"/>
      <c r="AX274" s="971"/>
      <c r="AY274" s="971"/>
      <c r="AZ274" s="971"/>
      <c r="BA274" s="971"/>
      <c r="BB274" s="971"/>
      <c r="BC274" s="971"/>
      <c r="BD274" s="971"/>
      <c r="BE274" s="971"/>
      <c r="BF274" s="971"/>
      <c r="BG274" s="971"/>
      <c r="BH274" s="167"/>
      <c r="BI274" s="167"/>
      <c r="BJ274" s="714"/>
      <c r="BK274" s="714"/>
      <c r="BL274" s="4"/>
      <c r="BM274" s="3"/>
      <c r="BN274" s="3"/>
      <c r="BO274" s="6"/>
      <c r="BP274" s="6"/>
      <c r="BQ274" s="6"/>
      <c r="BR274" s="6"/>
      <c r="BS274" s="6"/>
      <c r="BT274" s="6"/>
      <c r="BU274" s="6"/>
    </row>
    <row r="275" spans="1:73" ht="12.75">
      <c r="A275" s="682">
        <v>1</v>
      </c>
      <c r="B275" s="416">
        <v>20</v>
      </c>
      <c r="C275" s="340" t="s">
        <v>811</v>
      </c>
      <c r="D275" s="819" t="s">
        <v>812</v>
      </c>
      <c r="E275" s="273" t="s">
        <v>110</v>
      </c>
      <c r="F275" s="595" t="s">
        <v>435</v>
      </c>
      <c r="G275" s="273">
        <v>3</v>
      </c>
      <c r="H275" s="273">
        <v>5</v>
      </c>
      <c r="I275" s="1060"/>
      <c r="J275" s="349"/>
      <c r="K275" s="277"/>
      <c r="L275" s="1006">
        <f>J275+J276+J277+J278+J279+J280+J281+J282+J283+J284+K275+K276+K277+K278+K279+K280+K281+K282+K283+K284</f>
        <v>0</v>
      </c>
      <c r="M275" s="686"/>
      <c r="N275" s="686"/>
      <c r="O275" s="1007">
        <f>M275+M276+M277+M278+M279+M280+M281+M282+M283+M284+N275+N276+N277+N278+N279+N280+N281+N282+N283+N284</f>
        <v>0</v>
      </c>
      <c r="P275" s="349"/>
      <c r="Q275" s="277"/>
      <c r="R275" s="1008">
        <f>P275+P276+P277+P278+P279+P280+P281+P282+P283+P284+Q275+Q276+Q277+Q278+Q279+Q280+Q281+Q282+Q283+Q284</f>
        <v>6</v>
      </c>
      <c r="S275" s="686"/>
      <c r="T275" s="686"/>
      <c r="U275" s="1057">
        <f>S275+S276+S277+S278+S279+S280+S281+S282+S283+S284+T275+T276+T277+T278+T279+T280+T281+T282+T283+T284</f>
        <v>0</v>
      </c>
      <c r="V275" s="349"/>
      <c r="W275" s="277"/>
      <c r="X275" s="1055">
        <f>V275+V276+V277+V278+V279+V280+V281+V282+V283+V284+W275+W276+W277+W278+W279+W280+W281+W282+W283+W284</f>
        <v>0</v>
      </c>
      <c r="Y275" s="729">
        <v>15</v>
      </c>
      <c r="Z275" s="686"/>
      <c r="AA275" s="1056">
        <f>Y275+Y276+Y277+Y278+Y279+Y280+Y281+Y282+Y283+Y284+Z275+Z276+Z277+Z278+Z279+Z280+Z281+Z282+Z283+Z284</f>
        <v>20</v>
      </c>
      <c r="AB275" s="349"/>
      <c r="AC275" s="277"/>
      <c r="AD275" s="999">
        <f>AB275+AB276+AB277+AB278+AB279+AB280+AB281+AB282+AB283+AB284+AC275+AC276+AC277+AC278+AC279+AC280+AC281+AC282+AC283+AC284</f>
        <v>0</v>
      </c>
      <c r="AE275" s="686"/>
      <c r="AF275" s="686"/>
      <c r="AG275" s="1000">
        <f>AE275+AE276+AE277+AE278+AE279+AE280+AE281+AE282+AE283+AE284+AF275+AF276+AF277+AF278+AF279+AF280+AF281+AF282+AF283+AF284</f>
        <v>12</v>
      </c>
      <c r="AH275" s="687"/>
      <c r="AI275" s="688"/>
      <c r="AJ275" s="1048">
        <f>AH275+AH276+AH277+AH278+AH279+AH280+AH281+AH282+AH283+AH284+AI275+AI276+AI277+AI278+AI279+AI280+AI281+AI282+AI283+AI284</f>
        <v>0</v>
      </c>
      <c r="AK275" s="686"/>
      <c r="AL275" s="686"/>
      <c r="AM275" s="1002">
        <f>AK275+AK276+AK277+AK278+AK279+AK280+AK281+AK282+AK283+AK284+AL275+AL276+AL277+AL278+AL279+AL280+AL281+AL282+AL283+AL284</f>
        <v>0</v>
      </c>
      <c r="AN275" s="355"/>
      <c r="AO275" s="690"/>
      <c r="AP275" s="1003">
        <f>AN275+AN276+AN277+AN278+AN279+AN280+AN281+AN282+AN283+AN284+AO275+AO276+AO277+AO278+AO279+AO280+AO281+AO282+AO283+AO284</f>
        <v>0</v>
      </c>
      <c r="AQ275" s="686"/>
      <c r="AR275" s="686"/>
      <c r="AS275" s="1049">
        <f>AQ275+AQ276+AQ277+AQ278+AQ279+AQ280+AQ281+AQ282+AQ283+AQ284+AR275+AR276+AR277+AR278+AR279+AR280+AR281+AR282+AR283+AR284</f>
        <v>0</v>
      </c>
      <c r="AT275" s="1050"/>
      <c r="AU275" s="1051">
        <f>SUM(AV275:BG275)</f>
        <v>38</v>
      </c>
      <c r="AV275" s="965">
        <f>SUM(L275+O275+R275+U275+X275+AA275+AD275+AG275+AJ275+AM275+AP275+AS275)</f>
        <v>38</v>
      </c>
      <c r="AW275" s="965"/>
      <c r="AX275" s="965"/>
      <c r="AY275" s="965"/>
      <c r="AZ275" s="965"/>
      <c r="BA275" s="965"/>
      <c r="BB275" s="965"/>
      <c r="BC275" s="965"/>
      <c r="BD275" s="965"/>
      <c r="BE275" s="1052"/>
      <c r="BF275" s="1052"/>
      <c r="BG275" s="1053"/>
      <c r="BH275" s="125"/>
      <c r="BI275" s="125"/>
      <c r="BJ275" s="692"/>
      <c r="BK275" s="692"/>
      <c r="BL275" s="4"/>
      <c r="BM275" s="3"/>
      <c r="BN275" s="3"/>
      <c r="BO275" s="6"/>
      <c r="BP275" s="6"/>
      <c r="BQ275" s="6"/>
      <c r="BR275" s="6"/>
      <c r="BS275" s="6"/>
      <c r="BT275" s="6"/>
      <c r="BU275" s="6"/>
    </row>
    <row r="276" spans="1:73" ht="12.75">
      <c r="A276" s="682">
        <v>2</v>
      </c>
      <c r="B276" s="290"/>
      <c r="C276" s="291"/>
      <c r="D276" s="820"/>
      <c r="E276" s="295" t="s">
        <v>110</v>
      </c>
      <c r="F276" s="695" t="s">
        <v>625</v>
      </c>
      <c r="G276" s="295">
        <v>1</v>
      </c>
      <c r="H276" s="295">
        <v>5</v>
      </c>
      <c r="I276" s="966"/>
      <c r="J276" s="358"/>
      <c r="K276" s="696"/>
      <c r="L276" s="966"/>
      <c r="M276" s="697"/>
      <c r="N276" s="697"/>
      <c r="O276" s="966"/>
      <c r="P276" s="727"/>
      <c r="Q276" s="696"/>
      <c r="R276" s="966"/>
      <c r="S276" s="697"/>
      <c r="T276" s="697"/>
      <c r="U276" s="966"/>
      <c r="V276" s="358"/>
      <c r="W276" s="696"/>
      <c r="X276" s="966"/>
      <c r="Y276" s="702">
        <v>5</v>
      </c>
      <c r="Z276" s="697"/>
      <c r="AA276" s="966"/>
      <c r="AB276" s="358"/>
      <c r="AC276" s="696"/>
      <c r="AD276" s="966"/>
      <c r="AE276" s="697"/>
      <c r="AF276" s="697"/>
      <c r="AG276" s="966"/>
      <c r="AH276" s="698"/>
      <c r="AI276" s="699"/>
      <c r="AJ276" s="966"/>
      <c r="AK276" s="697"/>
      <c r="AL276" s="697"/>
      <c r="AM276" s="966"/>
      <c r="AN276" s="365"/>
      <c r="AO276" s="701"/>
      <c r="AP276" s="966"/>
      <c r="AQ276" s="697"/>
      <c r="AR276" s="697"/>
      <c r="AS276" s="966"/>
      <c r="AT276" s="966"/>
      <c r="AU276" s="966"/>
      <c r="AV276" s="966"/>
      <c r="AW276" s="966"/>
      <c r="AX276" s="966"/>
      <c r="AY276" s="966"/>
      <c r="AZ276" s="966"/>
      <c r="BA276" s="966"/>
      <c r="BB276" s="966"/>
      <c r="BC276" s="966"/>
      <c r="BD276" s="966"/>
      <c r="BE276" s="966"/>
      <c r="BF276" s="966"/>
      <c r="BG276" s="966"/>
      <c r="BH276" s="125"/>
      <c r="BI276" s="125"/>
      <c r="BJ276" s="692"/>
      <c r="BK276" s="692"/>
      <c r="BL276" s="4"/>
      <c r="BM276" s="3"/>
      <c r="BN276" s="3"/>
      <c r="BO276" s="6"/>
      <c r="BP276" s="6"/>
      <c r="BQ276" s="6"/>
      <c r="BR276" s="6"/>
      <c r="BS276" s="6"/>
      <c r="BT276" s="6"/>
      <c r="BU276" s="6"/>
    </row>
    <row r="277" spans="1:73" ht="12.75">
      <c r="A277" s="682">
        <v>3</v>
      </c>
      <c r="B277" s="290"/>
      <c r="C277" s="291"/>
      <c r="D277" s="820"/>
      <c r="E277" s="295" t="s">
        <v>72</v>
      </c>
      <c r="F277" s="695" t="s">
        <v>813</v>
      </c>
      <c r="G277" s="295">
        <v>1</v>
      </c>
      <c r="H277" s="295">
        <v>6</v>
      </c>
      <c r="I277" s="966"/>
      <c r="J277" s="358"/>
      <c r="K277" s="696"/>
      <c r="L277" s="966"/>
      <c r="M277" s="697"/>
      <c r="N277" s="697"/>
      <c r="O277" s="966"/>
      <c r="P277" s="727">
        <v>6</v>
      </c>
      <c r="Q277" s="696"/>
      <c r="R277" s="966"/>
      <c r="S277" s="697"/>
      <c r="T277" s="697"/>
      <c r="U277" s="966"/>
      <c r="V277" s="358"/>
      <c r="W277" s="696"/>
      <c r="X277" s="966"/>
      <c r="Y277" s="697"/>
      <c r="Z277" s="697"/>
      <c r="AA277" s="966"/>
      <c r="AB277" s="358"/>
      <c r="AC277" s="696"/>
      <c r="AD277" s="966"/>
      <c r="AE277" s="697"/>
      <c r="AF277" s="697"/>
      <c r="AG277" s="966"/>
      <c r="AH277" s="698"/>
      <c r="AI277" s="699"/>
      <c r="AJ277" s="966"/>
      <c r="AK277" s="697"/>
      <c r="AL277" s="697"/>
      <c r="AM277" s="966"/>
      <c r="AN277" s="365"/>
      <c r="AO277" s="701"/>
      <c r="AP277" s="966"/>
      <c r="AQ277" s="697"/>
      <c r="AR277" s="697"/>
      <c r="AS277" s="966"/>
      <c r="AT277" s="966"/>
      <c r="AU277" s="966"/>
      <c r="AV277" s="966"/>
      <c r="AW277" s="966"/>
      <c r="AX277" s="966"/>
      <c r="AY277" s="966"/>
      <c r="AZ277" s="966"/>
      <c r="BA277" s="966"/>
      <c r="BB277" s="966"/>
      <c r="BC277" s="966"/>
      <c r="BD277" s="966"/>
      <c r="BE277" s="966"/>
      <c r="BF277" s="966"/>
      <c r="BG277" s="966"/>
      <c r="BH277" s="125"/>
      <c r="BI277" s="125"/>
      <c r="BJ277" s="692"/>
      <c r="BK277" s="692"/>
      <c r="BL277" s="4"/>
      <c r="BM277" s="3"/>
      <c r="BN277" s="3"/>
      <c r="BO277" s="6"/>
      <c r="BP277" s="6"/>
      <c r="BQ277" s="6"/>
      <c r="BR277" s="6"/>
      <c r="BS277" s="6"/>
      <c r="BT277" s="6"/>
      <c r="BU277" s="6"/>
    </row>
    <row r="278" spans="1:73" ht="12.75">
      <c r="A278" s="682">
        <v>4</v>
      </c>
      <c r="B278" s="290"/>
      <c r="C278" s="291"/>
      <c r="D278" s="820"/>
      <c r="E278" s="295" t="s">
        <v>401</v>
      </c>
      <c r="F278" s="695" t="s">
        <v>394</v>
      </c>
      <c r="G278" s="295">
        <v>3</v>
      </c>
      <c r="H278" s="295">
        <v>4</v>
      </c>
      <c r="I278" s="966"/>
      <c r="J278" s="358"/>
      <c r="K278" s="696"/>
      <c r="L278" s="966"/>
      <c r="M278" s="697"/>
      <c r="N278" s="697"/>
      <c r="O278" s="966"/>
      <c r="P278" s="727"/>
      <c r="Q278" s="696"/>
      <c r="R278" s="966"/>
      <c r="S278" s="697"/>
      <c r="T278" s="697"/>
      <c r="U278" s="966"/>
      <c r="V278" s="358"/>
      <c r="W278" s="696"/>
      <c r="X278" s="966"/>
      <c r="Y278" s="697"/>
      <c r="Z278" s="697"/>
      <c r="AA278" s="966"/>
      <c r="AB278" s="358"/>
      <c r="AC278" s="696"/>
      <c r="AD278" s="966"/>
      <c r="AE278" s="697"/>
      <c r="AF278" s="697"/>
      <c r="AG278" s="966"/>
      <c r="AH278" s="698"/>
      <c r="AI278" s="699"/>
      <c r="AJ278" s="966"/>
      <c r="AK278" s="697"/>
      <c r="AL278" s="697"/>
      <c r="AM278" s="966"/>
      <c r="AN278" s="365"/>
      <c r="AO278" s="701"/>
      <c r="AP278" s="966"/>
      <c r="AQ278" s="697"/>
      <c r="AR278" s="697"/>
      <c r="AS278" s="966"/>
      <c r="AT278" s="966"/>
      <c r="AU278" s="966"/>
      <c r="AV278" s="966"/>
      <c r="AW278" s="966"/>
      <c r="AX278" s="966"/>
      <c r="AY278" s="966"/>
      <c r="AZ278" s="966"/>
      <c r="BA278" s="966"/>
      <c r="BB278" s="966"/>
      <c r="BC278" s="966"/>
      <c r="BD278" s="966"/>
      <c r="BE278" s="966"/>
      <c r="BF278" s="966"/>
      <c r="BG278" s="966"/>
      <c r="BH278" s="125"/>
      <c r="BI278" s="125"/>
      <c r="BJ278" s="692"/>
      <c r="BK278" s="692"/>
      <c r="BL278" s="4"/>
      <c r="BM278" s="3"/>
      <c r="BN278" s="3"/>
      <c r="BO278" s="6"/>
      <c r="BP278" s="6"/>
      <c r="BQ278" s="6"/>
      <c r="BR278" s="6"/>
      <c r="BS278" s="6"/>
      <c r="BT278" s="6"/>
      <c r="BU278" s="6"/>
    </row>
    <row r="279" spans="1:73" ht="12.75">
      <c r="A279" s="682">
        <v>5</v>
      </c>
      <c r="B279" s="290"/>
      <c r="C279" s="291"/>
      <c r="D279" s="820"/>
      <c r="E279" s="295"/>
      <c r="F279" s="695"/>
      <c r="G279" s="295"/>
      <c r="H279" s="295"/>
      <c r="I279" s="966"/>
      <c r="J279" s="358"/>
      <c r="K279" s="696"/>
      <c r="L279" s="966"/>
      <c r="M279" s="697"/>
      <c r="N279" s="697"/>
      <c r="O279" s="966"/>
      <c r="P279" s="727"/>
      <c r="Q279" s="696"/>
      <c r="R279" s="966"/>
      <c r="S279" s="697"/>
      <c r="T279" s="697"/>
      <c r="U279" s="966"/>
      <c r="V279" s="358"/>
      <c r="W279" s="696"/>
      <c r="X279" s="966"/>
      <c r="Y279" s="697"/>
      <c r="Z279" s="697"/>
      <c r="AA279" s="966"/>
      <c r="AB279" s="358"/>
      <c r="AC279" s="718"/>
      <c r="AD279" s="966"/>
      <c r="AE279" s="697"/>
      <c r="AF279" s="702">
        <v>12</v>
      </c>
      <c r="AG279" s="966"/>
      <c r="AH279" s="698"/>
      <c r="AI279" s="699"/>
      <c r="AJ279" s="966"/>
      <c r="AK279" s="697"/>
      <c r="AL279" s="697"/>
      <c r="AM279" s="966"/>
      <c r="AN279" s="365"/>
      <c r="AO279" s="701"/>
      <c r="AP279" s="966"/>
      <c r="AQ279" s="697"/>
      <c r="AR279" s="697"/>
      <c r="AS279" s="966"/>
      <c r="AT279" s="966"/>
      <c r="AU279" s="966"/>
      <c r="AV279" s="966"/>
      <c r="AW279" s="966"/>
      <c r="AX279" s="966"/>
      <c r="AY279" s="966"/>
      <c r="AZ279" s="966"/>
      <c r="BA279" s="966"/>
      <c r="BB279" s="966"/>
      <c r="BC279" s="966"/>
      <c r="BD279" s="966"/>
      <c r="BE279" s="966"/>
      <c r="BF279" s="966"/>
      <c r="BG279" s="966"/>
      <c r="BH279" s="112"/>
      <c r="BI279" s="112"/>
      <c r="BJ279" s="717"/>
      <c r="BK279" s="692"/>
      <c r="BL279" s="4"/>
      <c r="BM279" s="3"/>
      <c r="BN279" s="3"/>
      <c r="BO279" s="6"/>
      <c r="BP279" s="6"/>
      <c r="BQ279" s="6"/>
      <c r="BR279" s="6"/>
      <c r="BS279" s="6"/>
      <c r="BT279" s="6"/>
      <c r="BU279" s="6"/>
    </row>
    <row r="280" spans="1:73" ht="12.75">
      <c r="A280" s="682">
        <v>6</v>
      </c>
      <c r="B280" s="290"/>
      <c r="C280" s="291"/>
      <c r="D280" s="820"/>
      <c r="E280" s="295"/>
      <c r="F280" s="695"/>
      <c r="G280" s="295"/>
      <c r="H280" s="295"/>
      <c r="I280" s="966"/>
      <c r="J280" s="358"/>
      <c r="K280" s="696"/>
      <c r="L280" s="966"/>
      <c r="M280" s="697"/>
      <c r="N280" s="697"/>
      <c r="O280" s="966"/>
      <c r="P280" s="727"/>
      <c r="Q280" s="696"/>
      <c r="R280" s="966"/>
      <c r="S280" s="697"/>
      <c r="T280" s="697"/>
      <c r="U280" s="966"/>
      <c r="V280" s="358"/>
      <c r="W280" s="696"/>
      <c r="X280" s="966"/>
      <c r="Y280" s="697"/>
      <c r="Z280" s="697"/>
      <c r="AA280" s="966"/>
      <c r="AB280" s="358"/>
      <c r="AC280" s="696"/>
      <c r="AD280" s="966"/>
      <c r="AE280" s="697"/>
      <c r="AF280" s="697"/>
      <c r="AG280" s="966"/>
      <c r="AH280" s="698"/>
      <c r="AI280" s="699"/>
      <c r="AJ280" s="966"/>
      <c r="AK280" s="697"/>
      <c r="AL280" s="697"/>
      <c r="AM280" s="966"/>
      <c r="AN280" s="365"/>
      <c r="AO280" s="701"/>
      <c r="AP280" s="966"/>
      <c r="AQ280" s="697"/>
      <c r="AR280" s="697"/>
      <c r="AS280" s="966"/>
      <c r="AT280" s="966"/>
      <c r="AU280" s="966"/>
      <c r="AV280" s="966"/>
      <c r="AW280" s="966"/>
      <c r="AX280" s="966"/>
      <c r="AY280" s="966"/>
      <c r="AZ280" s="966"/>
      <c r="BA280" s="966"/>
      <c r="BB280" s="966"/>
      <c r="BC280" s="966"/>
      <c r="BD280" s="966"/>
      <c r="BE280" s="966"/>
      <c r="BF280" s="966"/>
      <c r="BG280" s="966"/>
      <c r="BH280" s="112"/>
      <c r="BI280" s="112"/>
      <c r="BJ280" s="692"/>
      <c r="BK280" s="692"/>
      <c r="BL280" s="4"/>
      <c r="BM280" s="3"/>
      <c r="BN280" s="3"/>
      <c r="BO280" s="6"/>
      <c r="BP280" s="6"/>
      <c r="BQ280" s="6"/>
      <c r="BR280" s="6"/>
      <c r="BS280" s="6"/>
      <c r="BT280" s="6"/>
      <c r="BU280" s="6"/>
    </row>
    <row r="281" spans="1:73" ht="12.75">
      <c r="A281" s="682">
        <v>7</v>
      </c>
      <c r="B281" s="290"/>
      <c r="C281" s="291"/>
      <c r="D281" s="820"/>
      <c r="E281" s="732"/>
      <c r="F281" s="731"/>
      <c r="G281" s="295"/>
      <c r="H281" s="295"/>
      <c r="I281" s="966"/>
      <c r="J281" s="358"/>
      <c r="K281" s="696"/>
      <c r="L281" s="966"/>
      <c r="M281" s="697"/>
      <c r="N281" s="697"/>
      <c r="O281" s="966"/>
      <c r="P281" s="358"/>
      <c r="Q281" s="696"/>
      <c r="R281" s="966"/>
      <c r="S281" s="697"/>
      <c r="T281" s="697"/>
      <c r="U281" s="966"/>
      <c r="V281" s="358"/>
      <c r="W281" s="696"/>
      <c r="X281" s="966"/>
      <c r="Y281" s="697"/>
      <c r="Z281" s="697"/>
      <c r="AA281" s="966"/>
      <c r="AB281" s="358"/>
      <c r="AC281" s="696"/>
      <c r="AD281" s="966"/>
      <c r="AE281" s="697"/>
      <c r="AF281" s="697"/>
      <c r="AG281" s="966"/>
      <c r="AH281" s="698"/>
      <c r="AI281" s="699"/>
      <c r="AJ281" s="966"/>
      <c r="AK281" s="697"/>
      <c r="AL281" s="697"/>
      <c r="AM281" s="966"/>
      <c r="AN281" s="365"/>
      <c r="AO281" s="701"/>
      <c r="AP281" s="966"/>
      <c r="AQ281" s="697"/>
      <c r="AR281" s="697"/>
      <c r="AS281" s="966"/>
      <c r="AT281" s="966"/>
      <c r="AU281" s="966"/>
      <c r="AV281" s="966"/>
      <c r="AW281" s="966"/>
      <c r="AX281" s="966"/>
      <c r="AY281" s="966"/>
      <c r="AZ281" s="966"/>
      <c r="BA281" s="966"/>
      <c r="BB281" s="966"/>
      <c r="BC281" s="966"/>
      <c r="BD281" s="966"/>
      <c r="BE281" s="966"/>
      <c r="BF281" s="966"/>
      <c r="BG281" s="966"/>
      <c r="BH281" s="125"/>
      <c r="BI281" s="125"/>
      <c r="BJ281" s="692"/>
      <c r="BK281" s="692"/>
      <c r="BL281" s="4"/>
      <c r="BM281" s="3"/>
      <c r="BN281" s="3"/>
      <c r="BO281" s="6"/>
      <c r="BP281" s="6"/>
      <c r="BQ281" s="6"/>
      <c r="BR281" s="6"/>
      <c r="BS281" s="6"/>
      <c r="BT281" s="6"/>
      <c r="BU281" s="6"/>
    </row>
    <row r="282" spans="1:73" ht="12.75">
      <c r="A282" s="682">
        <v>8</v>
      </c>
      <c r="B282" s="290"/>
      <c r="C282" s="291"/>
      <c r="D282" s="820"/>
      <c r="E282" s="732"/>
      <c r="F282" s="731"/>
      <c r="G282" s="295"/>
      <c r="H282" s="295"/>
      <c r="I282" s="966"/>
      <c r="J282" s="358"/>
      <c r="K282" s="696"/>
      <c r="L282" s="966"/>
      <c r="M282" s="697"/>
      <c r="N282" s="697"/>
      <c r="O282" s="966"/>
      <c r="P282" s="358"/>
      <c r="Q282" s="696"/>
      <c r="R282" s="966"/>
      <c r="S282" s="697"/>
      <c r="T282" s="697"/>
      <c r="U282" s="966"/>
      <c r="V282" s="358"/>
      <c r="W282" s="696"/>
      <c r="X282" s="966"/>
      <c r="Y282" s="697"/>
      <c r="Z282" s="697"/>
      <c r="AA282" s="966"/>
      <c r="AB282" s="358"/>
      <c r="AC282" s="696"/>
      <c r="AD282" s="966"/>
      <c r="AE282" s="702"/>
      <c r="AF282" s="697"/>
      <c r="AG282" s="966"/>
      <c r="AH282" s="698"/>
      <c r="AI282" s="699"/>
      <c r="AJ282" s="966"/>
      <c r="AK282" s="697"/>
      <c r="AL282" s="697"/>
      <c r="AM282" s="966"/>
      <c r="AN282" s="365"/>
      <c r="AO282" s="701"/>
      <c r="AP282" s="966"/>
      <c r="AQ282" s="697"/>
      <c r="AR282" s="697"/>
      <c r="AS282" s="966"/>
      <c r="AT282" s="966"/>
      <c r="AU282" s="966"/>
      <c r="AV282" s="966"/>
      <c r="AW282" s="966"/>
      <c r="AX282" s="966"/>
      <c r="AY282" s="966"/>
      <c r="AZ282" s="966"/>
      <c r="BA282" s="966"/>
      <c r="BB282" s="966"/>
      <c r="BC282" s="966"/>
      <c r="BD282" s="966"/>
      <c r="BE282" s="966"/>
      <c r="BF282" s="966"/>
      <c r="BG282" s="966"/>
      <c r="BH282" s="125"/>
      <c r="BI282" s="125"/>
      <c r="BJ282" s="692"/>
      <c r="BK282" s="692"/>
      <c r="BL282" s="4"/>
      <c r="BM282" s="3"/>
      <c r="BN282" s="3"/>
      <c r="BO282" s="6"/>
      <c r="BP282" s="6"/>
      <c r="BQ282" s="6"/>
      <c r="BR282" s="6"/>
      <c r="BS282" s="6"/>
      <c r="BT282" s="6"/>
      <c r="BU282" s="6"/>
    </row>
    <row r="283" spans="1:73" ht="12.75">
      <c r="A283" s="682">
        <v>9</v>
      </c>
      <c r="B283" s="290"/>
      <c r="C283" s="291"/>
      <c r="D283" s="820"/>
      <c r="E283" s="732"/>
      <c r="F283" s="731"/>
      <c r="G283" s="295"/>
      <c r="H283" s="295"/>
      <c r="I283" s="966"/>
      <c r="J283" s="358"/>
      <c r="K283" s="696"/>
      <c r="L283" s="966"/>
      <c r="M283" s="697"/>
      <c r="N283" s="697"/>
      <c r="O283" s="966"/>
      <c r="P283" s="358"/>
      <c r="Q283" s="696"/>
      <c r="R283" s="966"/>
      <c r="S283" s="697"/>
      <c r="T283" s="697"/>
      <c r="U283" s="966"/>
      <c r="V283" s="358"/>
      <c r="W283" s="696"/>
      <c r="X283" s="966"/>
      <c r="Y283" s="697"/>
      <c r="Z283" s="697"/>
      <c r="AA283" s="966"/>
      <c r="AB283" s="358"/>
      <c r="AC283" s="696"/>
      <c r="AD283" s="966"/>
      <c r="AE283" s="697"/>
      <c r="AF283" s="697"/>
      <c r="AG283" s="966"/>
      <c r="AH283" s="698"/>
      <c r="AI283" s="699"/>
      <c r="AJ283" s="966"/>
      <c r="AK283" s="697"/>
      <c r="AL283" s="697"/>
      <c r="AM283" s="966"/>
      <c r="AN283" s="365"/>
      <c r="AO283" s="701"/>
      <c r="AP283" s="966"/>
      <c r="AQ283" s="697"/>
      <c r="AR283" s="697"/>
      <c r="AS283" s="966"/>
      <c r="AT283" s="966"/>
      <c r="AU283" s="966"/>
      <c r="AV283" s="966"/>
      <c r="AW283" s="966"/>
      <c r="AX283" s="966"/>
      <c r="AY283" s="966"/>
      <c r="AZ283" s="966"/>
      <c r="BA283" s="966"/>
      <c r="BB283" s="966"/>
      <c r="BC283" s="966"/>
      <c r="BD283" s="966"/>
      <c r="BE283" s="966"/>
      <c r="BF283" s="966"/>
      <c r="BG283" s="966"/>
      <c r="BH283" s="125"/>
      <c r="BI283" s="125"/>
      <c r="BJ283" s="692"/>
      <c r="BK283" s="692"/>
      <c r="BL283" s="4"/>
      <c r="BM283" s="3"/>
      <c r="BN283" s="3"/>
      <c r="BO283" s="6"/>
      <c r="BP283" s="6"/>
      <c r="BQ283" s="6"/>
      <c r="BR283" s="6"/>
      <c r="BS283" s="6"/>
      <c r="BT283" s="6"/>
      <c r="BU283" s="6"/>
    </row>
    <row r="284" spans="1:73" ht="12.75">
      <c r="A284" s="682">
        <v>10</v>
      </c>
      <c r="B284" s="320"/>
      <c r="C284" s="321"/>
      <c r="D284" s="821"/>
      <c r="E284" s="601"/>
      <c r="F284" s="734"/>
      <c r="G284" s="295"/>
      <c r="H284" s="295"/>
      <c r="I284" s="971"/>
      <c r="J284" s="369"/>
      <c r="K284" s="709"/>
      <c r="L284" s="971"/>
      <c r="M284" s="710"/>
      <c r="N284" s="710"/>
      <c r="O284" s="971"/>
      <c r="P284" s="369"/>
      <c r="Q284" s="709"/>
      <c r="R284" s="971"/>
      <c r="S284" s="710"/>
      <c r="T284" s="710"/>
      <c r="U284" s="971"/>
      <c r="V284" s="369"/>
      <c r="W284" s="709"/>
      <c r="X284" s="971"/>
      <c r="Y284" s="710"/>
      <c r="Z284" s="710"/>
      <c r="AA284" s="971"/>
      <c r="AB284" s="369"/>
      <c r="AC284" s="709"/>
      <c r="AD284" s="971"/>
      <c r="AE284" s="710"/>
      <c r="AF284" s="710"/>
      <c r="AG284" s="971"/>
      <c r="AH284" s="711"/>
      <c r="AI284" s="712"/>
      <c r="AJ284" s="971"/>
      <c r="AK284" s="710"/>
      <c r="AL284" s="710"/>
      <c r="AM284" s="971"/>
      <c r="AN284" s="374"/>
      <c r="AO284" s="713"/>
      <c r="AP284" s="971"/>
      <c r="AQ284" s="710"/>
      <c r="AR284" s="710"/>
      <c r="AS284" s="971"/>
      <c r="AT284" s="971"/>
      <c r="AU284" s="971"/>
      <c r="AV284" s="971"/>
      <c r="AW284" s="971"/>
      <c r="AX284" s="971"/>
      <c r="AY284" s="971"/>
      <c r="AZ284" s="971"/>
      <c r="BA284" s="971"/>
      <c r="BB284" s="971"/>
      <c r="BC284" s="971"/>
      <c r="BD284" s="971"/>
      <c r="BE284" s="971"/>
      <c r="BF284" s="971"/>
      <c r="BG284" s="971"/>
      <c r="BH284" s="167"/>
      <c r="BI284" s="167"/>
      <c r="BJ284" s="714"/>
      <c r="BK284" s="714"/>
      <c r="BL284" s="4"/>
      <c r="BM284" s="3"/>
      <c r="BN284" s="3"/>
      <c r="BO284" s="6"/>
      <c r="BP284" s="6"/>
      <c r="BQ284" s="6"/>
      <c r="BR284" s="6"/>
      <c r="BS284" s="6"/>
      <c r="BT284" s="6"/>
      <c r="BU284" s="6"/>
    </row>
    <row r="285" spans="1:73" ht="12.75">
      <c r="A285" s="682">
        <v>1</v>
      </c>
      <c r="B285" s="416">
        <v>28</v>
      </c>
      <c r="C285" s="340" t="s">
        <v>814</v>
      </c>
      <c r="D285" s="728" t="s">
        <v>815</v>
      </c>
      <c r="E285" s="273"/>
      <c r="F285" s="595"/>
      <c r="G285" s="458"/>
      <c r="H285" s="458"/>
      <c r="I285" s="1060"/>
      <c r="J285" s="349"/>
      <c r="K285" s="277"/>
      <c r="L285" s="1006">
        <f>J285+J286+J287+J288+J289+J290+J291+J292+J293+J294+K285+K286+K287+K288+K289+K290+K291+K292+K293+K294</f>
        <v>0</v>
      </c>
      <c r="M285" s="686"/>
      <c r="N285" s="686"/>
      <c r="O285" s="1007">
        <f>M285+M286+M287+M288+M289+M290+M291+M292+M293+M294+N285+N286+N287+N288+N289+N290+N291+N292+N293+N294</f>
        <v>0</v>
      </c>
      <c r="P285" s="349"/>
      <c r="Q285" s="277"/>
      <c r="R285" s="1008">
        <f>P285+P286+P287+P288+P289+P290+P291+P292+P293+P294+Q285+Q286+Q287+Q288+Q289+Q290+Q291+Q292+Q293+Q294</f>
        <v>0</v>
      </c>
      <c r="S285" s="686"/>
      <c r="T285" s="686"/>
      <c r="U285" s="1057">
        <f>S285+S286+S287+S288+S289+S290+S291+S292+S293+S294+T285+T286+T287+T288+T289+T290+T291+T292+T293+T294</f>
        <v>0</v>
      </c>
      <c r="V285" s="349"/>
      <c r="W285" s="277"/>
      <c r="X285" s="1055">
        <f>V285+V286+V287+V288+V289+V290+V291+V292+V293+V294+W285+W286+W287+W288+W289+W290+W291+W292+W293+W294</f>
        <v>0</v>
      </c>
      <c r="Y285" s="686"/>
      <c r="Z285" s="686"/>
      <c r="AA285" s="1056">
        <f>Y285+Y286+Y287+Y288+Y289+Y290+Y291+Y292+Y293+Y294+Z285+Z286+Z287+Z288+Z289+Z290+Z291+Z292+Z293+Z294</f>
        <v>0</v>
      </c>
      <c r="AB285" s="349"/>
      <c r="AC285" s="277"/>
      <c r="AD285" s="999">
        <f>AB285+AB286+AB287+AB288+AB289+AB290+AB291+AB292+AB293+AB294+AC285+AC286+AC287+AC288+AC289+AC290+AC291+AC292+AC293+AC294</f>
        <v>0</v>
      </c>
      <c r="AE285" s="686"/>
      <c r="AF285" s="686"/>
      <c r="AG285" s="1000">
        <f>AE285+AE286+AE287+AE288+AE289+AE290+AE291+AE292+AE293+AE294+AF285+AF286+AF287+AF288+AF289+AF290+AF291+AF292+AF293+AF294</f>
        <v>0</v>
      </c>
      <c r="AH285" s="687"/>
      <c r="AI285" s="688"/>
      <c r="AJ285" s="1048">
        <f>AH285+AH286+AH287+AH288+AH289+AH290+AH291+AH292+AH293+AH294+AI285+AI286+AI287+AI288+AI289+AI290+AI291+AI292+AI293+AI294</f>
        <v>0</v>
      </c>
      <c r="AK285" s="686"/>
      <c r="AL285" s="686"/>
      <c r="AM285" s="1002">
        <f>AK285+AK286+AK287+AK288+AK289+AK290+AK291+AK292+AK293+AK294+AL285+AL286+AL287+AL288+AL289+AL290+AL291+AL292+AL293+AL294</f>
        <v>0</v>
      </c>
      <c r="AN285" s="355"/>
      <c r="AO285" s="690"/>
      <c r="AP285" s="1003">
        <f>AN285+AN286+AN287+AN288+AN289+AN290+AN291+AN292+AN293+AN294+AO285+AO286+AO287+AO288+AO289+AO290+AO291+AO292+AO293+AO294</f>
        <v>0</v>
      </c>
      <c r="AQ285" s="686"/>
      <c r="AR285" s="686"/>
      <c r="AS285" s="1049">
        <f>AQ285+AQ286+AQ287+AQ288+AQ289+AQ290+AQ291+AQ292+AQ293+AQ294+AR285+AR286+AR287+AR288+AR289+AR290+AR291+AR292+AR293+AR294</f>
        <v>0</v>
      </c>
      <c r="AT285" s="1050"/>
      <c r="AU285" s="1051">
        <f>SUM(AV285:BG285)</f>
        <v>0</v>
      </c>
      <c r="AV285" s="965">
        <f>SUM(L285+O285+R285+U285+X285+AA285+AD285+AG285+AJ285+AM285+AP285+AS285)</f>
        <v>0</v>
      </c>
      <c r="AW285" s="965"/>
      <c r="AX285" s="965"/>
      <c r="AY285" s="965"/>
      <c r="AZ285" s="965"/>
      <c r="BA285" s="965"/>
      <c r="BB285" s="965"/>
      <c r="BC285" s="965"/>
      <c r="BD285" s="965"/>
      <c r="BE285" s="1052"/>
      <c r="BF285" s="1052"/>
      <c r="BG285" s="1053"/>
      <c r="BH285" s="125"/>
      <c r="BI285" s="125"/>
      <c r="BJ285" s="692"/>
      <c r="BK285" s="692"/>
      <c r="BL285" s="4"/>
      <c r="BM285" s="3"/>
      <c r="BN285" s="3"/>
      <c r="BO285" s="6"/>
      <c r="BP285" s="6"/>
      <c r="BQ285" s="6"/>
      <c r="BR285" s="6"/>
      <c r="BS285" s="6"/>
      <c r="BT285" s="6"/>
      <c r="BU285" s="6"/>
    </row>
    <row r="286" spans="1:73" ht="12.75">
      <c r="A286" s="682">
        <v>2</v>
      </c>
      <c r="B286" s="290"/>
      <c r="C286" s="291"/>
      <c r="D286" s="725" t="s">
        <v>753</v>
      </c>
      <c r="E286" s="317"/>
      <c r="F286" s="619"/>
      <c r="G286" s="317"/>
      <c r="H286" s="317"/>
      <c r="I286" s="966"/>
      <c r="J286" s="358"/>
      <c r="K286" s="696"/>
      <c r="L286" s="966"/>
      <c r="M286" s="697"/>
      <c r="N286" s="697"/>
      <c r="O286" s="966"/>
      <c r="P286" s="358"/>
      <c r="Q286" s="696"/>
      <c r="R286" s="966"/>
      <c r="S286" s="697"/>
      <c r="T286" s="697"/>
      <c r="U286" s="966"/>
      <c r="V286" s="358"/>
      <c r="W286" s="696"/>
      <c r="X286" s="966"/>
      <c r="Y286" s="697"/>
      <c r="Z286" s="697"/>
      <c r="AA286" s="966"/>
      <c r="AB286" s="358"/>
      <c r="AC286" s="696"/>
      <c r="AD286" s="966"/>
      <c r="AE286" s="697"/>
      <c r="AF286" s="697"/>
      <c r="AG286" s="966"/>
      <c r="AH286" s="698"/>
      <c r="AI286" s="699"/>
      <c r="AJ286" s="966"/>
      <c r="AK286" s="697"/>
      <c r="AL286" s="697"/>
      <c r="AM286" s="966"/>
      <c r="AN286" s="365"/>
      <c r="AO286" s="701"/>
      <c r="AP286" s="966"/>
      <c r="AQ286" s="697"/>
      <c r="AR286" s="697"/>
      <c r="AS286" s="966"/>
      <c r="AT286" s="966"/>
      <c r="AU286" s="966"/>
      <c r="AV286" s="966"/>
      <c r="AW286" s="966"/>
      <c r="AX286" s="966"/>
      <c r="AY286" s="966"/>
      <c r="AZ286" s="966"/>
      <c r="BA286" s="966"/>
      <c r="BB286" s="966"/>
      <c r="BC286" s="966"/>
      <c r="BD286" s="966"/>
      <c r="BE286" s="966"/>
      <c r="BF286" s="966"/>
      <c r="BG286" s="966"/>
      <c r="BH286" s="125"/>
      <c r="BI286" s="125"/>
      <c r="BJ286" s="692"/>
      <c r="BK286" s="692"/>
      <c r="BL286" s="4"/>
      <c r="BM286" s="3"/>
      <c r="BN286" s="3"/>
      <c r="BO286" s="6"/>
      <c r="BP286" s="6"/>
      <c r="BQ286" s="6"/>
      <c r="BR286" s="6"/>
      <c r="BS286" s="6"/>
      <c r="BT286" s="6"/>
      <c r="BU286" s="6"/>
    </row>
    <row r="287" spans="1:73" ht="12.75">
      <c r="A287" s="682">
        <v>3</v>
      </c>
      <c r="B287" s="290"/>
      <c r="C287" s="291"/>
      <c r="D287" s="694"/>
      <c r="E287" s="317"/>
      <c r="F287" s="619"/>
      <c r="G287" s="317"/>
      <c r="H287" s="317"/>
      <c r="I287" s="966"/>
      <c r="J287" s="358"/>
      <c r="K287" s="696"/>
      <c r="L287" s="966"/>
      <c r="M287" s="697"/>
      <c r="N287" s="697"/>
      <c r="O287" s="966"/>
      <c r="P287" s="358"/>
      <c r="Q287" s="696"/>
      <c r="R287" s="966"/>
      <c r="S287" s="697"/>
      <c r="T287" s="697"/>
      <c r="U287" s="966"/>
      <c r="V287" s="358"/>
      <c r="W287" s="696"/>
      <c r="X287" s="966"/>
      <c r="Y287" s="697"/>
      <c r="Z287" s="697"/>
      <c r="AA287" s="966"/>
      <c r="AB287" s="358"/>
      <c r="AC287" s="696"/>
      <c r="AD287" s="966"/>
      <c r="AE287" s="697"/>
      <c r="AF287" s="697"/>
      <c r="AG287" s="966"/>
      <c r="AH287" s="698"/>
      <c r="AI287" s="699"/>
      <c r="AJ287" s="966"/>
      <c r="AK287" s="697"/>
      <c r="AL287" s="697"/>
      <c r="AM287" s="966"/>
      <c r="AN287" s="365"/>
      <c r="AO287" s="701"/>
      <c r="AP287" s="966"/>
      <c r="AQ287" s="697"/>
      <c r="AR287" s="697"/>
      <c r="AS287" s="966"/>
      <c r="AT287" s="966"/>
      <c r="AU287" s="966"/>
      <c r="AV287" s="966"/>
      <c r="AW287" s="966"/>
      <c r="AX287" s="966"/>
      <c r="AY287" s="966"/>
      <c r="AZ287" s="966"/>
      <c r="BA287" s="966"/>
      <c r="BB287" s="966"/>
      <c r="BC287" s="966"/>
      <c r="BD287" s="966"/>
      <c r="BE287" s="966"/>
      <c r="BF287" s="966"/>
      <c r="BG287" s="966"/>
      <c r="BH287" s="125"/>
      <c r="BI287" s="125"/>
      <c r="BJ287" s="692"/>
      <c r="BK287" s="692"/>
      <c r="BL287" s="4"/>
      <c r="BM287" s="3"/>
      <c r="BN287" s="3"/>
      <c r="BO287" s="6"/>
      <c r="BP287" s="6"/>
      <c r="BQ287" s="6"/>
      <c r="BR287" s="6"/>
      <c r="BS287" s="6"/>
      <c r="BT287" s="6"/>
      <c r="BU287" s="6"/>
    </row>
    <row r="288" spans="1:73" ht="12.75">
      <c r="A288" s="682">
        <v>4</v>
      </c>
      <c r="B288" s="290"/>
      <c r="C288" s="291"/>
      <c r="D288" s="694"/>
      <c r="E288" s="317"/>
      <c r="F288" s="619"/>
      <c r="G288" s="317"/>
      <c r="H288" s="317"/>
      <c r="I288" s="966"/>
      <c r="J288" s="358"/>
      <c r="K288" s="696"/>
      <c r="L288" s="966"/>
      <c r="M288" s="697"/>
      <c r="N288" s="697"/>
      <c r="O288" s="966"/>
      <c r="P288" s="358"/>
      <c r="Q288" s="696"/>
      <c r="R288" s="966"/>
      <c r="S288" s="697"/>
      <c r="T288" s="697"/>
      <c r="U288" s="966"/>
      <c r="V288" s="358"/>
      <c r="W288" s="696"/>
      <c r="X288" s="966"/>
      <c r="Y288" s="697"/>
      <c r="Z288" s="697"/>
      <c r="AA288" s="966"/>
      <c r="AB288" s="358"/>
      <c r="AC288" s="696"/>
      <c r="AD288" s="966"/>
      <c r="AE288" s="697"/>
      <c r="AF288" s="697"/>
      <c r="AG288" s="966"/>
      <c r="AH288" s="698"/>
      <c r="AI288" s="699"/>
      <c r="AJ288" s="966"/>
      <c r="AK288" s="697"/>
      <c r="AL288" s="697"/>
      <c r="AM288" s="966"/>
      <c r="AN288" s="365"/>
      <c r="AO288" s="701"/>
      <c r="AP288" s="966"/>
      <c r="AQ288" s="697"/>
      <c r="AR288" s="697"/>
      <c r="AS288" s="966"/>
      <c r="AT288" s="966"/>
      <c r="AU288" s="966"/>
      <c r="AV288" s="966"/>
      <c r="AW288" s="966"/>
      <c r="AX288" s="966"/>
      <c r="AY288" s="966"/>
      <c r="AZ288" s="966"/>
      <c r="BA288" s="966"/>
      <c r="BB288" s="966"/>
      <c r="BC288" s="966"/>
      <c r="BD288" s="966"/>
      <c r="BE288" s="966"/>
      <c r="BF288" s="966"/>
      <c r="BG288" s="966"/>
      <c r="BH288" s="125"/>
      <c r="BI288" s="125"/>
      <c r="BJ288" s="692"/>
      <c r="BK288" s="692"/>
      <c r="BL288" s="4"/>
      <c r="BM288" s="3"/>
      <c r="BN288" s="3"/>
      <c r="BO288" s="6"/>
      <c r="BP288" s="6"/>
      <c r="BQ288" s="6"/>
      <c r="BR288" s="6"/>
      <c r="BS288" s="6"/>
      <c r="BT288" s="6"/>
      <c r="BU288" s="6"/>
    </row>
    <row r="289" spans="1:73" ht="12.75">
      <c r="A289" s="682">
        <v>5</v>
      </c>
      <c r="B289" s="290"/>
      <c r="C289" s="291"/>
      <c r="D289" s="694"/>
      <c r="E289" s="317"/>
      <c r="F289" s="619"/>
      <c r="G289" s="317"/>
      <c r="H289" s="317"/>
      <c r="I289" s="966"/>
      <c r="J289" s="358"/>
      <c r="K289" s="696"/>
      <c r="L289" s="966"/>
      <c r="M289" s="697"/>
      <c r="N289" s="697"/>
      <c r="O289" s="966"/>
      <c r="P289" s="358"/>
      <c r="Q289" s="696"/>
      <c r="R289" s="966"/>
      <c r="S289" s="697"/>
      <c r="T289" s="697"/>
      <c r="U289" s="966"/>
      <c r="V289" s="358"/>
      <c r="W289" s="696"/>
      <c r="X289" s="966"/>
      <c r="Y289" s="697"/>
      <c r="Z289" s="697"/>
      <c r="AA289" s="966"/>
      <c r="AB289" s="358"/>
      <c r="AC289" s="696"/>
      <c r="AD289" s="966"/>
      <c r="AE289" s="697"/>
      <c r="AF289" s="697"/>
      <c r="AG289" s="966"/>
      <c r="AH289" s="698"/>
      <c r="AI289" s="699"/>
      <c r="AJ289" s="966"/>
      <c r="AK289" s="697"/>
      <c r="AL289" s="697"/>
      <c r="AM289" s="966"/>
      <c r="AN289" s="365"/>
      <c r="AO289" s="701"/>
      <c r="AP289" s="966"/>
      <c r="AQ289" s="697"/>
      <c r="AR289" s="697"/>
      <c r="AS289" s="966"/>
      <c r="AT289" s="966"/>
      <c r="AU289" s="966"/>
      <c r="AV289" s="966"/>
      <c r="AW289" s="966"/>
      <c r="AX289" s="966"/>
      <c r="AY289" s="966"/>
      <c r="AZ289" s="966"/>
      <c r="BA289" s="966"/>
      <c r="BB289" s="966"/>
      <c r="BC289" s="966"/>
      <c r="BD289" s="966"/>
      <c r="BE289" s="966"/>
      <c r="BF289" s="966"/>
      <c r="BG289" s="966"/>
      <c r="BH289" s="125"/>
      <c r="BI289" s="125"/>
      <c r="BJ289" s="692"/>
      <c r="BK289" s="692"/>
      <c r="BL289" s="4"/>
      <c r="BM289" s="3"/>
      <c r="BN289" s="3"/>
      <c r="BO289" s="6"/>
      <c r="BP289" s="6"/>
      <c r="BQ289" s="6"/>
      <c r="BR289" s="6"/>
      <c r="BS289" s="6"/>
      <c r="BT289" s="6"/>
      <c r="BU289" s="6"/>
    </row>
    <row r="290" spans="1:73" ht="12.75">
      <c r="A290" s="682">
        <v>6</v>
      </c>
      <c r="B290" s="290"/>
      <c r="C290" s="291"/>
      <c r="D290" s="694"/>
      <c r="E290" s="317"/>
      <c r="F290" s="619"/>
      <c r="G290" s="317"/>
      <c r="H290" s="317"/>
      <c r="I290" s="966"/>
      <c r="J290" s="358"/>
      <c r="K290" s="696"/>
      <c r="L290" s="966"/>
      <c r="M290" s="697"/>
      <c r="N290" s="697"/>
      <c r="O290" s="966"/>
      <c r="P290" s="358"/>
      <c r="Q290" s="696"/>
      <c r="R290" s="966"/>
      <c r="S290" s="697"/>
      <c r="T290" s="697"/>
      <c r="U290" s="966"/>
      <c r="V290" s="358"/>
      <c r="W290" s="696"/>
      <c r="X290" s="966"/>
      <c r="Y290" s="697"/>
      <c r="Z290" s="697"/>
      <c r="AA290" s="966"/>
      <c r="AB290" s="358"/>
      <c r="AC290" s="696"/>
      <c r="AD290" s="966"/>
      <c r="AE290" s="697"/>
      <c r="AF290" s="697"/>
      <c r="AG290" s="966"/>
      <c r="AH290" s="698"/>
      <c r="AI290" s="699"/>
      <c r="AJ290" s="966"/>
      <c r="AK290" s="697"/>
      <c r="AL290" s="697"/>
      <c r="AM290" s="966"/>
      <c r="AN290" s="365"/>
      <c r="AO290" s="701"/>
      <c r="AP290" s="966"/>
      <c r="AQ290" s="697"/>
      <c r="AR290" s="697"/>
      <c r="AS290" s="966"/>
      <c r="AT290" s="966"/>
      <c r="AU290" s="966"/>
      <c r="AV290" s="966"/>
      <c r="AW290" s="966"/>
      <c r="AX290" s="966"/>
      <c r="AY290" s="966"/>
      <c r="AZ290" s="966"/>
      <c r="BA290" s="966"/>
      <c r="BB290" s="966"/>
      <c r="BC290" s="966"/>
      <c r="BD290" s="966"/>
      <c r="BE290" s="966"/>
      <c r="BF290" s="966"/>
      <c r="BG290" s="966"/>
      <c r="BH290" s="125"/>
      <c r="BI290" s="125"/>
      <c r="BJ290" s="692"/>
      <c r="BK290" s="692"/>
      <c r="BL290" s="4"/>
      <c r="BM290" s="3"/>
      <c r="BN290" s="3"/>
      <c r="BO290" s="6"/>
      <c r="BP290" s="6"/>
      <c r="BQ290" s="6"/>
      <c r="BR290" s="6"/>
      <c r="BS290" s="6"/>
      <c r="BT290" s="6"/>
      <c r="BU290" s="6"/>
    </row>
    <row r="291" spans="1:73" ht="12.75">
      <c r="A291" s="682">
        <v>7</v>
      </c>
      <c r="B291" s="290"/>
      <c r="C291" s="291"/>
      <c r="D291" s="694"/>
      <c r="E291" s="454"/>
      <c r="F291" s="706"/>
      <c r="G291" s="317"/>
      <c r="H291" s="317"/>
      <c r="I291" s="966"/>
      <c r="J291" s="358"/>
      <c r="K291" s="696"/>
      <c r="L291" s="966"/>
      <c r="M291" s="697"/>
      <c r="N291" s="697"/>
      <c r="O291" s="966"/>
      <c r="P291" s="358"/>
      <c r="Q291" s="696"/>
      <c r="R291" s="966"/>
      <c r="S291" s="697"/>
      <c r="T291" s="697"/>
      <c r="U291" s="966"/>
      <c r="V291" s="358"/>
      <c r="W291" s="696"/>
      <c r="X291" s="966"/>
      <c r="Y291" s="697"/>
      <c r="Z291" s="697"/>
      <c r="AA291" s="966"/>
      <c r="AB291" s="358"/>
      <c r="AC291" s="696"/>
      <c r="AD291" s="966"/>
      <c r="AE291" s="697"/>
      <c r="AF291" s="697"/>
      <c r="AG291" s="966"/>
      <c r="AH291" s="698"/>
      <c r="AI291" s="699"/>
      <c r="AJ291" s="966"/>
      <c r="AK291" s="697"/>
      <c r="AL291" s="697"/>
      <c r="AM291" s="966"/>
      <c r="AN291" s="365"/>
      <c r="AO291" s="701"/>
      <c r="AP291" s="966"/>
      <c r="AQ291" s="697"/>
      <c r="AR291" s="697"/>
      <c r="AS291" s="966"/>
      <c r="AT291" s="966"/>
      <c r="AU291" s="966"/>
      <c r="AV291" s="966"/>
      <c r="AW291" s="966"/>
      <c r="AX291" s="966"/>
      <c r="AY291" s="966"/>
      <c r="AZ291" s="966"/>
      <c r="BA291" s="966"/>
      <c r="BB291" s="966"/>
      <c r="BC291" s="966"/>
      <c r="BD291" s="966"/>
      <c r="BE291" s="966"/>
      <c r="BF291" s="966"/>
      <c r="BG291" s="966"/>
      <c r="BH291" s="125"/>
      <c r="BI291" s="125"/>
      <c r="BJ291" s="692"/>
      <c r="BK291" s="692"/>
      <c r="BL291" s="4"/>
      <c r="BM291" s="3"/>
      <c r="BN291" s="3"/>
      <c r="BO291" s="6"/>
      <c r="BP291" s="6"/>
      <c r="BQ291" s="6"/>
      <c r="BR291" s="6"/>
      <c r="BS291" s="6"/>
      <c r="BT291" s="6"/>
      <c r="BU291" s="6"/>
    </row>
    <row r="292" spans="1:73" ht="12.75">
      <c r="A292" s="682">
        <v>8</v>
      </c>
      <c r="B292" s="290"/>
      <c r="C292" s="291"/>
      <c r="D292" s="694"/>
      <c r="E292" s="454"/>
      <c r="F292" s="706"/>
      <c r="G292" s="317"/>
      <c r="H292" s="317"/>
      <c r="I292" s="966"/>
      <c r="J292" s="358"/>
      <c r="K292" s="696"/>
      <c r="L292" s="966"/>
      <c r="M292" s="697"/>
      <c r="N292" s="697"/>
      <c r="O292" s="966"/>
      <c r="P292" s="358"/>
      <c r="Q292" s="696"/>
      <c r="R292" s="966"/>
      <c r="S292" s="697"/>
      <c r="T292" s="697"/>
      <c r="U292" s="966"/>
      <c r="V292" s="358"/>
      <c r="W292" s="696"/>
      <c r="X292" s="966"/>
      <c r="Y292" s="697"/>
      <c r="Z292" s="697"/>
      <c r="AA292" s="966"/>
      <c r="AB292" s="358"/>
      <c r="AC292" s="696"/>
      <c r="AD292" s="966"/>
      <c r="AE292" s="697"/>
      <c r="AF292" s="697"/>
      <c r="AG292" s="966"/>
      <c r="AH292" s="698"/>
      <c r="AI292" s="699"/>
      <c r="AJ292" s="966"/>
      <c r="AK292" s="697"/>
      <c r="AL292" s="697"/>
      <c r="AM292" s="966"/>
      <c r="AN292" s="365"/>
      <c r="AO292" s="701"/>
      <c r="AP292" s="966"/>
      <c r="AQ292" s="697"/>
      <c r="AR292" s="697"/>
      <c r="AS292" s="966"/>
      <c r="AT292" s="966"/>
      <c r="AU292" s="966"/>
      <c r="AV292" s="966"/>
      <c r="AW292" s="966"/>
      <c r="AX292" s="966"/>
      <c r="AY292" s="966"/>
      <c r="AZ292" s="966"/>
      <c r="BA292" s="966"/>
      <c r="BB292" s="966"/>
      <c r="BC292" s="966"/>
      <c r="BD292" s="966"/>
      <c r="BE292" s="966"/>
      <c r="BF292" s="966"/>
      <c r="BG292" s="966"/>
      <c r="BH292" s="125"/>
      <c r="BI292" s="125"/>
      <c r="BJ292" s="692"/>
      <c r="BK292" s="692"/>
      <c r="BL292" s="4"/>
      <c r="BM292" s="3"/>
      <c r="BN292" s="3"/>
      <c r="BO292" s="6"/>
      <c r="BP292" s="6"/>
      <c r="BQ292" s="6"/>
      <c r="BR292" s="6"/>
      <c r="BS292" s="6"/>
      <c r="BT292" s="6"/>
      <c r="BU292" s="6"/>
    </row>
    <row r="293" spans="1:73" ht="12.75">
      <c r="A293" s="682">
        <v>9</v>
      </c>
      <c r="B293" s="290"/>
      <c r="C293" s="291"/>
      <c r="D293" s="694"/>
      <c r="E293" s="454"/>
      <c r="F293" s="706"/>
      <c r="G293" s="317"/>
      <c r="H293" s="317"/>
      <c r="I293" s="966"/>
      <c r="J293" s="358"/>
      <c r="K293" s="696"/>
      <c r="L293" s="966"/>
      <c r="M293" s="697"/>
      <c r="N293" s="697"/>
      <c r="O293" s="966"/>
      <c r="P293" s="358"/>
      <c r="Q293" s="696"/>
      <c r="R293" s="966"/>
      <c r="S293" s="697"/>
      <c r="T293" s="697"/>
      <c r="U293" s="966"/>
      <c r="V293" s="358"/>
      <c r="W293" s="696"/>
      <c r="X293" s="966"/>
      <c r="Y293" s="697"/>
      <c r="Z293" s="697"/>
      <c r="AA293" s="966"/>
      <c r="AB293" s="358"/>
      <c r="AC293" s="696"/>
      <c r="AD293" s="966"/>
      <c r="AE293" s="697"/>
      <c r="AF293" s="697"/>
      <c r="AG293" s="966"/>
      <c r="AH293" s="698"/>
      <c r="AI293" s="699"/>
      <c r="AJ293" s="966"/>
      <c r="AK293" s="697"/>
      <c r="AL293" s="697"/>
      <c r="AM293" s="966"/>
      <c r="AN293" s="365"/>
      <c r="AO293" s="701"/>
      <c r="AP293" s="966"/>
      <c r="AQ293" s="697"/>
      <c r="AR293" s="697"/>
      <c r="AS293" s="966"/>
      <c r="AT293" s="966"/>
      <c r="AU293" s="966"/>
      <c r="AV293" s="966"/>
      <c r="AW293" s="966"/>
      <c r="AX293" s="966"/>
      <c r="AY293" s="966"/>
      <c r="AZ293" s="966"/>
      <c r="BA293" s="966"/>
      <c r="BB293" s="966"/>
      <c r="BC293" s="966"/>
      <c r="BD293" s="966"/>
      <c r="BE293" s="966"/>
      <c r="BF293" s="966"/>
      <c r="BG293" s="966"/>
      <c r="BH293" s="125"/>
      <c r="BI293" s="125"/>
      <c r="BJ293" s="692"/>
      <c r="BK293" s="692"/>
      <c r="BL293" s="4"/>
      <c r="BM293" s="3"/>
      <c r="BN293" s="3"/>
      <c r="BO293" s="6"/>
      <c r="BP293" s="6"/>
      <c r="BQ293" s="6"/>
      <c r="BR293" s="6"/>
      <c r="BS293" s="6"/>
      <c r="BT293" s="6"/>
      <c r="BU293" s="6"/>
    </row>
    <row r="294" spans="1:73" ht="12.75">
      <c r="A294" s="682">
        <v>10</v>
      </c>
      <c r="B294" s="320"/>
      <c r="C294" s="321"/>
      <c r="D294" s="707"/>
      <c r="E294" s="368"/>
      <c r="F294" s="325"/>
      <c r="G294" s="317"/>
      <c r="H294" s="317"/>
      <c r="I294" s="971"/>
      <c r="J294" s="369"/>
      <c r="K294" s="709"/>
      <c r="L294" s="971"/>
      <c r="M294" s="710"/>
      <c r="N294" s="710"/>
      <c r="O294" s="971"/>
      <c r="P294" s="369"/>
      <c r="Q294" s="709"/>
      <c r="R294" s="971"/>
      <c r="S294" s="710"/>
      <c r="T294" s="710"/>
      <c r="U294" s="971"/>
      <c r="V294" s="369"/>
      <c r="W294" s="709"/>
      <c r="X294" s="971"/>
      <c r="Y294" s="710"/>
      <c r="Z294" s="710"/>
      <c r="AA294" s="971"/>
      <c r="AB294" s="369"/>
      <c r="AC294" s="709"/>
      <c r="AD294" s="971"/>
      <c r="AE294" s="710"/>
      <c r="AF294" s="710"/>
      <c r="AG294" s="971"/>
      <c r="AH294" s="711"/>
      <c r="AI294" s="712"/>
      <c r="AJ294" s="971"/>
      <c r="AK294" s="710"/>
      <c r="AL294" s="710"/>
      <c r="AM294" s="971"/>
      <c r="AN294" s="374"/>
      <c r="AO294" s="713"/>
      <c r="AP294" s="971"/>
      <c r="AQ294" s="710"/>
      <c r="AR294" s="710"/>
      <c r="AS294" s="971"/>
      <c r="AT294" s="971"/>
      <c r="AU294" s="971"/>
      <c r="AV294" s="971"/>
      <c r="AW294" s="971"/>
      <c r="AX294" s="971"/>
      <c r="AY294" s="971"/>
      <c r="AZ294" s="971"/>
      <c r="BA294" s="971"/>
      <c r="BB294" s="971"/>
      <c r="BC294" s="971"/>
      <c r="BD294" s="971"/>
      <c r="BE294" s="971"/>
      <c r="BF294" s="971"/>
      <c r="BG294" s="971"/>
      <c r="BH294" s="167"/>
      <c r="BI294" s="167"/>
      <c r="BJ294" s="714"/>
      <c r="BK294" s="714"/>
      <c r="BL294" s="4"/>
      <c r="BM294" s="3"/>
      <c r="BN294" s="3"/>
      <c r="BO294" s="6"/>
      <c r="BP294" s="6"/>
      <c r="BQ294" s="6"/>
      <c r="BR294" s="6"/>
      <c r="BS294" s="6"/>
      <c r="BT294" s="6"/>
      <c r="BU294" s="6"/>
    </row>
    <row r="295" spans="1:73" ht="12.75">
      <c r="A295" s="682">
        <v>1</v>
      </c>
      <c r="B295" s="416">
        <v>29</v>
      </c>
      <c r="C295" s="736"/>
      <c r="D295" s="814"/>
      <c r="E295" s="417"/>
      <c r="F295" s="272"/>
      <c r="G295" s="273"/>
      <c r="H295" s="273"/>
      <c r="I295" s="1060"/>
      <c r="J295" s="349"/>
      <c r="K295" s="277"/>
      <c r="L295" s="1006">
        <f>J295+J296+J297+J298+J299+J300+J301+J302+J303+J304+K295+K296+K297+K298+K299+K300+K301+K302+K303+K304</f>
        <v>0</v>
      </c>
      <c r="M295" s="686"/>
      <c r="N295" s="686"/>
      <c r="O295" s="1007">
        <f>M295+M296+M297+M298+M299+M300+M301+M302+M303+M304+N295+N296+N297+N298+N299+N300+N301+N302+N303+N304</f>
        <v>0</v>
      </c>
      <c r="P295" s="349"/>
      <c r="Q295" s="277"/>
      <c r="R295" s="1008">
        <f>P295+P296+P297+P298+P299+P300+P301+P302+P303+P304+Q295+Q296+Q297+Q298+Q299+Q300+Q301+Q302+Q303+Q304</f>
        <v>0</v>
      </c>
      <c r="S295" s="686"/>
      <c r="T295" s="686"/>
      <c r="U295" s="1057">
        <f>S295+S296+S297+S298+S299+S300+S301+S302+S303+S304+T295+T296+T297+T298+T299+T300+T301+T302+T303+T304</f>
        <v>0</v>
      </c>
      <c r="V295" s="349"/>
      <c r="W295" s="277"/>
      <c r="X295" s="1055">
        <f>V295+V296+V297+V298+V299+V300+V301+V302+V303+V304+W295+W296+W297+W298+W299+W300+W301+W302+W303+W304</f>
        <v>0</v>
      </c>
      <c r="Y295" s="686"/>
      <c r="Z295" s="686"/>
      <c r="AA295" s="1056">
        <f>Y295+Y296+Y297+Y298+Y299+Y300+Y301+Y302+Y303+Y304+Z295+Z296+Z297+Z298+Z299+Z300+Z301+Z302+Z303+Z304</f>
        <v>0</v>
      </c>
      <c r="AB295" s="349"/>
      <c r="AC295" s="277"/>
      <c r="AD295" s="999">
        <f>AB295+AB296+AB297+AB298+AB299+AB300+AB301+AB302+AB303+AB304+AC295+AC296+AC297+AC298+AC299+AC300+AC301+AC302+AC303+AC304</f>
        <v>0</v>
      </c>
      <c r="AE295" s="686"/>
      <c r="AF295" s="686"/>
      <c r="AG295" s="1000">
        <f>AE295+AE296+AE297+AE298+AE299+AE300+AE301+AE302+AE303+AE304+AF295+AF296+AF297+AF298+AF299+AF300+AF301+AF302+AF303+AF304</f>
        <v>0</v>
      </c>
      <c r="AH295" s="687"/>
      <c r="AI295" s="688"/>
      <c r="AJ295" s="1048">
        <f>AH295+AH296+AH297+AH298+AH299+AH300+AH301+AH302+AH303+AH304+AI295+AI296+AI297+AI298+AI299+AI300+AI301+AI302+AI303+AI304</f>
        <v>0</v>
      </c>
      <c r="AK295" s="686"/>
      <c r="AL295" s="686"/>
      <c r="AM295" s="1002">
        <f>AK295+AK296+AK297+AK298+AK299+AK300+AK301+AK302+AK303+AK304+AL295+AL296+AL297+AL298+AL299+AL300+AL301+AL302+AL303+AL304</f>
        <v>0</v>
      </c>
      <c r="AN295" s="355"/>
      <c r="AO295" s="690"/>
      <c r="AP295" s="1003">
        <f>AN295+AN296+AN297+AN298+AN299+AN300+AN301+AN302+AN303+AN304+AO295+AO296+AO297+AO298+AO299+AO300+AO301+AO302+AO303+AO304</f>
        <v>0</v>
      </c>
      <c r="AQ295" s="686"/>
      <c r="AR295" s="686"/>
      <c r="AS295" s="1049">
        <f>AQ295+AQ296+AQ297+AQ298+AQ299+AQ300+AQ301+AQ302+AQ303+AQ304+AR295+AR296+AR297+AR298+AR299+AR300+AR301+AR302+AR303+AR304</f>
        <v>0</v>
      </c>
      <c r="AT295" s="1050"/>
      <c r="AU295" s="1051">
        <f>SUM(AV295:BG295)</f>
        <v>0</v>
      </c>
      <c r="AV295" s="965">
        <f>SUM(L295+O295+R295+U295+X295+AA295+AD295+AG295+AJ295+AM295+AP295+AS295)</f>
        <v>0</v>
      </c>
      <c r="AW295" s="965"/>
      <c r="AX295" s="965"/>
      <c r="AY295" s="965"/>
      <c r="AZ295" s="965"/>
      <c r="BA295" s="965"/>
      <c r="BB295" s="965"/>
      <c r="BC295" s="965"/>
      <c r="BD295" s="965"/>
      <c r="BE295" s="1052"/>
      <c r="BF295" s="1052"/>
      <c r="BG295" s="1053"/>
      <c r="BH295" s="125"/>
      <c r="BI295" s="125"/>
      <c r="BJ295" s="692"/>
      <c r="BK295" s="692"/>
      <c r="BL295" s="4"/>
      <c r="BM295" s="3"/>
      <c r="BN295" s="3"/>
      <c r="BO295" s="6"/>
      <c r="BP295" s="6"/>
      <c r="BQ295" s="6"/>
      <c r="BR295" s="6"/>
      <c r="BS295" s="6"/>
      <c r="BT295" s="6"/>
      <c r="BU295" s="6"/>
    </row>
    <row r="296" spans="1:73" ht="12.75">
      <c r="A296" s="682">
        <v>2</v>
      </c>
      <c r="B296" s="290"/>
      <c r="C296" s="736"/>
      <c r="D296" s="816"/>
      <c r="E296" s="497"/>
      <c r="F296" s="310"/>
      <c r="G296" s="295"/>
      <c r="H296" s="295"/>
      <c r="I296" s="966"/>
      <c r="J296" s="358"/>
      <c r="K296" s="696"/>
      <c r="L296" s="966"/>
      <c r="M296" s="697"/>
      <c r="N296" s="697"/>
      <c r="O296" s="966"/>
      <c r="P296" s="358"/>
      <c r="Q296" s="696"/>
      <c r="R296" s="966"/>
      <c r="S296" s="697"/>
      <c r="T296" s="697"/>
      <c r="U296" s="966"/>
      <c r="V296" s="358"/>
      <c r="W296" s="696"/>
      <c r="X296" s="966"/>
      <c r="Y296" s="697"/>
      <c r="Z296" s="697"/>
      <c r="AA296" s="966"/>
      <c r="AB296" s="358"/>
      <c r="AC296" s="696"/>
      <c r="AD296" s="966"/>
      <c r="AE296" s="697"/>
      <c r="AF296" s="697"/>
      <c r="AG296" s="966"/>
      <c r="AH296" s="698"/>
      <c r="AI296" s="699"/>
      <c r="AJ296" s="966"/>
      <c r="AK296" s="697"/>
      <c r="AL296" s="697"/>
      <c r="AM296" s="966"/>
      <c r="AN296" s="365"/>
      <c r="AO296" s="701"/>
      <c r="AP296" s="966"/>
      <c r="AQ296" s="697"/>
      <c r="AR296" s="697"/>
      <c r="AS296" s="966"/>
      <c r="AT296" s="966"/>
      <c r="AU296" s="966"/>
      <c r="AV296" s="966"/>
      <c r="AW296" s="966"/>
      <c r="AX296" s="966"/>
      <c r="AY296" s="966"/>
      <c r="AZ296" s="966"/>
      <c r="BA296" s="966"/>
      <c r="BB296" s="966"/>
      <c r="BC296" s="966"/>
      <c r="BD296" s="966"/>
      <c r="BE296" s="966"/>
      <c r="BF296" s="966"/>
      <c r="BG296" s="966"/>
      <c r="BH296" s="125"/>
      <c r="BI296" s="125"/>
      <c r="BJ296" s="692"/>
      <c r="BK296" s="692"/>
      <c r="BL296" s="4"/>
      <c r="BM296" s="3"/>
      <c r="BN296" s="3"/>
      <c r="BO296" s="6"/>
      <c r="BP296" s="6"/>
      <c r="BQ296" s="6"/>
      <c r="BR296" s="6"/>
      <c r="BS296" s="6"/>
      <c r="BT296" s="6"/>
      <c r="BU296" s="6"/>
    </row>
    <row r="297" spans="1:73" ht="12.75">
      <c r="A297" s="682">
        <v>3</v>
      </c>
      <c r="B297" s="290"/>
      <c r="C297" s="736"/>
      <c r="D297" s="816"/>
      <c r="E297" s="497"/>
      <c r="F297" s="310"/>
      <c r="G297" s="295"/>
      <c r="H297" s="295"/>
      <c r="I297" s="966"/>
      <c r="J297" s="358"/>
      <c r="K297" s="696"/>
      <c r="L297" s="966"/>
      <c r="M297" s="697"/>
      <c r="N297" s="697"/>
      <c r="O297" s="966"/>
      <c r="P297" s="358"/>
      <c r="Q297" s="696"/>
      <c r="R297" s="966"/>
      <c r="S297" s="697"/>
      <c r="T297" s="697"/>
      <c r="U297" s="966"/>
      <c r="V297" s="358"/>
      <c r="W297" s="696"/>
      <c r="X297" s="966"/>
      <c r="Y297" s="697"/>
      <c r="Z297" s="697"/>
      <c r="AA297" s="966"/>
      <c r="AB297" s="358"/>
      <c r="AC297" s="696"/>
      <c r="AD297" s="966"/>
      <c r="AE297" s="697"/>
      <c r="AF297" s="697"/>
      <c r="AG297" s="966"/>
      <c r="AH297" s="698"/>
      <c r="AI297" s="699"/>
      <c r="AJ297" s="966"/>
      <c r="AK297" s="697"/>
      <c r="AL297" s="697"/>
      <c r="AM297" s="966"/>
      <c r="AN297" s="365"/>
      <c r="AO297" s="701"/>
      <c r="AP297" s="966"/>
      <c r="AQ297" s="697"/>
      <c r="AR297" s="697"/>
      <c r="AS297" s="966"/>
      <c r="AT297" s="966"/>
      <c r="AU297" s="966"/>
      <c r="AV297" s="966"/>
      <c r="AW297" s="966"/>
      <c r="AX297" s="966"/>
      <c r="AY297" s="966"/>
      <c r="AZ297" s="966"/>
      <c r="BA297" s="966"/>
      <c r="BB297" s="966"/>
      <c r="BC297" s="966"/>
      <c r="BD297" s="966"/>
      <c r="BE297" s="966"/>
      <c r="BF297" s="966"/>
      <c r="BG297" s="966"/>
      <c r="BH297" s="125"/>
      <c r="BI297" s="125"/>
      <c r="BJ297" s="692"/>
      <c r="BK297" s="692"/>
      <c r="BL297" s="4"/>
      <c r="BM297" s="3"/>
      <c r="BN297" s="3"/>
      <c r="BO297" s="6"/>
      <c r="BP297" s="6"/>
      <c r="BQ297" s="6"/>
      <c r="BR297" s="6"/>
      <c r="BS297" s="6"/>
      <c r="BT297" s="6"/>
      <c r="BU297" s="6"/>
    </row>
    <row r="298" spans="1:73" ht="12.75">
      <c r="A298" s="682">
        <v>4</v>
      </c>
      <c r="B298" s="290"/>
      <c r="C298" s="736"/>
      <c r="D298" s="816"/>
      <c r="E298" s="497"/>
      <c r="F298" s="310"/>
      <c r="G298" s="295"/>
      <c r="H298" s="295"/>
      <c r="I298" s="966"/>
      <c r="J298" s="358"/>
      <c r="K298" s="696"/>
      <c r="L298" s="966"/>
      <c r="M298" s="697"/>
      <c r="N298" s="697"/>
      <c r="O298" s="966"/>
      <c r="P298" s="358"/>
      <c r="Q298" s="696"/>
      <c r="R298" s="966"/>
      <c r="S298" s="697"/>
      <c r="T298" s="697"/>
      <c r="U298" s="966"/>
      <c r="V298" s="358"/>
      <c r="W298" s="696"/>
      <c r="X298" s="966"/>
      <c r="Y298" s="697"/>
      <c r="Z298" s="697"/>
      <c r="AA298" s="966"/>
      <c r="AB298" s="358"/>
      <c r="AC298" s="696"/>
      <c r="AD298" s="966"/>
      <c r="AE298" s="697"/>
      <c r="AF298" s="697"/>
      <c r="AG298" s="966"/>
      <c r="AH298" s="698"/>
      <c r="AI298" s="699"/>
      <c r="AJ298" s="966"/>
      <c r="AK298" s="697"/>
      <c r="AL298" s="697"/>
      <c r="AM298" s="966"/>
      <c r="AN298" s="365"/>
      <c r="AO298" s="701"/>
      <c r="AP298" s="966"/>
      <c r="AQ298" s="697"/>
      <c r="AR298" s="697"/>
      <c r="AS298" s="966"/>
      <c r="AT298" s="966"/>
      <c r="AU298" s="966"/>
      <c r="AV298" s="966"/>
      <c r="AW298" s="966"/>
      <c r="AX298" s="966"/>
      <c r="AY298" s="966"/>
      <c r="AZ298" s="966"/>
      <c r="BA298" s="966"/>
      <c r="BB298" s="966"/>
      <c r="BC298" s="966"/>
      <c r="BD298" s="966"/>
      <c r="BE298" s="966"/>
      <c r="BF298" s="966"/>
      <c r="BG298" s="966"/>
      <c r="BH298" s="125"/>
      <c r="BI298" s="125"/>
      <c r="BJ298" s="692"/>
      <c r="BK298" s="692"/>
      <c r="BL298" s="4"/>
      <c r="BM298" s="3"/>
      <c r="BN298" s="3"/>
      <c r="BO298" s="6"/>
      <c r="BP298" s="6"/>
      <c r="BQ298" s="6"/>
      <c r="BR298" s="6"/>
      <c r="BS298" s="6"/>
      <c r="BT298" s="6"/>
      <c r="BU298" s="6"/>
    </row>
    <row r="299" spans="1:73" ht="12.75">
      <c r="A299" s="682">
        <v>5</v>
      </c>
      <c r="B299" s="290"/>
      <c r="C299" s="736"/>
      <c r="D299" s="816"/>
      <c r="E299" s="497"/>
      <c r="F299" s="310"/>
      <c r="G299" s="295"/>
      <c r="H299" s="295"/>
      <c r="I299" s="966"/>
      <c r="J299" s="358"/>
      <c r="K299" s="696"/>
      <c r="L299" s="966"/>
      <c r="M299" s="697"/>
      <c r="N299" s="697"/>
      <c r="O299" s="966"/>
      <c r="P299" s="358"/>
      <c r="Q299" s="696"/>
      <c r="R299" s="966"/>
      <c r="S299" s="697"/>
      <c r="T299" s="697"/>
      <c r="U299" s="966"/>
      <c r="V299" s="358"/>
      <c r="W299" s="696"/>
      <c r="X299" s="966"/>
      <c r="Y299" s="697"/>
      <c r="Z299" s="697"/>
      <c r="AA299" s="966"/>
      <c r="AB299" s="358"/>
      <c r="AC299" s="696"/>
      <c r="AD299" s="966"/>
      <c r="AE299" s="697"/>
      <c r="AF299" s="697"/>
      <c r="AG299" s="966"/>
      <c r="AH299" s="698"/>
      <c r="AI299" s="699"/>
      <c r="AJ299" s="966"/>
      <c r="AK299" s="697"/>
      <c r="AL299" s="697"/>
      <c r="AM299" s="966"/>
      <c r="AN299" s="365"/>
      <c r="AO299" s="701"/>
      <c r="AP299" s="966"/>
      <c r="AQ299" s="697"/>
      <c r="AR299" s="697"/>
      <c r="AS299" s="966"/>
      <c r="AT299" s="966"/>
      <c r="AU299" s="966"/>
      <c r="AV299" s="966"/>
      <c r="AW299" s="966"/>
      <c r="AX299" s="966"/>
      <c r="AY299" s="966"/>
      <c r="AZ299" s="966"/>
      <c r="BA299" s="966"/>
      <c r="BB299" s="966"/>
      <c r="BC299" s="966"/>
      <c r="BD299" s="966"/>
      <c r="BE299" s="966"/>
      <c r="BF299" s="966"/>
      <c r="BG299" s="966"/>
      <c r="BH299" s="125"/>
      <c r="BI299" s="125"/>
      <c r="BJ299" s="692"/>
      <c r="BK299" s="692"/>
      <c r="BL299" s="4"/>
      <c r="BM299" s="3"/>
      <c r="BN299" s="3"/>
      <c r="BO299" s="6"/>
      <c r="BP299" s="6"/>
      <c r="BQ299" s="6"/>
      <c r="BR299" s="6"/>
      <c r="BS299" s="6"/>
      <c r="BT299" s="6"/>
      <c r="BU299" s="6"/>
    </row>
    <row r="300" spans="1:73" ht="12.75">
      <c r="A300" s="682">
        <v>6</v>
      </c>
      <c r="B300" s="290"/>
      <c r="C300" s="736"/>
      <c r="D300" s="816"/>
      <c r="E300" s="497"/>
      <c r="F300" s="310"/>
      <c r="G300" s="295"/>
      <c r="H300" s="295"/>
      <c r="I300" s="966"/>
      <c r="J300" s="358"/>
      <c r="K300" s="696"/>
      <c r="L300" s="966"/>
      <c r="M300" s="697"/>
      <c r="N300" s="697"/>
      <c r="O300" s="966"/>
      <c r="P300" s="358"/>
      <c r="Q300" s="696"/>
      <c r="R300" s="966"/>
      <c r="S300" s="697"/>
      <c r="T300" s="697"/>
      <c r="U300" s="966"/>
      <c r="V300" s="358"/>
      <c r="W300" s="696"/>
      <c r="X300" s="966"/>
      <c r="Y300" s="697"/>
      <c r="Z300" s="697"/>
      <c r="AA300" s="966"/>
      <c r="AB300" s="358"/>
      <c r="AC300" s="696"/>
      <c r="AD300" s="966"/>
      <c r="AE300" s="697"/>
      <c r="AF300" s="697"/>
      <c r="AG300" s="966"/>
      <c r="AH300" s="698"/>
      <c r="AI300" s="699"/>
      <c r="AJ300" s="966"/>
      <c r="AK300" s="697"/>
      <c r="AL300" s="697"/>
      <c r="AM300" s="966"/>
      <c r="AN300" s="365"/>
      <c r="AO300" s="701"/>
      <c r="AP300" s="966"/>
      <c r="AQ300" s="697"/>
      <c r="AR300" s="697"/>
      <c r="AS300" s="966"/>
      <c r="AT300" s="966"/>
      <c r="AU300" s="966"/>
      <c r="AV300" s="966"/>
      <c r="AW300" s="966"/>
      <c r="AX300" s="966"/>
      <c r="AY300" s="966"/>
      <c r="AZ300" s="966"/>
      <c r="BA300" s="966"/>
      <c r="BB300" s="966"/>
      <c r="BC300" s="966"/>
      <c r="BD300" s="966"/>
      <c r="BE300" s="966"/>
      <c r="BF300" s="966"/>
      <c r="BG300" s="966"/>
      <c r="BH300" s="125"/>
      <c r="BI300" s="125"/>
      <c r="BJ300" s="692"/>
      <c r="BK300" s="692"/>
      <c r="BL300" s="4"/>
      <c r="BM300" s="3"/>
      <c r="BN300" s="3"/>
      <c r="BO300" s="6"/>
      <c r="BP300" s="6"/>
      <c r="BQ300" s="6"/>
      <c r="BR300" s="6"/>
      <c r="BS300" s="6"/>
      <c r="BT300" s="6"/>
      <c r="BU300" s="6"/>
    </row>
    <row r="301" spans="1:73" ht="12.75">
      <c r="A301" s="682">
        <v>7</v>
      </c>
      <c r="B301" s="290"/>
      <c r="C301" s="736"/>
      <c r="D301" s="816"/>
      <c r="E301" s="822"/>
      <c r="F301" s="823"/>
      <c r="G301" s="732"/>
      <c r="H301" s="732"/>
      <c r="I301" s="966"/>
      <c r="J301" s="358"/>
      <c r="K301" s="696"/>
      <c r="L301" s="966"/>
      <c r="M301" s="697"/>
      <c r="N301" s="697"/>
      <c r="O301" s="966"/>
      <c r="P301" s="358"/>
      <c r="Q301" s="696"/>
      <c r="R301" s="966"/>
      <c r="S301" s="697"/>
      <c r="T301" s="697"/>
      <c r="U301" s="966"/>
      <c r="V301" s="358"/>
      <c r="W301" s="696"/>
      <c r="X301" s="966"/>
      <c r="Y301" s="697"/>
      <c r="Z301" s="697"/>
      <c r="AA301" s="966"/>
      <c r="AB301" s="358"/>
      <c r="AC301" s="696"/>
      <c r="AD301" s="966"/>
      <c r="AE301" s="697"/>
      <c r="AF301" s="697"/>
      <c r="AG301" s="966"/>
      <c r="AH301" s="698"/>
      <c r="AI301" s="699"/>
      <c r="AJ301" s="966"/>
      <c r="AK301" s="697"/>
      <c r="AL301" s="697"/>
      <c r="AM301" s="966"/>
      <c r="AN301" s="365"/>
      <c r="AO301" s="701"/>
      <c r="AP301" s="966"/>
      <c r="AQ301" s="697"/>
      <c r="AR301" s="697"/>
      <c r="AS301" s="966"/>
      <c r="AT301" s="966"/>
      <c r="AU301" s="966"/>
      <c r="AV301" s="966"/>
      <c r="AW301" s="966"/>
      <c r="AX301" s="966"/>
      <c r="AY301" s="966"/>
      <c r="AZ301" s="966"/>
      <c r="BA301" s="966"/>
      <c r="BB301" s="966"/>
      <c r="BC301" s="966"/>
      <c r="BD301" s="966"/>
      <c r="BE301" s="966"/>
      <c r="BF301" s="966"/>
      <c r="BG301" s="966"/>
      <c r="BH301" s="125"/>
      <c r="BI301" s="125"/>
      <c r="BJ301" s="692"/>
      <c r="BK301" s="692"/>
      <c r="BL301" s="4"/>
      <c r="BM301" s="3"/>
      <c r="BN301" s="3"/>
      <c r="BO301" s="6"/>
      <c r="BP301" s="6"/>
      <c r="BQ301" s="6"/>
      <c r="BR301" s="6"/>
      <c r="BS301" s="6"/>
      <c r="BT301" s="6"/>
      <c r="BU301" s="6"/>
    </row>
    <row r="302" spans="1:73" ht="12.75">
      <c r="A302" s="682">
        <v>8</v>
      </c>
      <c r="B302" s="290"/>
      <c r="C302" s="736"/>
      <c r="D302" s="816"/>
      <c r="E302" s="822"/>
      <c r="F302" s="823"/>
      <c r="G302" s="732"/>
      <c r="H302" s="732"/>
      <c r="I302" s="966"/>
      <c r="J302" s="358"/>
      <c r="K302" s="696"/>
      <c r="L302" s="966"/>
      <c r="M302" s="697"/>
      <c r="N302" s="697"/>
      <c r="O302" s="966"/>
      <c r="P302" s="358"/>
      <c r="Q302" s="696"/>
      <c r="R302" s="966"/>
      <c r="S302" s="697"/>
      <c r="T302" s="697"/>
      <c r="U302" s="966"/>
      <c r="V302" s="358"/>
      <c r="W302" s="696"/>
      <c r="X302" s="966"/>
      <c r="Y302" s="697"/>
      <c r="Z302" s="697"/>
      <c r="AA302" s="966"/>
      <c r="AB302" s="358"/>
      <c r="AC302" s="696"/>
      <c r="AD302" s="966"/>
      <c r="AE302" s="697"/>
      <c r="AF302" s="697"/>
      <c r="AG302" s="966"/>
      <c r="AH302" s="698"/>
      <c r="AI302" s="699"/>
      <c r="AJ302" s="966"/>
      <c r="AK302" s="697"/>
      <c r="AL302" s="697"/>
      <c r="AM302" s="966"/>
      <c r="AN302" s="365"/>
      <c r="AO302" s="701"/>
      <c r="AP302" s="966"/>
      <c r="AQ302" s="697"/>
      <c r="AR302" s="697"/>
      <c r="AS302" s="966"/>
      <c r="AT302" s="966"/>
      <c r="AU302" s="966"/>
      <c r="AV302" s="966"/>
      <c r="AW302" s="966"/>
      <c r="AX302" s="966"/>
      <c r="AY302" s="966"/>
      <c r="AZ302" s="966"/>
      <c r="BA302" s="966"/>
      <c r="BB302" s="966"/>
      <c r="BC302" s="966"/>
      <c r="BD302" s="966"/>
      <c r="BE302" s="966"/>
      <c r="BF302" s="966"/>
      <c r="BG302" s="966"/>
      <c r="BH302" s="125"/>
      <c r="BI302" s="125"/>
      <c r="BJ302" s="692"/>
      <c r="BK302" s="692"/>
      <c r="BL302" s="4"/>
      <c r="BM302" s="3"/>
      <c r="BN302" s="3"/>
      <c r="BO302" s="6"/>
      <c r="BP302" s="6"/>
      <c r="BQ302" s="6"/>
      <c r="BR302" s="6"/>
      <c r="BS302" s="6"/>
      <c r="BT302" s="6"/>
      <c r="BU302" s="6"/>
    </row>
    <row r="303" spans="1:73" ht="12.75">
      <c r="A303" s="682">
        <v>9</v>
      </c>
      <c r="B303" s="290"/>
      <c r="C303" s="736"/>
      <c r="D303" s="816"/>
      <c r="E303" s="822"/>
      <c r="F303" s="823"/>
      <c r="G303" s="732"/>
      <c r="H303" s="732"/>
      <c r="I303" s="966"/>
      <c r="J303" s="358"/>
      <c r="K303" s="696"/>
      <c r="L303" s="966"/>
      <c r="M303" s="697"/>
      <c r="N303" s="697"/>
      <c r="O303" s="966"/>
      <c r="P303" s="358"/>
      <c r="Q303" s="696"/>
      <c r="R303" s="966"/>
      <c r="S303" s="697"/>
      <c r="T303" s="697"/>
      <c r="U303" s="966"/>
      <c r="V303" s="358"/>
      <c r="W303" s="696"/>
      <c r="X303" s="966"/>
      <c r="Y303" s="697"/>
      <c r="Z303" s="697"/>
      <c r="AA303" s="966"/>
      <c r="AB303" s="358"/>
      <c r="AC303" s="696"/>
      <c r="AD303" s="966"/>
      <c r="AE303" s="697"/>
      <c r="AF303" s="697"/>
      <c r="AG303" s="966"/>
      <c r="AH303" s="698"/>
      <c r="AI303" s="699"/>
      <c r="AJ303" s="966"/>
      <c r="AK303" s="697"/>
      <c r="AL303" s="697"/>
      <c r="AM303" s="966"/>
      <c r="AN303" s="365"/>
      <c r="AO303" s="701"/>
      <c r="AP303" s="966"/>
      <c r="AQ303" s="697"/>
      <c r="AR303" s="697"/>
      <c r="AS303" s="966"/>
      <c r="AT303" s="966"/>
      <c r="AU303" s="966"/>
      <c r="AV303" s="966"/>
      <c r="AW303" s="966"/>
      <c r="AX303" s="966"/>
      <c r="AY303" s="966"/>
      <c r="AZ303" s="966"/>
      <c r="BA303" s="966"/>
      <c r="BB303" s="966"/>
      <c r="BC303" s="966"/>
      <c r="BD303" s="966"/>
      <c r="BE303" s="966"/>
      <c r="BF303" s="966"/>
      <c r="BG303" s="966"/>
      <c r="BH303" s="125"/>
      <c r="BI303" s="125"/>
      <c r="BJ303" s="692"/>
      <c r="BK303" s="692"/>
      <c r="BL303" s="4"/>
      <c r="BM303" s="3"/>
      <c r="BN303" s="3"/>
      <c r="BO303" s="6"/>
      <c r="BP303" s="6"/>
      <c r="BQ303" s="6"/>
      <c r="BR303" s="6"/>
      <c r="BS303" s="6"/>
      <c r="BT303" s="6"/>
      <c r="BU303" s="6"/>
    </row>
    <row r="304" spans="1:73" ht="12.75">
      <c r="A304" s="682">
        <v>10</v>
      </c>
      <c r="B304" s="320"/>
      <c r="C304" s="753"/>
      <c r="D304" s="818"/>
      <c r="E304" s="824"/>
      <c r="F304" s="420"/>
      <c r="G304" s="601"/>
      <c r="H304" s="601"/>
      <c r="I304" s="971"/>
      <c r="J304" s="369"/>
      <c r="K304" s="709"/>
      <c r="L304" s="971"/>
      <c r="M304" s="710"/>
      <c r="N304" s="710"/>
      <c r="O304" s="971"/>
      <c r="P304" s="369"/>
      <c r="Q304" s="709"/>
      <c r="R304" s="971"/>
      <c r="S304" s="710"/>
      <c r="T304" s="710"/>
      <c r="U304" s="971"/>
      <c r="V304" s="369"/>
      <c r="W304" s="709"/>
      <c r="X304" s="971"/>
      <c r="Y304" s="710"/>
      <c r="Z304" s="710"/>
      <c r="AA304" s="971"/>
      <c r="AB304" s="369"/>
      <c r="AC304" s="709"/>
      <c r="AD304" s="971"/>
      <c r="AE304" s="710"/>
      <c r="AF304" s="710"/>
      <c r="AG304" s="971"/>
      <c r="AH304" s="711"/>
      <c r="AI304" s="712"/>
      <c r="AJ304" s="971"/>
      <c r="AK304" s="710"/>
      <c r="AL304" s="710"/>
      <c r="AM304" s="971"/>
      <c r="AN304" s="374"/>
      <c r="AO304" s="713"/>
      <c r="AP304" s="971"/>
      <c r="AQ304" s="710"/>
      <c r="AR304" s="710"/>
      <c r="AS304" s="971"/>
      <c r="AT304" s="971"/>
      <c r="AU304" s="971"/>
      <c r="AV304" s="971"/>
      <c r="AW304" s="971"/>
      <c r="AX304" s="971"/>
      <c r="AY304" s="971"/>
      <c r="AZ304" s="971"/>
      <c r="BA304" s="971"/>
      <c r="BB304" s="971"/>
      <c r="BC304" s="971"/>
      <c r="BD304" s="971"/>
      <c r="BE304" s="971"/>
      <c r="BF304" s="971"/>
      <c r="BG304" s="971"/>
      <c r="BH304" s="167"/>
      <c r="BI304" s="167"/>
      <c r="BJ304" s="714"/>
      <c r="BK304" s="714"/>
      <c r="BL304" s="4"/>
      <c r="BM304" s="3"/>
      <c r="BN304" s="3"/>
      <c r="BO304" s="6"/>
      <c r="BP304" s="6"/>
      <c r="BQ304" s="6"/>
      <c r="BR304" s="6"/>
      <c r="BS304" s="6"/>
      <c r="BT304" s="6"/>
      <c r="BU304" s="6"/>
    </row>
    <row r="305" spans="1:73" ht="12.75">
      <c r="A305" s="682">
        <v>1</v>
      </c>
      <c r="B305" s="750">
        <v>21</v>
      </c>
      <c r="C305" s="703"/>
      <c r="D305" s="814" t="s">
        <v>816</v>
      </c>
      <c r="E305" s="417" t="s">
        <v>180</v>
      </c>
      <c r="F305" s="272" t="s">
        <v>817</v>
      </c>
      <c r="G305" s="273">
        <v>2</v>
      </c>
      <c r="H305" s="273">
        <v>6</v>
      </c>
      <c r="I305" s="1060"/>
      <c r="J305" s="349"/>
      <c r="K305" s="277"/>
      <c r="L305" s="1006">
        <f>J305+J306+J307+J308+J309+J310+J311+J312+J313+J314+K305+K306+K307+K308+K309+K310+K311+K312+K313+K314</f>
        <v>0</v>
      </c>
      <c r="M305" s="686"/>
      <c r="N305" s="686"/>
      <c r="O305" s="1007">
        <f>M305+M306+M307+M308+M309+M310+M311+M312+M313+M314+N305+N306+N307+N308+N309+N310+N311+N312+N313+N314</f>
        <v>0</v>
      </c>
      <c r="P305" s="349"/>
      <c r="Q305" s="277"/>
      <c r="R305" s="1008">
        <f>P305+P306+P307+P308+P309+P310+P311+P312+P313+P314+Q305+Q306+Q307+Q308+Q309+Q310+Q311+Q312+Q313+Q314</f>
        <v>0</v>
      </c>
      <c r="S305" s="686"/>
      <c r="T305" s="686"/>
      <c r="U305" s="1057">
        <f>S305+S306+S307+S308+S309+S310+S311+S312+S313+S314+T305+T306+T307+T308+T309+T310+T311+T312+T313+T314</f>
        <v>0</v>
      </c>
      <c r="V305" s="349"/>
      <c r="W305" s="277"/>
      <c r="X305" s="1055">
        <f>V305+V306+V307+V308+V309+V310+V311+V312+V313+V314+W305+W306+W307+W308+W309+W310+W311+W312+W313+W314</f>
        <v>0</v>
      </c>
      <c r="Y305" s="686"/>
      <c r="Z305" s="686"/>
      <c r="AA305" s="1056">
        <f>Y305+Y306+Y307+Y308+Y309+Y310+Y311+Y312+Y313+Y314+Z305+Z306+Z307+Z308+Z309+Z310+Z311+Z312+Z313+Z314</f>
        <v>0</v>
      </c>
      <c r="AB305" s="349"/>
      <c r="AC305" s="277"/>
      <c r="AD305" s="999">
        <f>AB305+AB306+AB307+AB308+AB309+AB310+AB311+AB312+AB313+AB314+AC305+AC306+AC307+AC308+AC309+AC310+AC311+AC312+AC313+AC314</f>
        <v>0</v>
      </c>
      <c r="AE305" s="686"/>
      <c r="AF305" s="686"/>
      <c r="AG305" s="1000">
        <f>AE305+AE306+AE307+AE308+AE309+AE310+AE311+AE312+AE313+AE314+AF305+AF306+AF307+AF308+AF309+AF310+AF311+AF312+AF313+AF314</f>
        <v>0</v>
      </c>
      <c r="AH305" s="737"/>
      <c r="AI305" s="688"/>
      <c r="AJ305" s="1048">
        <f>AH305+AH306+AH307+AH308+AH309+AH310+AH311+AH312+AH313+AH314+AI305+AI306+AI307+AI308+AI309+AI310+AI311+AI312+AI313+AI314</f>
        <v>0</v>
      </c>
      <c r="AK305" s="686"/>
      <c r="AL305" s="686"/>
      <c r="AM305" s="1002">
        <f>AK305+AK306+AK307+AK308+AK309+AK310+AK311+AK312+AK313+AK314+AL305+AL306+AL307+AL308+AL309+AL310+AL311+AL312+AL313+AL314</f>
        <v>0</v>
      </c>
      <c r="AN305" s="689"/>
      <c r="AO305" s="283">
        <v>12</v>
      </c>
      <c r="AP305" s="1003">
        <f>AN305+AN306+AN307+AN308+AN309+AN310+AN311+AN312+AN313+AN314+AO305+AO306+AO307+AO308+AO309+AO310+AO311+AO312+AO313+AO314</f>
        <v>12</v>
      </c>
      <c r="AQ305" s="686"/>
      <c r="AR305" s="686"/>
      <c r="AS305" s="1049">
        <f>AQ305+AQ306+AQ307+AQ308+AQ309+AQ310+AQ311+AQ312+AQ313+AQ314+AR305+AR306+AR307+AR308+AR309+AR310+AR311+AR312+AR313+AR314</f>
        <v>0</v>
      </c>
      <c r="AT305" s="1050"/>
      <c r="AU305" s="1051">
        <f>SUM(AV305:BG305)</f>
        <v>12</v>
      </c>
      <c r="AV305" s="965">
        <f>SUM(L305+O305+R305+U305+X305+AA305+AD305+AG305+AJ305+AM305+AP305+AS305)</f>
        <v>12</v>
      </c>
      <c r="AW305" s="965"/>
      <c r="AX305" s="965"/>
      <c r="AY305" s="965"/>
      <c r="AZ305" s="965"/>
      <c r="BA305" s="965"/>
      <c r="BB305" s="965"/>
      <c r="BC305" s="965"/>
      <c r="BD305" s="965"/>
      <c r="BE305" s="1052"/>
      <c r="BF305" s="1052"/>
      <c r="BG305" s="1053"/>
      <c r="BH305" s="125"/>
      <c r="BI305" s="125"/>
      <c r="BJ305" s="692"/>
      <c r="BK305" s="692"/>
      <c r="BL305" s="4"/>
      <c r="BM305" s="3"/>
      <c r="BN305" s="3"/>
      <c r="BO305" s="6"/>
      <c r="BP305" s="6"/>
      <c r="BQ305" s="6"/>
      <c r="BR305" s="6"/>
      <c r="BS305" s="6"/>
      <c r="BT305" s="6"/>
      <c r="BU305" s="6"/>
    </row>
    <row r="306" spans="1:73" ht="12.75">
      <c r="A306" s="682">
        <v>2</v>
      </c>
      <c r="B306" s="290"/>
      <c r="C306" s="703"/>
      <c r="D306" s="816"/>
      <c r="E306" s="497"/>
      <c r="F306" s="310"/>
      <c r="G306" s="295"/>
      <c r="H306" s="295"/>
      <c r="I306" s="966"/>
      <c r="J306" s="358"/>
      <c r="K306" s="696"/>
      <c r="L306" s="966"/>
      <c r="M306" s="697"/>
      <c r="N306" s="697"/>
      <c r="O306" s="966"/>
      <c r="P306" s="358"/>
      <c r="Q306" s="696"/>
      <c r="R306" s="966"/>
      <c r="S306" s="697"/>
      <c r="T306" s="697"/>
      <c r="U306" s="966"/>
      <c r="V306" s="358"/>
      <c r="W306" s="696"/>
      <c r="X306" s="966"/>
      <c r="Y306" s="697"/>
      <c r="Z306" s="697"/>
      <c r="AA306" s="966"/>
      <c r="AB306" s="358"/>
      <c r="AC306" s="696"/>
      <c r="AD306" s="966"/>
      <c r="AE306" s="697"/>
      <c r="AF306" s="697"/>
      <c r="AG306" s="966"/>
      <c r="AH306" s="698"/>
      <c r="AI306" s="699"/>
      <c r="AJ306" s="966"/>
      <c r="AK306" s="697"/>
      <c r="AL306" s="697"/>
      <c r="AM306" s="966"/>
      <c r="AN306" s="365"/>
      <c r="AO306" s="748"/>
      <c r="AP306" s="966"/>
      <c r="AQ306" s="697"/>
      <c r="AR306" s="697"/>
      <c r="AS306" s="966"/>
      <c r="AT306" s="966"/>
      <c r="AU306" s="966"/>
      <c r="AV306" s="966"/>
      <c r="AW306" s="966"/>
      <c r="AX306" s="966"/>
      <c r="AY306" s="966"/>
      <c r="AZ306" s="966"/>
      <c r="BA306" s="966"/>
      <c r="BB306" s="966"/>
      <c r="BC306" s="966"/>
      <c r="BD306" s="966"/>
      <c r="BE306" s="966"/>
      <c r="BF306" s="966"/>
      <c r="BG306" s="966"/>
      <c r="BH306" s="125"/>
      <c r="BI306" s="125"/>
      <c r="BJ306" s="692"/>
      <c r="BK306" s="692"/>
      <c r="BL306" s="4"/>
      <c r="BM306" s="3"/>
      <c r="BN306" s="3"/>
      <c r="BO306" s="6"/>
      <c r="BP306" s="6"/>
      <c r="BQ306" s="6"/>
      <c r="BR306" s="6"/>
      <c r="BS306" s="6"/>
      <c r="BT306" s="6"/>
      <c r="BU306" s="6"/>
    </row>
    <row r="307" spans="1:73" ht="12.75">
      <c r="A307" s="682">
        <v>3</v>
      </c>
      <c r="B307" s="290"/>
      <c r="C307" s="736"/>
      <c r="D307" s="816"/>
      <c r="E307" s="497"/>
      <c r="F307" s="310"/>
      <c r="G307" s="295"/>
      <c r="H307" s="295"/>
      <c r="I307" s="966"/>
      <c r="J307" s="358"/>
      <c r="K307" s="696"/>
      <c r="L307" s="966"/>
      <c r="M307" s="697"/>
      <c r="N307" s="697"/>
      <c r="O307" s="966"/>
      <c r="P307" s="358"/>
      <c r="Q307" s="696"/>
      <c r="R307" s="966"/>
      <c r="S307" s="697"/>
      <c r="T307" s="697"/>
      <c r="U307" s="966"/>
      <c r="V307" s="358"/>
      <c r="W307" s="696"/>
      <c r="X307" s="966"/>
      <c r="Y307" s="697"/>
      <c r="Z307" s="697"/>
      <c r="AA307" s="966"/>
      <c r="AB307" s="358"/>
      <c r="AC307" s="696"/>
      <c r="AD307" s="966"/>
      <c r="AE307" s="697"/>
      <c r="AF307" s="697"/>
      <c r="AG307" s="966"/>
      <c r="AH307" s="698"/>
      <c r="AI307" s="699"/>
      <c r="AJ307" s="966"/>
      <c r="AK307" s="697"/>
      <c r="AL307" s="697"/>
      <c r="AM307" s="966"/>
      <c r="AN307" s="365"/>
      <c r="AO307" s="701"/>
      <c r="AP307" s="966"/>
      <c r="AQ307" s="697"/>
      <c r="AR307" s="697"/>
      <c r="AS307" s="966"/>
      <c r="AT307" s="966"/>
      <c r="AU307" s="966"/>
      <c r="AV307" s="966"/>
      <c r="AW307" s="966"/>
      <c r="AX307" s="966"/>
      <c r="AY307" s="966"/>
      <c r="AZ307" s="966"/>
      <c r="BA307" s="966"/>
      <c r="BB307" s="966"/>
      <c r="BC307" s="966"/>
      <c r="BD307" s="966"/>
      <c r="BE307" s="966"/>
      <c r="BF307" s="966"/>
      <c r="BG307" s="966"/>
      <c r="BH307" s="125"/>
      <c r="BI307" s="125"/>
      <c r="BJ307" s="692"/>
      <c r="BK307" s="692"/>
      <c r="BL307" s="4"/>
      <c r="BM307" s="3"/>
      <c r="BN307" s="3"/>
      <c r="BO307" s="6"/>
      <c r="BP307" s="6"/>
      <c r="BQ307" s="6"/>
      <c r="BR307" s="6"/>
      <c r="BS307" s="6"/>
      <c r="BT307" s="6"/>
      <c r="BU307" s="6"/>
    </row>
    <row r="308" spans="1:73" ht="12.75">
      <c r="A308" s="682">
        <v>4</v>
      </c>
      <c r="B308" s="290"/>
      <c r="C308" s="736"/>
      <c r="D308" s="816"/>
      <c r="E308" s="497"/>
      <c r="F308" s="310"/>
      <c r="G308" s="295"/>
      <c r="H308" s="295"/>
      <c r="I308" s="966"/>
      <c r="J308" s="358"/>
      <c r="K308" s="696"/>
      <c r="L308" s="966"/>
      <c r="M308" s="697"/>
      <c r="N308" s="697"/>
      <c r="O308" s="966"/>
      <c r="P308" s="358"/>
      <c r="Q308" s="696"/>
      <c r="R308" s="966"/>
      <c r="S308" s="697"/>
      <c r="T308" s="697"/>
      <c r="U308" s="966"/>
      <c r="V308" s="358"/>
      <c r="W308" s="696"/>
      <c r="X308" s="966"/>
      <c r="Y308" s="697"/>
      <c r="Z308" s="697"/>
      <c r="AA308" s="966"/>
      <c r="AB308" s="358"/>
      <c r="AC308" s="696"/>
      <c r="AD308" s="966"/>
      <c r="AE308" s="697"/>
      <c r="AF308" s="697"/>
      <c r="AG308" s="966"/>
      <c r="AH308" s="698"/>
      <c r="AI308" s="699"/>
      <c r="AJ308" s="966"/>
      <c r="AK308" s="697"/>
      <c r="AL308" s="697"/>
      <c r="AM308" s="966"/>
      <c r="AN308" s="365"/>
      <c r="AO308" s="701"/>
      <c r="AP308" s="966"/>
      <c r="AQ308" s="697"/>
      <c r="AR308" s="697"/>
      <c r="AS308" s="966"/>
      <c r="AT308" s="966"/>
      <c r="AU308" s="966"/>
      <c r="AV308" s="966"/>
      <c r="AW308" s="966"/>
      <c r="AX308" s="966"/>
      <c r="AY308" s="966"/>
      <c r="AZ308" s="966"/>
      <c r="BA308" s="966"/>
      <c r="BB308" s="966"/>
      <c r="BC308" s="966"/>
      <c r="BD308" s="966"/>
      <c r="BE308" s="966"/>
      <c r="BF308" s="966"/>
      <c r="BG308" s="966"/>
      <c r="BH308" s="125"/>
      <c r="BI308" s="125"/>
      <c r="BJ308" s="692"/>
      <c r="BK308" s="692"/>
      <c r="BL308" s="4"/>
      <c r="BM308" s="3"/>
      <c r="BN308" s="3"/>
      <c r="BO308" s="6"/>
      <c r="BP308" s="6"/>
      <c r="BQ308" s="6"/>
      <c r="BR308" s="6"/>
      <c r="BS308" s="6"/>
      <c r="BT308" s="6"/>
      <c r="BU308" s="6"/>
    </row>
    <row r="309" spans="1:73" ht="12.75">
      <c r="A309" s="682">
        <v>5</v>
      </c>
      <c r="B309" s="290"/>
      <c r="C309" s="736"/>
      <c r="D309" s="816"/>
      <c r="E309" s="497"/>
      <c r="F309" s="310"/>
      <c r="G309" s="295"/>
      <c r="H309" s="295"/>
      <c r="I309" s="966"/>
      <c r="J309" s="358"/>
      <c r="K309" s="696"/>
      <c r="L309" s="966"/>
      <c r="M309" s="697"/>
      <c r="N309" s="697"/>
      <c r="O309" s="966"/>
      <c r="P309" s="358"/>
      <c r="Q309" s="696"/>
      <c r="R309" s="966"/>
      <c r="S309" s="697"/>
      <c r="T309" s="697"/>
      <c r="U309" s="966"/>
      <c r="V309" s="358"/>
      <c r="W309" s="696"/>
      <c r="X309" s="966"/>
      <c r="Y309" s="697"/>
      <c r="Z309" s="697"/>
      <c r="AA309" s="966"/>
      <c r="AB309" s="358"/>
      <c r="AC309" s="696"/>
      <c r="AD309" s="966"/>
      <c r="AE309" s="697"/>
      <c r="AF309" s="697"/>
      <c r="AG309" s="966"/>
      <c r="AH309" s="698"/>
      <c r="AI309" s="699"/>
      <c r="AJ309" s="966"/>
      <c r="AK309" s="697"/>
      <c r="AL309" s="697"/>
      <c r="AM309" s="966"/>
      <c r="AN309" s="365"/>
      <c r="AO309" s="701"/>
      <c r="AP309" s="966"/>
      <c r="AQ309" s="697"/>
      <c r="AR309" s="697"/>
      <c r="AS309" s="966"/>
      <c r="AT309" s="966"/>
      <c r="AU309" s="966"/>
      <c r="AV309" s="966"/>
      <c r="AW309" s="966"/>
      <c r="AX309" s="966"/>
      <c r="AY309" s="966"/>
      <c r="AZ309" s="966"/>
      <c r="BA309" s="966"/>
      <c r="BB309" s="966"/>
      <c r="BC309" s="966"/>
      <c r="BD309" s="966"/>
      <c r="BE309" s="966"/>
      <c r="BF309" s="966"/>
      <c r="BG309" s="966"/>
      <c r="BH309" s="125"/>
      <c r="BI309" s="125"/>
      <c r="BJ309" s="692"/>
      <c r="BK309" s="692"/>
      <c r="BL309" s="4"/>
      <c r="BM309" s="3"/>
      <c r="BN309" s="3"/>
      <c r="BO309" s="6"/>
      <c r="BP309" s="6"/>
      <c r="BQ309" s="6"/>
      <c r="BR309" s="6"/>
      <c r="BS309" s="6"/>
      <c r="BT309" s="6"/>
      <c r="BU309" s="6"/>
    </row>
    <row r="310" spans="1:73" ht="12.75">
      <c r="A310" s="682">
        <v>6</v>
      </c>
      <c r="B310" s="290"/>
      <c r="C310" s="736"/>
      <c r="D310" s="816"/>
      <c r="E310" s="497"/>
      <c r="F310" s="310"/>
      <c r="G310" s="295"/>
      <c r="H310" s="295"/>
      <c r="I310" s="966"/>
      <c r="J310" s="358"/>
      <c r="K310" s="696"/>
      <c r="L310" s="966"/>
      <c r="M310" s="697"/>
      <c r="N310" s="697"/>
      <c r="O310" s="966"/>
      <c r="P310" s="358"/>
      <c r="Q310" s="696"/>
      <c r="R310" s="966"/>
      <c r="S310" s="697"/>
      <c r="T310" s="697"/>
      <c r="U310" s="966"/>
      <c r="V310" s="358"/>
      <c r="W310" s="696"/>
      <c r="X310" s="966"/>
      <c r="Y310" s="697"/>
      <c r="Z310" s="697"/>
      <c r="AA310" s="966"/>
      <c r="AB310" s="358"/>
      <c r="AC310" s="696"/>
      <c r="AD310" s="966"/>
      <c r="AE310" s="697"/>
      <c r="AF310" s="697"/>
      <c r="AG310" s="966"/>
      <c r="AH310" s="698"/>
      <c r="AI310" s="699"/>
      <c r="AJ310" s="966"/>
      <c r="AK310" s="697"/>
      <c r="AL310" s="697"/>
      <c r="AM310" s="966"/>
      <c r="AN310" s="365"/>
      <c r="AO310" s="701"/>
      <c r="AP310" s="966"/>
      <c r="AQ310" s="697"/>
      <c r="AR310" s="697"/>
      <c r="AS310" s="966"/>
      <c r="AT310" s="966"/>
      <c r="AU310" s="966"/>
      <c r="AV310" s="966"/>
      <c r="AW310" s="966"/>
      <c r="AX310" s="966"/>
      <c r="AY310" s="966"/>
      <c r="AZ310" s="966"/>
      <c r="BA310" s="966"/>
      <c r="BB310" s="966"/>
      <c r="BC310" s="966"/>
      <c r="BD310" s="966"/>
      <c r="BE310" s="966"/>
      <c r="BF310" s="966"/>
      <c r="BG310" s="966"/>
      <c r="BH310" s="125"/>
      <c r="BI310" s="125"/>
      <c r="BJ310" s="692"/>
      <c r="BK310" s="692"/>
      <c r="BL310" s="4"/>
      <c r="BM310" s="3"/>
      <c r="BN310" s="3"/>
      <c r="BO310" s="6"/>
      <c r="BP310" s="6"/>
      <c r="BQ310" s="6"/>
      <c r="BR310" s="6"/>
      <c r="BS310" s="6"/>
      <c r="BT310" s="6"/>
      <c r="BU310" s="6"/>
    </row>
    <row r="311" spans="1:73" ht="12.75">
      <c r="A311" s="682">
        <v>7</v>
      </c>
      <c r="B311" s="290"/>
      <c r="C311" s="736"/>
      <c r="D311" s="816"/>
      <c r="E311" s="825"/>
      <c r="F311" s="391"/>
      <c r="G311" s="454"/>
      <c r="H311" s="454"/>
      <c r="I311" s="966"/>
      <c r="J311" s="358"/>
      <c r="K311" s="696"/>
      <c r="L311" s="966"/>
      <c r="M311" s="697"/>
      <c r="N311" s="697"/>
      <c r="O311" s="966"/>
      <c r="P311" s="358"/>
      <c r="Q311" s="696"/>
      <c r="R311" s="966"/>
      <c r="S311" s="697"/>
      <c r="T311" s="697"/>
      <c r="U311" s="966"/>
      <c r="V311" s="358"/>
      <c r="W311" s="696"/>
      <c r="X311" s="966"/>
      <c r="Y311" s="697"/>
      <c r="Z311" s="697"/>
      <c r="AA311" s="966"/>
      <c r="AB311" s="358"/>
      <c r="AC311" s="696"/>
      <c r="AD311" s="966"/>
      <c r="AE311" s="697"/>
      <c r="AF311" s="697"/>
      <c r="AG311" s="966"/>
      <c r="AH311" s="698"/>
      <c r="AI311" s="699"/>
      <c r="AJ311" s="966"/>
      <c r="AK311" s="697"/>
      <c r="AL311" s="697"/>
      <c r="AM311" s="966"/>
      <c r="AN311" s="365"/>
      <c r="AO311" s="701"/>
      <c r="AP311" s="966"/>
      <c r="AQ311" s="697"/>
      <c r="AR311" s="697"/>
      <c r="AS311" s="966"/>
      <c r="AT311" s="966"/>
      <c r="AU311" s="966"/>
      <c r="AV311" s="966"/>
      <c r="AW311" s="966"/>
      <c r="AX311" s="966"/>
      <c r="AY311" s="966"/>
      <c r="AZ311" s="966"/>
      <c r="BA311" s="966"/>
      <c r="BB311" s="966"/>
      <c r="BC311" s="966"/>
      <c r="BD311" s="966"/>
      <c r="BE311" s="966"/>
      <c r="BF311" s="966"/>
      <c r="BG311" s="966"/>
      <c r="BH311" s="125"/>
      <c r="BI311" s="125"/>
      <c r="BJ311" s="692"/>
      <c r="BK311" s="692"/>
      <c r="BL311" s="4"/>
      <c r="BM311" s="3"/>
      <c r="BN311" s="3"/>
      <c r="BO311" s="6"/>
      <c r="BP311" s="6"/>
      <c r="BQ311" s="6"/>
      <c r="BR311" s="6"/>
      <c r="BS311" s="6"/>
      <c r="BT311" s="6"/>
      <c r="BU311" s="6"/>
    </row>
    <row r="312" spans="1:73" ht="12.75">
      <c r="A312" s="682">
        <v>8</v>
      </c>
      <c r="B312" s="290"/>
      <c r="C312" s="736"/>
      <c r="D312" s="816"/>
      <c r="E312" s="825"/>
      <c r="F312" s="391"/>
      <c r="G312" s="454"/>
      <c r="H312" s="454"/>
      <c r="I312" s="966"/>
      <c r="J312" s="358"/>
      <c r="K312" s="696"/>
      <c r="L312" s="966"/>
      <c r="M312" s="697"/>
      <c r="N312" s="697"/>
      <c r="O312" s="966"/>
      <c r="P312" s="358"/>
      <c r="Q312" s="696"/>
      <c r="R312" s="966"/>
      <c r="S312" s="697"/>
      <c r="T312" s="697"/>
      <c r="U312" s="966"/>
      <c r="V312" s="358"/>
      <c r="W312" s="696"/>
      <c r="X312" s="966"/>
      <c r="Y312" s="697"/>
      <c r="Z312" s="697"/>
      <c r="AA312" s="966"/>
      <c r="AB312" s="358"/>
      <c r="AC312" s="696"/>
      <c r="AD312" s="966"/>
      <c r="AE312" s="697"/>
      <c r="AF312" s="697"/>
      <c r="AG312" s="966"/>
      <c r="AH312" s="698"/>
      <c r="AI312" s="699"/>
      <c r="AJ312" s="966"/>
      <c r="AK312" s="697"/>
      <c r="AL312" s="697"/>
      <c r="AM312" s="966"/>
      <c r="AN312" s="365"/>
      <c r="AO312" s="701"/>
      <c r="AP312" s="966"/>
      <c r="AQ312" s="697"/>
      <c r="AR312" s="697"/>
      <c r="AS312" s="966"/>
      <c r="AT312" s="966"/>
      <c r="AU312" s="966"/>
      <c r="AV312" s="966"/>
      <c r="AW312" s="966"/>
      <c r="AX312" s="966"/>
      <c r="AY312" s="966"/>
      <c r="AZ312" s="966"/>
      <c r="BA312" s="966"/>
      <c r="BB312" s="966"/>
      <c r="BC312" s="966"/>
      <c r="BD312" s="966"/>
      <c r="BE312" s="966"/>
      <c r="BF312" s="966"/>
      <c r="BG312" s="966"/>
      <c r="BH312" s="125"/>
      <c r="BI312" s="125"/>
      <c r="BJ312" s="692"/>
      <c r="BK312" s="692"/>
      <c r="BL312" s="4"/>
      <c r="BM312" s="3"/>
      <c r="BN312" s="3"/>
      <c r="BO312" s="6"/>
      <c r="BP312" s="6"/>
      <c r="BQ312" s="6"/>
      <c r="BR312" s="6"/>
      <c r="BS312" s="6"/>
      <c r="BT312" s="6"/>
      <c r="BU312" s="6"/>
    </row>
    <row r="313" spans="1:73" ht="12.75">
      <c r="A313" s="682">
        <v>9</v>
      </c>
      <c r="B313" s="290"/>
      <c r="C313" s="736"/>
      <c r="D313" s="816"/>
      <c r="E313" s="825"/>
      <c r="F313" s="391"/>
      <c r="G313" s="454"/>
      <c r="H313" s="454"/>
      <c r="I313" s="966"/>
      <c r="J313" s="358"/>
      <c r="K313" s="696"/>
      <c r="L313" s="966"/>
      <c r="M313" s="697"/>
      <c r="N313" s="697"/>
      <c r="O313" s="966"/>
      <c r="P313" s="358"/>
      <c r="Q313" s="696"/>
      <c r="R313" s="966"/>
      <c r="S313" s="697"/>
      <c r="T313" s="697"/>
      <c r="U313" s="966"/>
      <c r="V313" s="358"/>
      <c r="W313" s="696"/>
      <c r="X313" s="966"/>
      <c r="Y313" s="697"/>
      <c r="Z313" s="697"/>
      <c r="AA313" s="966"/>
      <c r="AB313" s="358"/>
      <c r="AC313" s="696"/>
      <c r="AD313" s="966"/>
      <c r="AE313" s="697"/>
      <c r="AF313" s="697"/>
      <c r="AG313" s="966"/>
      <c r="AH313" s="698"/>
      <c r="AI313" s="699"/>
      <c r="AJ313" s="966"/>
      <c r="AK313" s="697"/>
      <c r="AL313" s="697"/>
      <c r="AM313" s="966"/>
      <c r="AN313" s="365"/>
      <c r="AO313" s="701"/>
      <c r="AP313" s="966"/>
      <c r="AQ313" s="697"/>
      <c r="AR313" s="697"/>
      <c r="AS313" s="966"/>
      <c r="AT313" s="966"/>
      <c r="AU313" s="966"/>
      <c r="AV313" s="966"/>
      <c r="AW313" s="966"/>
      <c r="AX313" s="966"/>
      <c r="AY313" s="966"/>
      <c r="AZ313" s="966"/>
      <c r="BA313" s="966"/>
      <c r="BB313" s="966"/>
      <c r="BC313" s="966"/>
      <c r="BD313" s="966"/>
      <c r="BE313" s="966"/>
      <c r="BF313" s="966"/>
      <c r="BG313" s="966"/>
      <c r="BH313" s="125"/>
      <c r="BI313" s="125"/>
      <c r="BJ313" s="692"/>
      <c r="BK313" s="692"/>
      <c r="BL313" s="4"/>
      <c r="BM313" s="3"/>
      <c r="BN313" s="3"/>
      <c r="BO313" s="6"/>
      <c r="BP313" s="6"/>
      <c r="BQ313" s="6"/>
      <c r="BR313" s="6"/>
      <c r="BS313" s="6"/>
      <c r="BT313" s="6"/>
      <c r="BU313" s="6"/>
    </row>
    <row r="314" spans="1:73" ht="12.75">
      <c r="A314" s="682">
        <v>10</v>
      </c>
      <c r="B314" s="320"/>
      <c r="C314" s="753"/>
      <c r="D314" s="818"/>
      <c r="E314" s="826"/>
      <c r="F314" s="324"/>
      <c r="G314" s="368"/>
      <c r="H314" s="368"/>
      <c r="I314" s="971"/>
      <c r="J314" s="369"/>
      <c r="K314" s="709"/>
      <c r="L314" s="971"/>
      <c r="M314" s="710"/>
      <c r="N314" s="710"/>
      <c r="O314" s="971"/>
      <c r="P314" s="369"/>
      <c r="Q314" s="709"/>
      <c r="R314" s="971"/>
      <c r="S314" s="710"/>
      <c r="T314" s="710"/>
      <c r="U314" s="971"/>
      <c r="V314" s="369"/>
      <c r="W314" s="709"/>
      <c r="X314" s="971"/>
      <c r="Y314" s="710"/>
      <c r="Z314" s="710"/>
      <c r="AA314" s="971"/>
      <c r="AB314" s="369"/>
      <c r="AC314" s="709"/>
      <c r="AD314" s="971"/>
      <c r="AE314" s="710"/>
      <c r="AF314" s="710"/>
      <c r="AG314" s="971"/>
      <c r="AH314" s="711"/>
      <c r="AI314" s="712"/>
      <c r="AJ314" s="971"/>
      <c r="AK314" s="710"/>
      <c r="AL314" s="710"/>
      <c r="AM314" s="971"/>
      <c r="AN314" s="374"/>
      <c r="AO314" s="713"/>
      <c r="AP314" s="971"/>
      <c r="AQ314" s="710"/>
      <c r="AR314" s="710"/>
      <c r="AS314" s="971"/>
      <c r="AT314" s="971"/>
      <c r="AU314" s="971"/>
      <c r="AV314" s="971"/>
      <c r="AW314" s="971"/>
      <c r="AX314" s="971"/>
      <c r="AY314" s="971"/>
      <c r="AZ314" s="971"/>
      <c r="BA314" s="971"/>
      <c r="BB314" s="971"/>
      <c r="BC314" s="971"/>
      <c r="BD314" s="971"/>
      <c r="BE314" s="971"/>
      <c r="BF314" s="971"/>
      <c r="BG314" s="971"/>
      <c r="BH314" s="167"/>
      <c r="BI314" s="167"/>
      <c r="BJ314" s="714"/>
      <c r="BK314" s="714"/>
      <c r="BL314" s="4"/>
      <c r="BM314" s="3"/>
      <c r="BN314" s="3"/>
      <c r="BO314" s="6"/>
      <c r="BP314" s="6"/>
      <c r="BQ314" s="6"/>
      <c r="BR314" s="6"/>
      <c r="BS314" s="6"/>
      <c r="BT314" s="6"/>
      <c r="BU314" s="6"/>
    </row>
    <row r="315" spans="1:73" ht="25.5" customHeight="1">
      <c r="A315" s="682">
        <v>1</v>
      </c>
      <c r="B315" s="416">
        <v>22</v>
      </c>
      <c r="C315" s="340" t="s">
        <v>818</v>
      </c>
      <c r="D315" s="728" t="s">
        <v>819</v>
      </c>
      <c r="E315" s="827"/>
      <c r="F315" s="695" t="s">
        <v>529</v>
      </c>
      <c r="G315" s="772">
        <v>4</v>
      </c>
      <c r="H315" s="772">
        <v>4</v>
      </c>
      <c r="I315" s="1060"/>
      <c r="J315" s="349"/>
      <c r="K315" s="277"/>
      <c r="L315" s="1006">
        <f>J315+J316+J317+J318+J319+J320+J321+J322+J323+J324+K315+K316+K317+K318+K319+K320+K321+K322+K323+K324</f>
        <v>0</v>
      </c>
      <c r="M315" s="686"/>
      <c r="N315" s="686"/>
      <c r="O315" s="1007">
        <f>M315+M316+M317+M318+M319+M320+M321+M322+M323+M324+N315+N316+N317+N318+N319+N320+N321+N322+N323+N324</f>
        <v>0</v>
      </c>
      <c r="P315" s="349"/>
      <c r="Q315" s="277"/>
      <c r="R315" s="1008">
        <f>P315+P316+P317+P318+P319+P320+P321+P322+P323+P324+Q315+Q316+Q317+Q318+Q319+Q320+Q321+Q322+Q323+Q324</f>
        <v>0</v>
      </c>
      <c r="S315" s="686"/>
      <c r="T315" s="686"/>
      <c r="U315" s="1057">
        <f>S315+S316+S317+S318+S319+S320+S321+S322+S323+S324+T315+T316+T317+T318+T319+T320+T321+T322+T323+T324</f>
        <v>0</v>
      </c>
      <c r="V315" s="349"/>
      <c r="W315" s="277"/>
      <c r="X315" s="1055">
        <f>V315+V316+V317+V318+V319+V320+V321+V322+V323+V324+W315+W316+W317+W318+W319+W320+W321+W322+W323+W324</f>
        <v>0</v>
      </c>
      <c r="Y315" s="686"/>
      <c r="Z315" s="686"/>
      <c r="AA315" s="1056">
        <f>Y315+Y316+Y317+Y318+Y319+Y320+Y321+Y322+Y323+Y324+Z315+Z316+Z317+Z318+Z319+Z320+Z321+Z322+Z323+Z324</f>
        <v>0</v>
      </c>
      <c r="AB315" s="349"/>
      <c r="AC315" s="277"/>
      <c r="AD315" s="999">
        <f>AB315+AB316+AB317+AB318+AB319+AB320+AB321+AB322+AB323+AB324+AC315+AC316+AC317+AC318+AC319+AC320+AC321+AC322+AC323+AC324</f>
        <v>0</v>
      </c>
      <c r="AE315" s="686"/>
      <c r="AF315" s="686"/>
      <c r="AG315" s="1000">
        <f>AE315+AE316+AE317+AE318+AE319+AE320+AE321+AE322+AE323+AE324+AF315+AF316+AF317+AF318+AF319+AF320+AF321+AF322+AF323+AF324</f>
        <v>0</v>
      </c>
      <c r="AH315" s="687"/>
      <c r="AI315" s="688"/>
      <c r="AJ315" s="1048">
        <f>AH315+AH316+AH317+AH318+AH319+AH320+AH321+AH322+AH323+AH324+AI315+AI316+AI317+AI318+AI319+AI320+AI321+AI322+AI323+AI324</f>
        <v>0</v>
      </c>
      <c r="AK315" s="729"/>
      <c r="AL315" s="729"/>
      <c r="AM315" s="1002">
        <f>AK315+AK316+AK317+AK318+AK319+AK320+AK321+AK322+AK323+AK324+AL315+AL316+AL317+AL318+AL319+AL320+AL321+AL322+AL323+AL324</f>
        <v>28</v>
      </c>
      <c r="AN315" s="355"/>
      <c r="AO315" s="690"/>
      <c r="AP315" s="1003">
        <f>AN315+AN316+AN317+AN318+AN319+AN320+AN321+AN322+AN323+AN324+AO315+AO316+AO317+AO318+AO319+AO320+AO321+AO322+AO323+AO324</f>
        <v>0</v>
      </c>
      <c r="AQ315" s="686"/>
      <c r="AR315" s="686"/>
      <c r="AS315" s="1049">
        <f>AQ315+AQ316+AQ317+AQ318+AQ319+AQ320+AQ321+AQ322+AQ323+AQ324+AR315+AR316+AR317+AR318+AR319+AR320+AR321+AR322+AR323+AR324</f>
        <v>0</v>
      </c>
      <c r="AT315" s="1050"/>
      <c r="AU315" s="1051">
        <f>SUM(AV315:BG315)</f>
        <v>28</v>
      </c>
      <c r="AV315" s="965">
        <f>SUM(L315+O315+R315+U315+X315+AA315+AD315+AG315+AJ315+AM315+AP315+AS315)</f>
        <v>28</v>
      </c>
      <c r="AW315" s="965"/>
      <c r="AX315" s="965"/>
      <c r="AY315" s="965"/>
      <c r="AZ315" s="965"/>
      <c r="BA315" s="965"/>
      <c r="BB315" s="965"/>
      <c r="BC315" s="965"/>
      <c r="BD315" s="965"/>
      <c r="BE315" s="1052"/>
      <c r="BF315" s="1052"/>
      <c r="BG315" s="1053"/>
      <c r="BH315" s="125"/>
      <c r="BI315" s="125"/>
      <c r="BJ315" s="112"/>
      <c r="BK315" s="692"/>
      <c r="BL315" s="4"/>
      <c r="BM315" s="3"/>
      <c r="BN315" s="3"/>
      <c r="BO315" s="6"/>
      <c r="BP315" s="6"/>
      <c r="BQ315" s="6"/>
      <c r="BR315" s="6"/>
      <c r="BS315" s="6"/>
      <c r="BT315" s="6"/>
      <c r="BU315" s="6"/>
    </row>
    <row r="316" spans="1:73" ht="12.75">
      <c r="A316" s="682">
        <v>2</v>
      </c>
      <c r="B316" s="290"/>
      <c r="C316" s="291"/>
      <c r="D316" s="694"/>
      <c r="E316" s="295"/>
      <c r="F316" s="695" t="s">
        <v>511</v>
      </c>
      <c r="G316" s="772">
        <v>3</v>
      </c>
      <c r="H316" s="772">
        <v>4</v>
      </c>
      <c r="I316" s="966"/>
      <c r="J316" s="358"/>
      <c r="K316" s="696"/>
      <c r="L316" s="966"/>
      <c r="M316" s="697"/>
      <c r="N316" s="697"/>
      <c r="O316" s="966"/>
      <c r="P316" s="358"/>
      <c r="Q316" s="696"/>
      <c r="R316" s="966"/>
      <c r="S316" s="697"/>
      <c r="T316" s="697"/>
      <c r="U316" s="966"/>
      <c r="V316" s="358"/>
      <c r="W316" s="696"/>
      <c r="X316" s="966"/>
      <c r="Y316" s="697"/>
      <c r="Z316" s="697"/>
      <c r="AA316" s="966"/>
      <c r="AB316" s="358"/>
      <c r="AC316" s="696"/>
      <c r="AD316" s="966"/>
      <c r="AE316" s="697"/>
      <c r="AF316" s="697"/>
      <c r="AG316" s="966"/>
      <c r="AH316" s="698"/>
      <c r="AI316" s="699"/>
      <c r="AJ316" s="966"/>
      <c r="AK316" s="697"/>
      <c r="AL316" s="697"/>
      <c r="AM316" s="966"/>
      <c r="AN316" s="365"/>
      <c r="AO316" s="701"/>
      <c r="AP316" s="966"/>
      <c r="AQ316" s="697"/>
      <c r="AR316" s="697"/>
      <c r="AS316" s="966"/>
      <c r="AT316" s="966"/>
      <c r="AU316" s="966"/>
      <c r="AV316" s="966"/>
      <c r="AW316" s="966"/>
      <c r="AX316" s="966"/>
      <c r="AY316" s="966"/>
      <c r="AZ316" s="966"/>
      <c r="BA316" s="966"/>
      <c r="BB316" s="966"/>
      <c r="BC316" s="966"/>
      <c r="BD316" s="966"/>
      <c r="BE316" s="966"/>
      <c r="BF316" s="966"/>
      <c r="BG316" s="966"/>
      <c r="BH316" s="125"/>
      <c r="BI316" s="125"/>
      <c r="BJ316" s="692"/>
      <c r="BK316" s="692"/>
      <c r="BL316" s="4"/>
      <c r="BM316" s="3"/>
      <c r="BN316" s="3"/>
      <c r="BO316" s="6"/>
      <c r="BP316" s="6"/>
      <c r="BQ316" s="6"/>
      <c r="BR316" s="6"/>
      <c r="BS316" s="6"/>
      <c r="BT316" s="6"/>
      <c r="BU316" s="6"/>
    </row>
    <row r="317" spans="1:73" ht="12.75">
      <c r="A317" s="682">
        <v>3</v>
      </c>
      <c r="B317" s="290"/>
      <c r="C317" s="291"/>
      <c r="D317" s="694"/>
      <c r="E317" s="295"/>
      <c r="F317" s="695"/>
      <c r="G317" s="295"/>
      <c r="H317" s="295"/>
      <c r="I317" s="966"/>
      <c r="J317" s="358"/>
      <c r="K317" s="696"/>
      <c r="L317" s="966"/>
      <c r="M317" s="697"/>
      <c r="N317" s="697"/>
      <c r="O317" s="966"/>
      <c r="P317" s="358"/>
      <c r="Q317" s="696"/>
      <c r="R317" s="966"/>
      <c r="S317" s="697"/>
      <c r="T317" s="697"/>
      <c r="U317" s="966"/>
      <c r="V317" s="358"/>
      <c r="W317" s="696"/>
      <c r="X317" s="966"/>
      <c r="Y317" s="697"/>
      <c r="Z317" s="697"/>
      <c r="AA317" s="966"/>
      <c r="AB317" s="358"/>
      <c r="AC317" s="696"/>
      <c r="AD317" s="966"/>
      <c r="AE317" s="697"/>
      <c r="AF317" s="697"/>
      <c r="AG317" s="966"/>
      <c r="AH317" s="698"/>
      <c r="AI317" s="699"/>
      <c r="AJ317" s="966"/>
      <c r="AK317" s="697"/>
      <c r="AL317" s="697"/>
      <c r="AM317" s="966"/>
      <c r="AN317" s="365"/>
      <c r="AO317" s="701"/>
      <c r="AP317" s="966"/>
      <c r="AQ317" s="697"/>
      <c r="AR317" s="697"/>
      <c r="AS317" s="966"/>
      <c r="AT317" s="966"/>
      <c r="AU317" s="966"/>
      <c r="AV317" s="966"/>
      <c r="AW317" s="966"/>
      <c r="AX317" s="966"/>
      <c r="AY317" s="966"/>
      <c r="AZ317" s="966"/>
      <c r="BA317" s="966"/>
      <c r="BB317" s="966"/>
      <c r="BC317" s="966"/>
      <c r="BD317" s="966"/>
      <c r="BE317" s="966"/>
      <c r="BF317" s="966"/>
      <c r="BG317" s="966"/>
      <c r="BH317" s="125"/>
      <c r="BI317" s="125"/>
      <c r="BJ317" s="692"/>
      <c r="BK317" s="692"/>
      <c r="BL317" s="4"/>
      <c r="BM317" s="3"/>
      <c r="BN317" s="3"/>
      <c r="BO317" s="6"/>
      <c r="BP317" s="6"/>
      <c r="BQ317" s="6"/>
      <c r="BR317" s="6"/>
      <c r="BS317" s="6"/>
      <c r="BT317" s="6"/>
      <c r="BU317" s="6"/>
    </row>
    <row r="318" spans="1:73" ht="12.75">
      <c r="A318" s="682">
        <v>4</v>
      </c>
      <c r="B318" s="290"/>
      <c r="C318" s="291"/>
      <c r="D318" s="694"/>
      <c r="E318" s="295"/>
      <c r="F318" s="695"/>
      <c r="G318" s="295"/>
      <c r="H318" s="295"/>
      <c r="I318" s="966"/>
      <c r="J318" s="358"/>
      <c r="K318" s="696"/>
      <c r="L318" s="966"/>
      <c r="M318" s="697"/>
      <c r="N318" s="697"/>
      <c r="O318" s="966"/>
      <c r="P318" s="358"/>
      <c r="Q318" s="696"/>
      <c r="R318" s="966"/>
      <c r="S318" s="697"/>
      <c r="T318" s="697"/>
      <c r="U318" s="966"/>
      <c r="V318" s="358"/>
      <c r="W318" s="696"/>
      <c r="X318" s="966"/>
      <c r="Y318" s="697"/>
      <c r="Z318" s="697"/>
      <c r="AA318" s="966"/>
      <c r="AB318" s="358"/>
      <c r="AC318" s="696"/>
      <c r="AD318" s="966"/>
      <c r="AE318" s="697"/>
      <c r="AF318" s="697"/>
      <c r="AG318" s="966"/>
      <c r="AH318" s="698"/>
      <c r="AI318" s="699"/>
      <c r="AJ318" s="966"/>
      <c r="AK318" s="697"/>
      <c r="AL318" s="697"/>
      <c r="AM318" s="966"/>
      <c r="AN318" s="365"/>
      <c r="AO318" s="701"/>
      <c r="AP318" s="966"/>
      <c r="AQ318" s="697"/>
      <c r="AR318" s="697"/>
      <c r="AS318" s="966"/>
      <c r="AT318" s="966"/>
      <c r="AU318" s="966"/>
      <c r="AV318" s="966"/>
      <c r="AW318" s="966"/>
      <c r="AX318" s="966"/>
      <c r="AY318" s="966"/>
      <c r="AZ318" s="966"/>
      <c r="BA318" s="966"/>
      <c r="BB318" s="966"/>
      <c r="BC318" s="966"/>
      <c r="BD318" s="966"/>
      <c r="BE318" s="966"/>
      <c r="BF318" s="966"/>
      <c r="BG318" s="966"/>
      <c r="BH318" s="125"/>
      <c r="BI318" s="125"/>
      <c r="BJ318" s="692"/>
      <c r="BK318" s="692"/>
      <c r="BL318" s="4"/>
      <c r="BM318" s="3"/>
      <c r="BN318" s="3"/>
      <c r="BO318" s="6"/>
      <c r="BP318" s="6"/>
      <c r="BQ318" s="6"/>
      <c r="BR318" s="6"/>
      <c r="BS318" s="6"/>
      <c r="BT318" s="6"/>
      <c r="BU318" s="6"/>
    </row>
    <row r="319" spans="1:73" ht="12.75">
      <c r="A319" s="682">
        <v>5</v>
      </c>
      <c r="B319" s="290"/>
      <c r="C319" s="291"/>
      <c r="D319" s="694"/>
      <c r="E319" s="295"/>
      <c r="F319" s="695"/>
      <c r="G319" s="295"/>
      <c r="H319" s="295"/>
      <c r="I319" s="966"/>
      <c r="J319" s="358"/>
      <c r="K319" s="696"/>
      <c r="L319" s="966"/>
      <c r="M319" s="697"/>
      <c r="N319" s="697"/>
      <c r="O319" s="966"/>
      <c r="P319" s="358"/>
      <c r="Q319" s="696"/>
      <c r="R319" s="966"/>
      <c r="S319" s="697"/>
      <c r="T319" s="697"/>
      <c r="U319" s="966"/>
      <c r="V319" s="358"/>
      <c r="W319" s="696"/>
      <c r="X319" s="966"/>
      <c r="Y319" s="697"/>
      <c r="Z319" s="697"/>
      <c r="AA319" s="966"/>
      <c r="AB319" s="358"/>
      <c r="AC319" s="696"/>
      <c r="AD319" s="966"/>
      <c r="AE319" s="697"/>
      <c r="AF319" s="697"/>
      <c r="AG319" s="966"/>
      <c r="AH319" s="698"/>
      <c r="AI319" s="699"/>
      <c r="AJ319" s="966"/>
      <c r="AK319" s="702">
        <f>16+12</f>
        <v>28</v>
      </c>
      <c r="AL319" s="702"/>
      <c r="AM319" s="966"/>
      <c r="AN319" s="365"/>
      <c r="AO319" s="701"/>
      <c r="AP319" s="966"/>
      <c r="AQ319" s="697"/>
      <c r="AR319" s="697"/>
      <c r="AS319" s="966"/>
      <c r="AT319" s="966"/>
      <c r="AU319" s="966"/>
      <c r="AV319" s="966"/>
      <c r="AW319" s="966"/>
      <c r="AX319" s="966"/>
      <c r="AY319" s="966"/>
      <c r="AZ319" s="966"/>
      <c r="BA319" s="966"/>
      <c r="BB319" s="966"/>
      <c r="BC319" s="966"/>
      <c r="BD319" s="966"/>
      <c r="BE319" s="966"/>
      <c r="BF319" s="966"/>
      <c r="BG319" s="966"/>
      <c r="BH319" s="112"/>
      <c r="BI319" s="112"/>
      <c r="BJ319" s="112"/>
      <c r="BK319" s="692"/>
      <c r="BL319" s="4"/>
      <c r="BM319" s="3"/>
      <c r="BN319" s="3"/>
      <c r="BO319" s="6"/>
      <c r="BP319" s="6"/>
      <c r="BQ319" s="6"/>
      <c r="BR319" s="6"/>
      <c r="BS319" s="6"/>
      <c r="BT319" s="6"/>
      <c r="BU319" s="6"/>
    </row>
    <row r="320" spans="1:73" ht="12.75">
      <c r="A320" s="682">
        <v>6</v>
      </c>
      <c r="B320" s="290"/>
      <c r="C320" s="291"/>
      <c r="D320" s="694"/>
      <c r="E320" s="317"/>
      <c r="F320" s="619"/>
      <c r="G320" s="317"/>
      <c r="H320" s="317"/>
      <c r="I320" s="966"/>
      <c r="J320" s="358"/>
      <c r="K320" s="696"/>
      <c r="L320" s="966"/>
      <c r="M320" s="697"/>
      <c r="N320" s="697"/>
      <c r="O320" s="966"/>
      <c r="P320" s="358"/>
      <c r="Q320" s="696"/>
      <c r="R320" s="966"/>
      <c r="S320" s="697"/>
      <c r="T320" s="697"/>
      <c r="U320" s="966"/>
      <c r="V320" s="358"/>
      <c r="W320" s="696"/>
      <c r="X320" s="966"/>
      <c r="Y320" s="697"/>
      <c r="Z320" s="697"/>
      <c r="AA320" s="966"/>
      <c r="AB320" s="358"/>
      <c r="AC320" s="696"/>
      <c r="AD320" s="966"/>
      <c r="AE320" s="697"/>
      <c r="AF320" s="697"/>
      <c r="AG320" s="966"/>
      <c r="AH320" s="698"/>
      <c r="AI320" s="699"/>
      <c r="AJ320" s="966"/>
      <c r="AK320" s="697"/>
      <c r="AL320" s="697"/>
      <c r="AM320" s="966"/>
      <c r="AN320" s="365"/>
      <c r="AO320" s="701"/>
      <c r="AP320" s="966"/>
      <c r="AQ320" s="697"/>
      <c r="AR320" s="697"/>
      <c r="AS320" s="966"/>
      <c r="AT320" s="966"/>
      <c r="AU320" s="966"/>
      <c r="AV320" s="966"/>
      <c r="AW320" s="966"/>
      <c r="AX320" s="966"/>
      <c r="AY320" s="966"/>
      <c r="AZ320" s="966"/>
      <c r="BA320" s="966"/>
      <c r="BB320" s="966"/>
      <c r="BC320" s="966"/>
      <c r="BD320" s="966"/>
      <c r="BE320" s="966"/>
      <c r="BF320" s="966"/>
      <c r="BG320" s="966"/>
      <c r="BH320" s="125"/>
      <c r="BI320" s="125"/>
      <c r="BJ320" s="692"/>
      <c r="BK320" s="692"/>
      <c r="BL320" s="4"/>
      <c r="BM320" s="3"/>
      <c r="BN320" s="3"/>
      <c r="BO320" s="6"/>
      <c r="BP320" s="6"/>
      <c r="BQ320" s="6"/>
      <c r="BR320" s="6"/>
      <c r="BS320" s="6"/>
      <c r="BT320" s="6"/>
      <c r="BU320" s="6"/>
    </row>
    <row r="321" spans="1:73" ht="12.75">
      <c r="A321" s="682">
        <v>7</v>
      </c>
      <c r="B321" s="290"/>
      <c r="C321" s="291"/>
      <c r="D321" s="694"/>
      <c r="E321" s="454"/>
      <c r="F321" s="706"/>
      <c r="G321" s="317"/>
      <c r="H321" s="317"/>
      <c r="I321" s="966"/>
      <c r="J321" s="358"/>
      <c r="K321" s="696"/>
      <c r="L321" s="966"/>
      <c r="M321" s="697"/>
      <c r="N321" s="697"/>
      <c r="O321" s="966"/>
      <c r="P321" s="358"/>
      <c r="Q321" s="696"/>
      <c r="R321" s="966"/>
      <c r="S321" s="697"/>
      <c r="T321" s="697"/>
      <c r="U321" s="966"/>
      <c r="V321" s="358"/>
      <c r="W321" s="696"/>
      <c r="X321" s="966"/>
      <c r="Y321" s="697"/>
      <c r="Z321" s="697"/>
      <c r="AA321" s="966"/>
      <c r="AB321" s="358"/>
      <c r="AC321" s="696"/>
      <c r="AD321" s="966"/>
      <c r="AE321" s="697"/>
      <c r="AF321" s="697"/>
      <c r="AG321" s="966"/>
      <c r="AH321" s="698"/>
      <c r="AI321" s="699"/>
      <c r="AJ321" s="966"/>
      <c r="AK321" s="697"/>
      <c r="AL321" s="697"/>
      <c r="AM321" s="966"/>
      <c r="AN321" s="365"/>
      <c r="AO321" s="701"/>
      <c r="AP321" s="966"/>
      <c r="AQ321" s="697"/>
      <c r="AR321" s="697"/>
      <c r="AS321" s="966"/>
      <c r="AT321" s="966"/>
      <c r="AU321" s="966"/>
      <c r="AV321" s="966"/>
      <c r="AW321" s="966"/>
      <c r="AX321" s="966"/>
      <c r="AY321" s="966"/>
      <c r="AZ321" s="966"/>
      <c r="BA321" s="966"/>
      <c r="BB321" s="966"/>
      <c r="BC321" s="966"/>
      <c r="BD321" s="966"/>
      <c r="BE321" s="966"/>
      <c r="BF321" s="966"/>
      <c r="BG321" s="966"/>
      <c r="BH321" s="125"/>
      <c r="BI321" s="125"/>
      <c r="BJ321" s="692"/>
      <c r="BK321" s="692"/>
      <c r="BL321" s="4"/>
      <c r="BM321" s="3"/>
      <c r="BN321" s="3"/>
      <c r="BO321" s="6"/>
      <c r="BP321" s="6"/>
      <c r="BQ321" s="6"/>
      <c r="BR321" s="6"/>
      <c r="BS321" s="6"/>
      <c r="BT321" s="6"/>
      <c r="BU321" s="6"/>
    </row>
    <row r="322" spans="1:73" ht="12.75">
      <c r="A322" s="682">
        <v>8</v>
      </c>
      <c r="B322" s="290"/>
      <c r="C322" s="291"/>
      <c r="D322" s="694"/>
      <c r="E322" s="454"/>
      <c r="F322" s="706"/>
      <c r="G322" s="317"/>
      <c r="H322" s="317"/>
      <c r="I322" s="966"/>
      <c r="J322" s="358"/>
      <c r="K322" s="696"/>
      <c r="L322" s="966"/>
      <c r="M322" s="697"/>
      <c r="N322" s="697"/>
      <c r="O322" s="966"/>
      <c r="P322" s="358"/>
      <c r="Q322" s="696"/>
      <c r="R322" s="966"/>
      <c r="S322" s="697"/>
      <c r="T322" s="697"/>
      <c r="U322" s="966"/>
      <c r="V322" s="358"/>
      <c r="W322" s="696"/>
      <c r="X322" s="966"/>
      <c r="Y322" s="697"/>
      <c r="Z322" s="697"/>
      <c r="AA322" s="966"/>
      <c r="AB322" s="358"/>
      <c r="AC322" s="696"/>
      <c r="AD322" s="966"/>
      <c r="AE322" s="697"/>
      <c r="AF322" s="697"/>
      <c r="AG322" s="966"/>
      <c r="AH322" s="698"/>
      <c r="AI322" s="699"/>
      <c r="AJ322" s="966"/>
      <c r="AK322" s="697"/>
      <c r="AL322" s="697"/>
      <c r="AM322" s="966"/>
      <c r="AN322" s="365"/>
      <c r="AO322" s="701"/>
      <c r="AP322" s="966"/>
      <c r="AQ322" s="697"/>
      <c r="AR322" s="697"/>
      <c r="AS322" s="966"/>
      <c r="AT322" s="966"/>
      <c r="AU322" s="966"/>
      <c r="AV322" s="966"/>
      <c r="AW322" s="966"/>
      <c r="AX322" s="966"/>
      <c r="AY322" s="966"/>
      <c r="AZ322" s="966"/>
      <c r="BA322" s="966"/>
      <c r="BB322" s="966"/>
      <c r="BC322" s="966"/>
      <c r="BD322" s="966"/>
      <c r="BE322" s="966"/>
      <c r="BF322" s="966"/>
      <c r="BG322" s="966"/>
      <c r="BH322" s="125"/>
      <c r="BI322" s="125"/>
      <c r="BJ322" s="692"/>
      <c r="BK322" s="692"/>
      <c r="BL322" s="4"/>
      <c r="BM322" s="3"/>
      <c r="BN322" s="3"/>
      <c r="BO322" s="6"/>
      <c r="BP322" s="6"/>
      <c r="BQ322" s="6"/>
      <c r="BR322" s="6"/>
      <c r="BS322" s="6"/>
      <c r="BT322" s="6"/>
      <c r="BU322" s="6"/>
    </row>
    <row r="323" spans="1:73" ht="12.75">
      <c r="A323" s="682">
        <v>9</v>
      </c>
      <c r="B323" s="290"/>
      <c r="C323" s="291"/>
      <c r="D323" s="694"/>
      <c r="E323" s="454"/>
      <c r="F323" s="706"/>
      <c r="G323" s="317"/>
      <c r="H323" s="317"/>
      <c r="I323" s="966"/>
      <c r="J323" s="358"/>
      <c r="K323" s="696"/>
      <c r="L323" s="966"/>
      <c r="M323" s="697"/>
      <c r="N323" s="697"/>
      <c r="O323" s="966"/>
      <c r="P323" s="358"/>
      <c r="Q323" s="696"/>
      <c r="R323" s="966"/>
      <c r="S323" s="697"/>
      <c r="T323" s="697"/>
      <c r="U323" s="966"/>
      <c r="V323" s="358"/>
      <c r="W323" s="696"/>
      <c r="X323" s="966"/>
      <c r="Y323" s="697"/>
      <c r="Z323" s="697"/>
      <c r="AA323" s="966"/>
      <c r="AB323" s="358"/>
      <c r="AC323" s="696"/>
      <c r="AD323" s="966"/>
      <c r="AE323" s="697"/>
      <c r="AF323" s="697"/>
      <c r="AG323" s="966"/>
      <c r="AH323" s="698"/>
      <c r="AI323" s="699"/>
      <c r="AJ323" s="966"/>
      <c r="AK323" s="697"/>
      <c r="AL323" s="697"/>
      <c r="AM323" s="966"/>
      <c r="AN323" s="365"/>
      <c r="AO323" s="701"/>
      <c r="AP323" s="966"/>
      <c r="AQ323" s="697"/>
      <c r="AR323" s="697"/>
      <c r="AS323" s="966"/>
      <c r="AT323" s="966"/>
      <c r="AU323" s="966"/>
      <c r="AV323" s="966"/>
      <c r="AW323" s="966"/>
      <c r="AX323" s="966"/>
      <c r="AY323" s="966"/>
      <c r="AZ323" s="966"/>
      <c r="BA323" s="966"/>
      <c r="BB323" s="966"/>
      <c r="BC323" s="966"/>
      <c r="BD323" s="966"/>
      <c r="BE323" s="966"/>
      <c r="BF323" s="966"/>
      <c r="BG323" s="966"/>
      <c r="BH323" s="125"/>
      <c r="BI323" s="125"/>
      <c r="BJ323" s="692"/>
      <c r="BK323" s="692"/>
      <c r="BL323" s="4"/>
      <c r="BM323" s="3"/>
      <c r="BN323" s="3"/>
      <c r="BO323" s="6"/>
      <c r="BP323" s="6"/>
      <c r="BQ323" s="6"/>
      <c r="BR323" s="6"/>
      <c r="BS323" s="6"/>
      <c r="BT323" s="6"/>
      <c r="BU323" s="6"/>
    </row>
    <row r="324" spans="1:73" ht="12.75">
      <c r="A324" s="682">
        <v>10</v>
      </c>
      <c r="B324" s="320"/>
      <c r="C324" s="321"/>
      <c r="D324" s="707"/>
      <c r="E324" s="368"/>
      <c r="F324" s="325"/>
      <c r="G324" s="317"/>
      <c r="H324" s="317"/>
      <c r="I324" s="971"/>
      <c r="J324" s="369"/>
      <c r="K324" s="709"/>
      <c r="L324" s="971"/>
      <c r="M324" s="710"/>
      <c r="N324" s="710"/>
      <c r="O324" s="971"/>
      <c r="P324" s="369"/>
      <c r="Q324" s="709"/>
      <c r="R324" s="971"/>
      <c r="S324" s="710"/>
      <c r="T324" s="710"/>
      <c r="U324" s="971"/>
      <c r="V324" s="369"/>
      <c r="W324" s="709"/>
      <c r="X324" s="971"/>
      <c r="Y324" s="710"/>
      <c r="Z324" s="710"/>
      <c r="AA324" s="971"/>
      <c r="AB324" s="369"/>
      <c r="AC324" s="709"/>
      <c r="AD324" s="971"/>
      <c r="AE324" s="710"/>
      <c r="AF324" s="710"/>
      <c r="AG324" s="971"/>
      <c r="AH324" s="711"/>
      <c r="AI324" s="712"/>
      <c r="AJ324" s="971"/>
      <c r="AK324" s="710"/>
      <c r="AL324" s="710"/>
      <c r="AM324" s="971"/>
      <c r="AN324" s="374"/>
      <c r="AO324" s="713"/>
      <c r="AP324" s="971"/>
      <c r="AQ324" s="710"/>
      <c r="AR324" s="710"/>
      <c r="AS324" s="971"/>
      <c r="AT324" s="971"/>
      <c r="AU324" s="971"/>
      <c r="AV324" s="971"/>
      <c r="AW324" s="971"/>
      <c r="AX324" s="971"/>
      <c r="AY324" s="971"/>
      <c r="AZ324" s="971"/>
      <c r="BA324" s="971"/>
      <c r="BB324" s="971"/>
      <c r="BC324" s="971"/>
      <c r="BD324" s="971"/>
      <c r="BE324" s="971"/>
      <c r="BF324" s="971"/>
      <c r="BG324" s="971"/>
      <c r="BH324" s="167"/>
      <c r="BI324" s="167"/>
      <c r="BJ324" s="714"/>
      <c r="BK324" s="714"/>
      <c r="BL324" s="4"/>
      <c r="BM324" s="3"/>
      <c r="BN324" s="3"/>
      <c r="BO324" s="6"/>
      <c r="BP324" s="6"/>
      <c r="BQ324" s="6"/>
      <c r="BR324" s="6"/>
      <c r="BS324" s="6"/>
      <c r="BT324" s="6"/>
      <c r="BU324" s="6"/>
    </row>
    <row r="325" spans="1:73" ht="12.75">
      <c r="A325" s="682">
        <v>1</v>
      </c>
      <c r="B325" s="416">
        <v>32</v>
      </c>
      <c r="C325" s="726" t="s">
        <v>794</v>
      </c>
      <c r="D325" s="814" t="s">
        <v>820</v>
      </c>
      <c r="E325" s="417"/>
      <c r="F325" s="272"/>
      <c r="G325" s="273"/>
      <c r="H325" s="273"/>
      <c r="I325" s="1060"/>
      <c r="J325" s="349"/>
      <c r="K325" s="277"/>
      <c r="L325" s="1006">
        <f>J325+J326+J327+J328+J329+J330+J331+J332+J333+J334+K325+K326+K327+K328+K329+K330+K331+K332+K333+K334</f>
        <v>0</v>
      </c>
      <c r="M325" s="686"/>
      <c r="N325" s="686"/>
      <c r="O325" s="1007">
        <f>M325+M326+M327+M328+M329+M330+M331+M332+M333+M334+N325+N326+N327+N328+N329+N330+N331+N332+N333+N334</f>
        <v>0</v>
      </c>
      <c r="P325" s="349"/>
      <c r="Q325" s="277"/>
      <c r="R325" s="1008">
        <f>P325+P326+P327+P328+P329+P330+P331+P332+P333+P334+Q325+Q326+Q327+Q328+Q329+Q330+Q331+Q332+Q333+Q334</f>
        <v>0</v>
      </c>
      <c r="S325" s="686"/>
      <c r="T325" s="686"/>
      <c r="U325" s="1057">
        <f>S325+S326+S327+S328+S329+S330+S331+S332+S333+S334+T325+T326+T327+T328+T329+T330+T331+T332+T333+T334</f>
        <v>0</v>
      </c>
      <c r="V325" s="349"/>
      <c r="W325" s="277"/>
      <c r="X325" s="1055">
        <f>V325+V326+V327+V328+V329+V330+V331+V332+V333+V334+W325+W326+W327+W328+W329+W330+W331+W332+W333+W334</f>
        <v>0</v>
      </c>
      <c r="Y325" s="686"/>
      <c r="Z325" s="686"/>
      <c r="AA325" s="1056">
        <f>Y325+Y326+Y327+Y328+Y329+Y330+Y331+Y332+Y333+Y334+Z325+Z326+Z327+Z328+Z329+Z330+Z331+Z332+Z333+Z334</f>
        <v>0</v>
      </c>
      <c r="AB325" s="349"/>
      <c r="AC325" s="277"/>
      <c r="AD325" s="999">
        <f>AB325+AB326+AB327+AB328+AB329+AB330+AB331+AB332+AB333+AB334+AC325+AC326+AC327+AC328+AC329+AC330+AC331+AC332+AC333+AC334</f>
        <v>0</v>
      </c>
      <c r="AE325" s="686"/>
      <c r="AF325" s="686"/>
      <c r="AG325" s="1000">
        <f>AE325+AE326+AE327+AE328+AE329+AE330+AE331+AE332+AE333+AE334+AF325+AF326+AF327+AF328+AF329+AF330+AF331+AF332+AF333+AF334</f>
        <v>0</v>
      </c>
      <c r="AH325" s="687"/>
      <c r="AI325" s="688"/>
      <c r="AJ325" s="1048">
        <f>AH325+AH326+AH327+AH328+AH329+AH330+AH331+AH332+AH333+AH334+AI325+AI326+AI327+AI328+AI329+AI330+AI331+AI332+AI333+AI334</f>
        <v>0</v>
      </c>
      <c r="AK325" s="686"/>
      <c r="AL325" s="686"/>
      <c r="AM325" s="1002">
        <f>AK325+AK326+AK327+AK328+AK329+AK330+AK331+AK332+AK333+AK334+AL325+AL326+AL327+AL328+AL329+AL330+AL331+AL332+AL333+AL334</f>
        <v>0</v>
      </c>
      <c r="AN325" s="355"/>
      <c r="AO325" s="690"/>
      <c r="AP325" s="1003">
        <f>AN325+AN326+AN327+AN328+AN329+AN330+AN331+AN332+AN333+AN334+AO325+AO326+AO327+AO328+AO329+AO330+AO331+AO332+AO333+AO334</f>
        <v>0</v>
      </c>
      <c r="AQ325" s="686"/>
      <c r="AR325" s="686"/>
      <c r="AS325" s="1049">
        <f>AQ325+AQ326+AQ327+AQ328+AQ329+AQ330+AQ331+AQ332+AQ333+AQ334+AR325+AR326+AR327+AR328+AR329+AR330+AR331+AR332+AR333+AR334</f>
        <v>0</v>
      </c>
      <c r="AT325" s="1050"/>
      <c r="AU325" s="1051">
        <f>SUM(AV325:BG325)</f>
        <v>0</v>
      </c>
      <c r="AV325" s="965">
        <f>SUM(L325+O325+R325+U325+X325+AA325+AD325+AG325+AJ325+AM325+AP325+AS325)</f>
        <v>0</v>
      </c>
      <c r="AW325" s="965"/>
      <c r="AX325" s="965"/>
      <c r="AY325" s="965"/>
      <c r="AZ325" s="965"/>
      <c r="BA325" s="965"/>
      <c r="BB325" s="965"/>
      <c r="BC325" s="965"/>
      <c r="BD325" s="965"/>
      <c r="BE325" s="1052"/>
      <c r="BF325" s="1052"/>
      <c r="BG325" s="1053"/>
      <c r="BH325" s="125"/>
      <c r="BI325" s="125"/>
      <c r="BJ325" s="692"/>
      <c r="BK325" s="692"/>
      <c r="BL325" s="4"/>
      <c r="BM325" s="3"/>
      <c r="BN325" s="3"/>
      <c r="BO325" s="6"/>
      <c r="BP325" s="6"/>
      <c r="BQ325" s="6"/>
      <c r="BR325" s="6"/>
      <c r="BS325" s="6"/>
      <c r="BT325" s="6"/>
      <c r="BU325" s="6"/>
    </row>
    <row r="326" spans="1:73" ht="12.75">
      <c r="A326" s="682">
        <v>2</v>
      </c>
      <c r="B326" s="290"/>
      <c r="C326" s="726" t="s">
        <v>821</v>
      </c>
      <c r="D326" s="816"/>
      <c r="E326" s="497"/>
      <c r="F326" s="310"/>
      <c r="G326" s="295"/>
      <c r="H326" s="295"/>
      <c r="I326" s="966"/>
      <c r="J326" s="358"/>
      <c r="K326" s="696"/>
      <c r="L326" s="966"/>
      <c r="M326" s="697"/>
      <c r="N326" s="697"/>
      <c r="O326" s="966"/>
      <c r="P326" s="358"/>
      <c r="Q326" s="696"/>
      <c r="R326" s="966"/>
      <c r="S326" s="697"/>
      <c r="T326" s="697"/>
      <c r="U326" s="966"/>
      <c r="V326" s="358"/>
      <c r="W326" s="696"/>
      <c r="X326" s="966"/>
      <c r="Y326" s="697"/>
      <c r="Z326" s="697"/>
      <c r="AA326" s="966"/>
      <c r="AB326" s="358"/>
      <c r="AC326" s="696"/>
      <c r="AD326" s="966"/>
      <c r="AE326" s="697"/>
      <c r="AF326" s="697"/>
      <c r="AG326" s="966"/>
      <c r="AH326" s="698"/>
      <c r="AI326" s="699"/>
      <c r="AJ326" s="966"/>
      <c r="AK326" s="697"/>
      <c r="AL326" s="697"/>
      <c r="AM326" s="966"/>
      <c r="AN326" s="365"/>
      <c r="AO326" s="701"/>
      <c r="AP326" s="966"/>
      <c r="AQ326" s="697"/>
      <c r="AR326" s="697"/>
      <c r="AS326" s="966"/>
      <c r="AT326" s="966"/>
      <c r="AU326" s="966"/>
      <c r="AV326" s="966"/>
      <c r="AW326" s="966"/>
      <c r="AX326" s="966"/>
      <c r="AY326" s="966"/>
      <c r="AZ326" s="966"/>
      <c r="BA326" s="966"/>
      <c r="BB326" s="966"/>
      <c r="BC326" s="966"/>
      <c r="BD326" s="966"/>
      <c r="BE326" s="966"/>
      <c r="BF326" s="966"/>
      <c r="BG326" s="966"/>
      <c r="BH326" s="125"/>
      <c r="BI326" s="125"/>
      <c r="BJ326" s="692"/>
      <c r="BK326" s="692"/>
      <c r="BL326" s="4"/>
      <c r="BM326" s="3"/>
      <c r="BN326" s="3"/>
      <c r="BO326" s="6"/>
      <c r="BP326" s="6"/>
      <c r="BQ326" s="6"/>
      <c r="BR326" s="6"/>
      <c r="BS326" s="6"/>
      <c r="BT326" s="6"/>
      <c r="BU326" s="6"/>
    </row>
    <row r="327" spans="1:73" ht="12.75">
      <c r="A327" s="682">
        <v>3</v>
      </c>
      <c r="B327" s="290"/>
      <c r="C327" s="736"/>
      <c r="D327" s="816"/>
      <c r="E327" s="497"/>
      <c r="F327" s="310"/>
      <c r="G327" s="295"/>
      <c r="H327" s="295"/>
      <c r="I327" s="966"/>
      <c r="J327" s="358"/>
      <c r="K327" s="696"/>
      <c r="L327" s="966"/>
      <c r="M327" s="697"/>
      <c r="N327" s="697"/>
      <c r="O327" s="966"/>
      <c r="P327" s="358"/>
      <c r="Q327" s="696"/>
      <c r="R327" s="966"/>
      <c r="S327" s="697"/>
      <c r="T327" s="697"/>
      <c r="U327" s="966"/>
      <c r="V327" s="358"/>
      <c r="W327" s="696"/>
      <c r="X327" s="966"/>
      <c r="Y327" s="697"/>
      <c r="Z327" s="697"/>
      <c r="AA327" s="966"/>
      <c r="AB327" s="358"/>
      <c r="AC327" s="696"/>
      <c r="AD327" s="966"/>
      <c r="AE327" s="697"/>
      <c r="AF327" s="697"/>
      <c r="AG327" s="966"/>
      <c r="AH327" s="698"/>
      <c r="AI327" s="699"/>
      <c r="AJ327" s="966"/>
      <c r="AK327" s="697"/>
      <c r="AL327" s="697"/>
      <c r="AM327" s="966"/>
      <c r="AN327" s="365"/>
      <c r="AO327" s="701"/>
      <c r="AP327" s="966"/>
      <c r="AQ327" s="697"/>
      <c r="AR327" s="697"/>
      <c r="AS327" s="966"/>
      <c r="AT327" s="966"/>
      <c r="AU327" s="966"/>
      <c r="AV327" s="966"/>
      <c r="AW327" s="966"/>
      <c r="AX327" s="966"/>
      <c r="AY327" s="966"/>
      <c r="AZ327" s="966"/>
      <c r="BA327" s="966"/>
      <c r="BB327" s="966"/>
      <c r="BC327" s="966"/>
      <c r="BD327" s="966"/>
      <c r="BE327" s="966"/>
      <c r="BF327" s="966"/>
      <c r="BG327" s="966"/>
      <c r="BH327" s="125"/>
      <c r="BI327" s="125"/>
      <c r="BJ327" s="692"/>
      <c r="BK327" s="692"/>
      <c r="BL327" s="4"/>
      <c r="BM327" s="3"/>
      <c r="BN327" s="3"/>
      <c r="BO327" s="6"/>
      <c r="BP327" s="6"/>
      <c r="BQ327" s="6"/>
      <c r="BR327" s="6"/>
      <c r="BS327" s="6"/>
      <c r="BT327" s="6"/>
      <c r="BU327" s="6"/>
    </row>
    <row r="328" spans="1:73" ht="12.75">
      <c r="A328" s="682">
        <v>4</v>
      </c>
      <c r="B328" s="290"/>
      <c r="C328" s="736"/>
      <c r="D328" s="816"/>
      <c r="E328" s="497"/>
      <c r="F328" s="310"/>
      <c r="G328" s="295"/>
      <c r="H328" s="295"/>
      <c r="I328" s="966"/>
      <c r="J328" s="358"/>
      <c r="K328" s="696"/>
      <c r="L328" s="966"/>
      <c r="M328" s="697"/>
      <c r="N328" s="697"/>
      <c r="O328" s="966"/>
      <c r="P328" s="358"/>
      <c r="Q328" s="696"/>
      <c r="R328" s="966"/>
      <c r="S328" s="697"/>
      <c r="T328" s="697"/>
      <c r="U328" s="966"/>
      <c r="V328" s="358"/>
      <c r="W328" s="696"/>
      <c r="X328" s="966"/>
      <c r="Y328" s="697"/>
      <c r="Z328" s="697"/>
      <c r="AA328" s="966"/>
      <c r="AB328" s="358"/>
      <c r="AC328" s="696"/>
      <c r="AD328" s="966"/>
      <c r="AE328" s="697"/>
      <c r="AF328" s="697"/>
      <c r="AG328" s="966"/>
      <c r="AH328" s="698"/>
      <c r="AI328" s="699"/>
      <c r="AJ328" s="966"/>
      <c r="AK328" s="697"/>
      <c r="AL328" s="697"/>
      <c r="AM328" s="966"/>
      <c r="AN328" s="365"/>
      <c r="AO328" s="701"/>
      <c r="AP328" s="966"/>
      <c r="AQ328" s="697"/>
      <c r="AR328" s="697"/>
      <c r="AS328" s="966"/>
      <c r="AT328" s="966"/>
      <c r="AU328" s="966"/>
      <c r="AV328" s="966"/>
      <c r="AW328" s="966"/>
      <c r="AX328" s="966"/>
      <c r="AY328" s="966"/>
      <c r="AZ328" s="966"/>
      <c r="BA328" s="966"/>
      <c r="BB328" s="966"/>
      <c r="BC328" s="966"/>
      <c r="BD328" s="966"/>
      <c r="BE328" s="966"/>
      <c r="BF328" s="966"/>
      <c r="BG328" s="966"/>
      <c r="BH328" s="125"/>
      <c r="BI328" s="125"/>
      <c r="BJ328" s="692"/>
      <c r="BK328" s="692"/>
      <c r="BL328" s="4"/>
      <c r="BM328" s="3"/>
      <c r="BN328" s="3"/>
      <c r="BO328" s="6"/>
      <c r="BP328" s="6"/>
      <c r="BQ328" s="6"/>
      <c r="BR328" s="6"/>
      <c r="BS328" s="6"/>
      <c r="BT328" s="6"/>
      <c r="BU328" s="6"/>
    </row>
    <row r="329" spans="1:73" ht="12.75">
      <c r="A329" s="682">
        <v>5</v>
      </c>
      <c r="B329" s="290"/>
      <c r="C329" s="736"/>
      <c r="D329" s="816"/>
      <c r="E329" s="497"/>
      <c r="F329" s="310"/>
      <c r="G329" s="295"/>
      <c r="H329" s="295"/>
      <c r="I329" s="966"/>
      <c r="J329" s="358"/>
      <c r="K329" s="696"/>
      <c r="L329" s="966"/>
      <c r="M329" s="697"/>
      <c r="N329" s="697"/>
      <c r="O329" s="966"/>
      <c r="P329" s="358"/>
      <c r="Q329" s="696"/>
      <c r="R329" s="966"/>
      <c r="S329" s="697"/>
      <c r="T329" s="697"/>
      <c r="U329" s="966"/>
      <c r="V329" s="358"/>
      <c r="W329" s="696"/>
      <c r="X329" s="966"/>
      <c r="Y329" s="697"/>
      <c r="Z329" s="697"/>
      <c r="AA329" s="966"/>
      <c r="AB329" s="358"/>
      <c r="AC329" s="696"/>
      <c r="AD329" s="966"/>
      <c r="AE329" s="697"/>
      <c r="AF329" s="697"/>
      <c r="AG329" s="966"/>
      <c r="AH329" s="698"/>
      <c r="AI329" s="699"/>
      <c r="AJ329" s="966"/>
      <c r="AK329" s="697"/>
      <c r="AL329" s="697"/>
      <c r="AM329" s="966"/>
      <c r="AN329" s="365"/>
      <c r="AO329" s="701"/>
      <c r="AP329" s="966"/>
      <c r="AQ329" s="697"/>
      <c r="AR329" s="697"/>
      <c r="AS329" s="966"/>
      <c r="AT329" s="966"/>
      <c r="AU329" s="966"/>
      <c r="AV329" s="966"/>
      <c r="AW329" s="966"/>
      <c r="AX329" s="966"/>
      <c r="AY329" s="966"/>
      <c r="AZ329" s="966"/>
      <c r="BA329" s="966"/>
      <c r="BB329" s="966"/>
      <c r="BC329" s="966"/>
      <c r="BD329" s="966"/>
      <c r="BE329" s="966"/>
      <c r="BF329" s="966"/>
      <c r="BG329" s="966"/>
      <c r="BH329" s="125"/>
      <c r="BI329" s="125"/>
      <c r="BJ329" s="692"/>
      <c r="BK329" s="692"/>
      <c r="BL329" s="4"/>
      <c r="BM329" s="3"/>
      <c r="BN329" s="3"/>
      <c r="BO329" s="6"/>
      <c r="BP329" s="6"/>
      <c r="BQ329" s="6"/>
      <c r="BR329" s="6"/>
      <c r="BS329" s="6"/>
      <c r="BT329" s="6"/>
      <c r="BU329" s="6"/>
    </row>
    <row r="330" spans="1:73" ht="12.75">
      <c r="A330" s="682">
        <v>6</v>
      </c>
      <c r="B330" s="290"/>
      <c r="C330" s="736"/>
      <c r="D330" s="816"/>
      <c r="E330" s="497"/>
      <c r="F330" s="310"/>
      <c r="G330" s="295"/>
      <c r="H330" s="295"/>
      <c r="I330" s="966"/>
      <c r="J330" s="358"/>
      <c r="K330" s="696"/>
      <c r="L330" s="966"/>
      <c r="M330" s="697"/>
      <c r="N330" s="697"/>
      <c r="O330" s="966"/>
      <c r="P330" s="358"/>
      <c r="Q330" s="696"/>
      <c r="R330" s="966"/>
      <c r="S330" s="697"/>
      <c r="T330" s="697"/>
      <c r="U330" s="966"/>
      <c r="V330" s="358"/>
      <c r="W330" s="696"/>
      <c r="X330" s="966"/>
      <c r="Y330" s="697"/>
      <c r="Z330" s="697"/>
      <c r="AA330" s="966"/>
      <c r="AB330" s="358"/>
      <c r="AC330" s="696"/>
      <c r="AD330" s="966"/>
      <c r="AE330" s="697"/>
      <c r="AF330" s="697"/>
      <c r="AG330" s="966"/>
      <c r="AH330" s="698"/>
      <c r="AI330" s="699"/>
      <c r="AJ330" s="966"/>
      <c r="AK330" s="697"/>
      <c r="AL330" s="697"/>
      <c r="AM330" s="966"/>
      <c r="AN330" s="365"/>
      <c r="AO330" s="701"/>
      <c r="AP330" s="966"/>
      <c r="AQ330" s="697"/>
      <c r="AR330" s="697"/>
      <c r="AS330" s="966"/>
      <c r="AT330" s="966"/>
      <c r="AU330" s="966"/>
      <c r="AV330" s="966"/>
      <c r="AW330" s="966"/>
      <c r="AX330" s="966"/>
      <c r="AY330" s="966"/>
      <c r="AZ330" s="966"/>
      <c r="BA330" s="966"/>
      <c r="BB330" s="966"/>
      <c r="BC330" s="966"/>
      <c r="BD330" s="966"/>
      <c r="BE330" s="966"/>
      <c r="BF330" s="966"/>
      <c r="BG330" s="966"/>
      <c r="BH330" s="125"/>
      <c r="BI330" s="125"/>
      <c r="BJ330" s="692"/>
      <c r="BK330" s="692"/>
      <c r="BL330" s="4"/>
      <c r="BM330" s="3"/>
      <c r="BN330" s="3"/>
      <c r="BO330" s="6"/>
      <c r="BP330" s="6"/>
      <c r="BQ330" s="6"/>
      <c r="BR330" s="6"/>
      <c r="BS330" s="6"/>
      <c r="BT330" s="6"/>
      <c r="BU330" s="6"/>
    </row>
    <row r="331" spans="1:73" ht="12.75">
      <c r="A331" s="682">
        <v>7</v>
      </c>
      <c r="B331" s="290"/>
      <c r="C331" s="736"/>
      <c r="D331" s="816"/>
      <c r="E331" s="825"/>
      <c r="F331" s="391"/>
      <c r="G331" s="454"/>
      <c r="H331" s="454"/>
      <c r="I331" s="966"/>
      <c r="J331" s="358"/>
      <c r="K331" s="696"/>
      <c r="L331" s="966"/>
      <c r="M331" s="697"/>
      <c r="N331" s="697"/>
      <c r="O331" s="966"/>
      <c r="P331" s="358"/>
      <c r="Q331" s="696"/>
      <c r="R331" s="966"/>
      <c r="S331" s="697"/>
      <c r="T331" s="697"/>
      <c r="U331" s="966"/>
      <c r="V331" s="358"/>
      <c r="W331" s="696"/>
      <c r="X331" s="966"/>
      <c r="Y331" s="697"/>
      <c r="Z331" s="697"/>
      <c r="AA331" s="966"/>
      <c r="AB331" s="358"/>
      <c r="AC331" s="696"/>
      <c r="AD331" s="966"/>
      <c r="AE331" s="697"/>
      <c r="AF331" s="697"/>
      <c r="AG331" s="966"/>
      <c r="AH331" s="698"/>
      <c r="AI331" s="699"/>
      <c r="AJ331" s="966"/>
      <c r="AK331" s="697"/>
      <c r="AL331" s="697"/>
      <c r="AM331" s="966"/>
      <c r="AN331" s="365"/>
      <c r="AO331" s="701"/>
      <c r="AP331" s="966"/>
      <c r="AQ331" s="697"/>
      <c r="AR331" s="697"/>
      <c r="AS331" s="966"/>
      <c r="AT331" s="966"/>
      <c r="AU331" s="966"/>
      <c r="AV331" s="966"/>
      <c r="AW331" s="966"/>
      <c r="AX331" s="966"/>
      <c r="AY331" s="966"/>
      <c r="AZ331" s="966"/>
      <c r="BA331" s="966"/>
      <c r="BB331" s="966"/>
      <c r="BC331" s="966"/>
      <c r="BD331" s="966"/>
      <c r="BE331" s="966"/>
      <c r="BF331" s="966"/>
      <c r="BG331" s="966"/>
      <c r="BH331" s="125"/>
      <c r="BI331" s="125"/>
      <c r="BJ331" s="692"/>
      <c r="BK331" s="692"/>
      <c r="BL331" s="4"/>
      <c r="BM331" s="3"/>
      <c r="BN331" s="3"/>
      <c r="BO331" s="6"/>
      <c r="BP331" s="6"/>
      <c r="BQ331" s="6"/>
      <c r="BR331" s="6"/>
      <c r="BS331" s="6"/>
      <c r="BT331" s="6"/>
      <c r="BU331" s="6"/>
    </row>
    <row r="332" spans="1:73" ht="12.75">
      <c r="A332" s="682">
        <v>8</v>
      </c>
      <c r="B332" s="290"/>
      <c r="C332" s="736"/>
      <c r="D332" s="816"/>
      <c r="E332" s="825"/>
      <c r="F332" s="391"/>
      <c r="G332" s="454"/>
      <c r="H332" s="454"/>
      <c r="I332" s="966"/>
      <c r="J332" s="358"/>
      <c r="K332" s="696"/>
      <c r="L332" s="966"/>
      <c r="M332" s="697"/>
      <c r="N332" s="697"/>
      <c r="O332" s="966"/>
      <c r="P332" s="358"/>
      <c r="Q332" s="696"/>
      <c r="R332" s="966"/>
      <c r="S332" s="697"/>
      <c r="T332" s="697"/>
      <c r="U332" s="966"/>
      <c r="V332" s="358"/>
      <c r="W332" s="696"/>
      <c r="X332" s="966"/>
      <c r="Y332" s="697"/>
      <c r="Z332" s="697"/>
      <c r="AA332" s="966"/>
      <c r="AB332" s="358"/>
      <c r="AC332" s="696"/>
      <c r="AD332" s="966"/>
      <c r="AE332" s="697"/>
      <c r="AF332" s="697"/>
      <c r="AG332" s="966"/>
      <c r="AH332" s="698"/>
      <c r="AI332" s="699"/>
      <c r="AJ332" s="966"/>
      <c r="AK332" s="697"/>
      <c r="AL332" s="697"/>
      <c r="AM332" s="966"/>
      <c r="AN332" s="365"/>
      <c r="AO332" s="701"/>
      <c r="AP332" s="966"/>
      <c r="AQ332" s="697"/>
      <c r="AR332" s="697"/>
      <c r="AS332" s="966"/>
      <c r="AT332" s="966"/>
      <c r="AU332" s="966"/>
      <c r="AV332" s="966"/>
      <c r="AW332" s="966"/>
      <c r="AX332" s="966"/>
      <c r="AY332" s="966"/>
      <c r="AZ332" s="966"/>
      <c r="BA332" s="966"/>
      <c r="BB332" s="966"/>
      <c r="BC332" s="966"/>
      <c r="BD332" s="966"/>
      <c r="BE332" s="966"/>
      <c r="BF332" s="966"/>
      <c r="BG332" s="966"/>
      <c r="BH332" s="125"/>
      <c r="BI332" s="125"/>
      <c r="BJ332" s="692"/>
      <c r="BK332" s="692"/>
      <c r="BL332" s="4"/>
      <c r="BM332" s="3"/>
      <c r="BN332" s="3"/>
      <c r="BO332" s="6"/>
      <c r="BP332" s="6"/>
      <c r="BQ332" s="6"/>
      <c r="BR332" s="6"/>
      <c r="BS332" s="6"/>
      <c r="BT332" s="6"/>
      <c r="BU332" s="6"/>
    </row>
    <row r="333" spans="1:73" ht="12.75">
      <c r="A333" s="682">
        <v>9</v>
      </c>
      <c r="B333" s="290"/>
      <c r="C333" s="736"/>
      <c r="D333" s="816"/>
      <c r="E333" s="825"/>
      <c r="F333" s="391"/>
      <c r="G333" s="454"/>
      <c r="H333" s="454"/>
      <c r="I333" s="966"/>
      <c r="J333" s="358"/>
      <c r="K333" s="696"/>
      <c r="L333" s="966"/>
      <c r="M333" s="697"/>
      <c r="N333" s="697"/>
      <c r="O333" s="966"/>
      <c r="P333" s="358"/>
      <c r="Q333" s="696"/>
      <c r="R333" s="966"/>
      <c r="S333" s="697"/>
      <c r="T333" s="697"/>
      <c r="U333" s="966"/>
      <c r="V333" s="358"/>
      <c r="W333" s="696"/>
      <c r="X333" s="966"/>
      <c r="Y333" s="697"/>
      <c r="Z333" s="697"/>
      <c r="AA333" s="966"/>
      <c r="AB333" s="358"/>
      <c r="AC333" s="696"/>
      <c r="AD333" s="966"/>
      <c r="AE333" s="697"/>
      <c r="AF333" s="697"/>
      <c r="AG333" s="966"/>
      <c r="AH333" s="698"/>
      <c r="AI333" s="699"/>
      <c r="AJ333" s="966"/>
      <c r="AK333" s="697"/>
      <c r="AL333" s="697"/>
      <c r="AM333" s="966"/>
      <c r="AN333" s="365"/>
      <c r="AO333" s="701"/>
      <c r="AP333" s="966"/>
      <c r="AQ333" s="697"/>
      <c r="AR333" s="697"/>
      <c r="AS333" s="966"/>
      <c r="AT333" s="966"/>
      <c r="AU333" s="966"/>
      <c r="AV333" s="966"/>
      <c r="AW333" s="966"/>
      <c r="AX333" s="966"/>
      <c r="AY333" s="966"/>
      <c r="AZ333" s="966"/>
      <c r="BA333" s="966"/>
      <c r="BB333" s="966"/>
      <c r="BC333" s="966"/>
      <c r="BD333" s="966"/>
      <c r="BE333" s="966"/>
      <c r="BF333" s="966"/>
      <c r="BG333" s="966"/>
      <c r="BH333" s="125"/>
      <c r="BI333" s="125"/>
      <c r="BJ333" s="692"/>
      <c r="BK333" s="692"/>
      <c r="BL333" s="4"/>
      <c r="BM333" s="3"/>
      <c r="BN333" s="3"/>
      <c r="BO333" s="6"/>
      <c r="BP333" s="6"/>
      <c r="BQ333" s="6"/>
      <c r="BR333" s="6"/>
      <c r="BS333" s="6"/>
      <c r="BT333" s="6"/>
      <c r="BU333" s="6"/>
    </row>
    <row r="334" spans="1:73" ht="12.75">
      <c r="A334" s="682">
        <v>10</v>
      </c>
      <c r="B334" s="320"/>
      <c r="C334" s="753"/>
      <c r="D334" s="818"/>
      <c r="E334" s="826"/>
      <c r="F334" s="324"/>
      <c r="G334" s="368"/>
      <c r="H334" s="368"/>
      <c r="I334" s="971"/>
      <c r="J334" s="369"/>
      <c r="K334" s="709"/>
      <c r="L334" s="971"/>
      <c r="M334" s="710"/>
      <c r="N334" s="710"/>
      <c r="O334" s="971"/>
      <c r="P334" s="369"/>
      <c r="Q334" s="709"/>
      <c r="R334" s="971"/>
      <c r="S334" s="710"/>
      <c r="T334" s="710"/>
      <c r="U334" s="971"/>
      <c r="V334" s="369"/>
      <c r="W334" s="709"/>
      <c r="X334" s="971"/>
      <c r="Y334" s="710"/>
      <c r="Z334" s="710"/>
      <c r="AA334" s="971"/>
      <c r="AB334" s="369"/>
      <c r="AC334" s="709"/>
      <c r="AD334" s="971"/>
      <c r="AE334" s="710"/>
      <c r="AF334" s="710"/>
      <c r="AG334" s="971"/>
      <c r="AH334" s="711"/>
      <c r="AI334" s="712"/>
      <c r="AJ334" s="971"/>
      <c r="AK334" s="710"/>
      <c r="AL334" s="710"/>
      <c r="AM334" s="971"/>
      <c r="AN334" s="374"/>
      <c r="AO334" s="713"/>
      <c r="AP334" s="971"/>
      <c r="AQ334" s="710"/>
      <c r="AR334" s="710"/>
      <c r="AS334" s="971"/>
      <c r="AT334" s="971"/>
      <c r="AU334" s="971"/>
      <c r="AV334" s="971"/>
      <c r="AW334" s="971"/>
      <c r="AX334" s="971"/>
      <c r="AY334" s="971"/>
      <c r="AZ334" s="971"/>
      <c r="BA334" s="971"/>
      <c r="BB334" s="971"/>
      <c r="BC334" s="971"/>
      <c r="BD334" s="971"/>
      <c r="BE334" s="971"/>
      <c r="BF334" s="971"/>
      <c r="BG334" s="971"/>
      <c r="BH334" s="167"/>
      <c r="BI334" s="167"/>
      <c r="BJ334" s="714"/>
      <c r="BK334" s="714"/>
      <c r="BL334" s="4"/>
      <c r="BM334" s="3"/>
      <c r="BN334" s="3"/>
      <c r="BO334" s="6"/>
      <c r="BP334" s="6"/>
      <c r="BQ334" s="6"/>
      <c r="BR334" s="6"/>
      <c r="BS334" s="6"/>
      <c r="BT334" s="6"/>
      <c r="BU334" s="6"/>
    </row>
    <row r="335" spans="1:73" ht="12.75">
      <c r="A335" s="682">
        <v>1</v>
      </c>
      <c r="B335" s="416">
        <v>33</v>
      </c>
      <c r="C335" s="726" t="s">
        <v>822</v>
      </c>
      <c r="D335" s="814" t="s">
        <v>823</v>
      </c>
      <c r="E335" s="417"/>
      <c r="F335" s="272"/>
      <c r="G335" s="273"/>
      <c r="H335" s="273"/>
      <c r="I335" s="1060"/>
      <c r="J335" s="349"/>
      <c r="K335" s="277"/>
      <c r="L335" s="1006">
        <f>J335+J336+J337+J338+J339+J340+J341+J342+J343+J344+K335+K336+K337+K338+K339+K340+K341+K342+K343+K344</f>
        <v>0</v>
      </c>
      <c r="M335" s="686"/>
      <c r="N335" s="686"/>
      <c r="O335" s="1007">
        <f>M335+M336+M337+M338+M339+M340+M341+M342+M343+M344+N335+N336+N337+N338+N339+N340+N341+N342+N343+N344</f>
        <v>0</v>
      </c>
      <c r="P335" s="349"/>
      <c r="Q335" s="277"/>
      <c r="R335" s="1008">
        <f>P335+P336+P337+P338+P339+P340+P341+P342+P343+P344+Q335+Q336+Q337+Q338+Q339+Q340+Q341+Q342+Q343+Q344</f>
        <v>0</v>
      </c>
      <c r="S335" s="686"/>
      <c r="T335" s="686"/>
      <c r="U335" s="1057">
        <f>S335+S336+S337+S338+S339+S340+S341+S342+S343+S344+T335+T336+T337+T338+T339+T340+T341+T342+T343+T344</f>
        <v>0</v>
      </c>
      <c r="V335" s="349"/>
      <c r="W335" s="277"/>
      <c r="X335" s="1055">
        <f>V335+V336+V337+V338+V339+V340+V341+V342+V343+V344+W335+W336+W337+W338+W339+W340+W341+W342+W343+W344</f>
        <v>0</v>
      </c>
      <c r="Y335" s="686"/>
      <c r="Z335" s="686"/>
      <c r="AA335" s="1056">
        <f>Y335+Y336+Y337+Y338+Y339+Y340+Y341+Y342+Y343+Y344+Z335+Z336+Z337+Z338+Z339+Z340+Z341+Z342+Z343+Z344</f>
        <v>0</v>
      </c>
      <c r="AB335" s="349"/>
      <c r="AC335" s="277"/>
      <c r="AD335" s="999">
        <f>AB335+AB336+AB337+AB338+AB339+AB340+AB341+AB342+AB343+AB344+AC335+AC336+AC337+AC338+AC339+AC340+AC341+AC342+AC343+AC344</f>
        <v>0</v>
      </c>
      <c r="AE335" s="686"/>
      <c r="AF335" s="686"/>
      <c r="AG335" s="1000">
        <f>AE335+AE336+AE337+AE338+AE339+AE340+AE341+AE342+AE343+AE344+AF335+AF336+AF337+AF338+AF339+AF340+AF341+AF342+AF343+AF344</f>
        <v>0</v>
      </c>
      <c r="AH335" s="687"/>
      <c r="AI335" s="688"/>
      <c r="AJ335" s="1048">
        <f>AH335+AH336+AH337+AH338+AH339+AH340+AH341+AH342+AH343+AH344+AI335+AI336+AI337+AI338+AI339+AI340+AI341+AI342+AI343+AI344</f>
        <v>0</v>
      </c>
      <c r="AK335" s="686"/>
      <c r="AL335" s="686"/>
      <c r="AM335" s="1002">
        <f>AK335+AK336+AK337+AK338+AK339+AK340+AK341+AK342+AK343+AK344+AL335+AL336+AL337+AL338+AL339+AL340+AL341+AL342+AL343+AL344</f>
        <v>0</v>
      </c>
      <c r="AN335" s="355"/>
      <c r="AO335" s="690"/>
      <c r="AP335" s="1003">
        <f>AN335+AN336+AN337+AN338+AN339+AN340+AN341+AN342+AN343+AN344+AO335+AO336+AO337+AO338+AO339+AO340+AO341+AO342+AO343+AO344</f>
        <v>0</v>
      </c>
      <c r="AQ335" s="686"/>
      <c r="AR335" s="686"/>
      <c r="AS335" s="1049">
        <f>AQ335+AQ336+AQ337+AQ338+AQ339+AQ340+AQ341+AQ342+AQ343+AQ344+AR335+AR336+AR337+AR338+AR339+AR340+AR341+AR342+AR343+AR344</f>
        <v>0</v>
      </c>
      <c r="AT335" s="1050"/>
      <c r="AU335" s="1051">
        <f>SUM(AV335:BG335)</f>
        <v>0</v>
      </c>
      <c r="AV335" s="965">
        <f>SUM(L335+O335+R335+U335+X335+AA335+AD335+AG335+AJ335+AM335+AP335+AS335)</f>
        <v>0</v>
      </c>
      <c r="AW335" s="965"/>
      <c r="AX335" s="965"/>
      <c r="AY335" s="965"/>
      <c r="AZ335" s="965"/>
      <c r="BA335" s="965"/>
      <c r="BB335" s="965"/>
      <c r="BC335" s="965"/>
      <c r="BD335" s="965"/>
      <c r="BE335" s="1052"/>
      <c r="BF335" s="1052"/>
      <c r="BG335" s="1053"/>
      <c r="BH335" s="125"/>
      <c r="BI335" s="125"/>
      <c r="BJ335" s="692"/>
      <c r="BK335" s="692"/>
      <c r="BL335" s="4"/>
      <c r="BM335" s="3"/>
      <c r="BN335" s="3"/>
      <c r="BO335" s="6"/>
      <c r="BP335" s="6"/>
      <c r="BQ335" s="6"/>
      <c r="BR335" s="6"/>
      <c r="BS335" s="6"/>
      <c r="BT335" s="6"/>
      <c r="BU335" s="6"/>
    </row>
    <row r="336" spans="1:73" ht="12.75">
      <c r="A336" s="682">
        <v>2</v>
      </c>
      <c r="B336" s="290"/>
      <c r="C336" s="726" t="s">
        <v>821</v>
      </c>
      <c r="D336" s="816"/>
      <c r="E336" s="497"/>
      <c r="F336" s="310"/>
      <c r="G336" s="295"/>
      <c r="H336" s="295"/>
      <c r="I336" s="966"/>
      <c r="J336" s="358"/>
      <c r="K336" s="696"/>
      <c r="L336" s="966"/>
      <c r="M336" s="697"/>
      <c r="N336" s="697"/>
      <c r="O336" s="966"/>
      <c r="P336" s="358"/>
      <c r="Q336" s="696"/>
      <c r="R336" s="966"/>
      <c r="S336" s="697"/>
      <c r="T336" s="697"/>
      <c r="U336" s="966"/>
      <c r="V336" s="358"/>
      <c r="W336" s="696"/>
      <c r="X336" s="966"/>
      <c r="Y336" s="697"/>
      <c r="Z336" s="697"/>
      <c r="AA336" s="966"/>
      <c r="AB336" s="358"/>
      <c r="AC336" s="696"/>
      <c r="AD336" s="966"/>
      <c r="AE336" s="697"/>
      <c r="AF336" s="697"/>
      <c r="AG336" s="966"/>
      <c r="AH336" s="698"/>
      <c r="AI336" s="699"/>
      <c r="AJ336" s="966"/>
      <c r="AK336" s="697"/>
      <c r="AL336" s="697"/>
      <c r="AM336" s="966"/>
      <c r="AN336" s="365"/>
      <c r="AO336" s="701"/>
      <c r="AP336" s="966"/>
      <c r="AQ336" s="697"/>
      <c r="AR336" s="697"/>
      <c r="AS336" s="966"/>
      <c r="AT336" s="966"/>
      <c r="AU336" s="966"/>
      <c r="AV336" s="966"/>
      <c r="AW336" s="966"/>
      <c r="AX336" s="966"/>
      <c r="AY336" s="966"/>
      <c r="AZ336" s="966"/>
      <c r="BA336" s="966"/>
      <c r="BB336" s="966"/>
      <c r="BC336" s="966"/>
      <c r="BD336" s="966"/>
      <c r="BE336" s="966"/>
      <c r="BF336" s="966"/>
      <c r="BG336" s="966"/>
      <c r="BH336" s="125"/>
      <c r="BI336" s="125"/>
      <c r="BJ336" s="692"/>
      <c r="BK336" s="692"/>
      <c r="BL336" s="4"/>
      <c r="BM336" s="3"/>
      <c r="BN336" s="3"/>
      <c r="BO336" s="6"/>
      <c r="BP336" s="6"/>
      <c r="BQ336" s="6"/>
      <c r="BR336" s="6"/>
      <c r="BS336" s="6"/>
      <c r="BT336" s="6"/>
      <c r="BU336" s="6"/>
    </row>
    <row r="337" spans="1:73" ht="12.75">
      <c r="A337" s="682">
        <v>3</v>
      </c>
      <c r="B337" s="290"/>
      <c r="C337" s="736"/>
      <c r="D337" s="816"/>
      <c r="E337" s="497"/>
      <c r="F337" s="310"/>
      <c r="G337" s="295"/>
      <c r="H337" s="295"/>
      <c r="I337" s="966"/>
      <c r="J337" s="358"/>
      <c r="K337" s="696"/>
      <c r="L337" s="966"/>
      <c r="M337" s="697"/>
      <c r="N337" s="697"/>
      <c r="O337" s="966"/>
      <c r="P337" s="358"/>
      <c r="Q337" s="696"/>
      <c r="R337" s="966"/>
      <c r="S337" s="697"/>
      <c r="T337" s="697"/>
      <c r="U337" s="966"/>
      <c r="V337" s="358"/>
      <c r="W337" s="696"/>
      <c r="X337" s="966"/>
      <c r="Y337" s="697"/>
      <c r="Z337" s="697"/>
      <c r="AA337" s="966"/>
      <c r="AB337" s="358"/>
      <c r="AC337" s="696"/>
      <c r="AD337" s="966"/>
      <c r="AE337" s="697"/>
      <c r="AF337" s="697"/>
      <c r="AG337" s="966"/>
      <c r="AH337" s="698"/>
      <c r="AI337" s="699"/>
      <c r="AJ337" s="966"/>
      <c r="AK337" s="697"/>
      <c r="AL337" s="697"/>
      <c r="AM337" s="966"/>
      <c r="AN337" s="365"/>
      <c r="AO337" s="701"/>
      <c r="AP337" s="966"/>
      <c r="AQ337" s="697"/>
      <c r="AR337" s="697"/>
      <c r="AS337" s="966"/>
      <c r="AT337" s="966"/>
      <c r="AU337" s="966"/>
      <c r="AV337" s="966"/>
      <c r="AW337" s="966"/>
      <c r="AX337" s="966"/>
      <c r="AY337" s="966"/>
      <c r="AZ337" s="966"/>
      <c r="BA337" s="966"/>
      <c r="BB337" s="966"/>
      <c r="BC337" s="966"/>
      <c r="BD337" s="966"/>
      <c r="BE337" s="966"/>
      <c r="BF337" s="966"/>
      <c r="BG337" s="966"/>
      <c r="BH337" s="125"/>
      <c r="BI337" s="125"/>
      <c r="BJ337" s="692"/>
      <c r="BK337" s="692"/>
      <c r="BL337" s="4"/>
      <c r="BM337" s="3"/>
      <c r="BN337" s="3"/>
      <c r="BO337" s="6"/>
      <c r="BP337" s="6"/>
      <c r="BQ337" s="6"/>
      <c r="BR337" s="6"/>
      <c r="BS337" s="6"/>
      <c r="BT337" s="6"/>
      <c r="BU337" s="6"/>
    </row>
    <row r="338" spans="1:73" ht="12.75">
      <c r="A338" s="682">
        <v>4</v>
      </c>
      <c r="B338" s="290"/>
      <c r="C338" s="736"/>
      <c r="D338" s="816"/>
      <c r="E338" s="497"/>
      <c r="F338" s="310"/>
      <c r="G338" s="295"/>
      <c r="H338" s="295"/>
      <c r="I338" s="966"/>
      <c r="J338" s="358"/>
      <c r="K338" s="696"/>
      <c r="L338" s="966"/>
      <c r="M338" s="697"/>
      <c r="N338" s="697"/>
      <c r="O338" s="966"/>
      <c r="P338" s="358"/>
      <c r="Q338" s="696"/>
      <c r="R338" s="966"/>
      <c r="S338" s="697"/>
      <c r="T338" s="697"/>
      <c r="U338" s="966"/>
      <c r="V338" s="358"/>
      <c r="W338" s="696"/>
      <c r="X338" s="966"/>
      <c r="Y338" s="697"/>
      <c r="Z338" s="697"/>
      <c r="AA338" s="966"/>
      <c r="AB338" s="358"/>
      <c r="AC338" s="696"/>
      <c r="AD338" s="966"/>
      <c r="AE338" s="697"/>
      <c r="AF338" s="697"/>
      <c r="AG338" s="966"/>
      <c r="AH338" s="698"/>
      <c r="AI338" s="699"/>
      <c r="AJ338" s="966"/>
      <c r="AK338" s="697"/>
      <c r="AL338" s="697"/>
      <c r="AM338" s="966"/>
      <c r="AN338" s="365"/>
      <c r="AO338" s="701"/>
      <c r="AP338" s="966"/>
      <c r="AQ338" s="697"/>
      <c r="AR338" s="697"/>
      <c r="AS338" s="966"/>
      <c r="AT338" s="966"/>
      <c r="AU338" s="966"/>
      <c r="AV338" s="966"/>
      <c r="AW338" s="966"/>
      <c r="AX338" s="966"/>
      <c r="AY338" s="966"/>
      <c r="AZ338" s="966"/>
      <c r="BA338" s="966"/>
      <c r="BB338" s="966"/>
      <c r="BC338" s="966"/>
      <c r="BD338" s="966"/>
      <c r="BE338" s="966"/>
      <c r="BF338" s="966"/>
      <c r="BG338" s="966"/>
      <c r="BH338" s="125"/>
      <c r="BI338" s="125"/>
      <c r="BJ338" s="692"/>
      <c r="BK338" s="692"/>
      <c r="BL338" s="4"/>
      <c r="BM338" s="3"/>
      <c r="BN338" s="3"/>
      <c r="BO338" s="6"/>
      <c r="BP338" s="6"/>
      <c r="BQ338" s="6"/>
      <c r="BR338" s="6"/>
      <c r="BS338" s="6"/>
      <c r="BT338" s="6"/>
      <c r="BU338" s="6"/>
    </row>
    <row r="339" spans="1:73" ht="12.75">
      <c r="A339" s="682">
        <v>5</v>
      </c>
      <c r="B339" s="290"/>
      <c r="C339" s="736"/>
      <c r="D339" s="816"/>
      <c r="E339" s="497"/>
      <c r="F339" s="310"/>
      <c r="G339" s="295"/>
      <c r="H339" s="295"/>
      <c r="I339" s="966"/>
      <c r="J339" s="358"/>
      <c r="K339" s="696"/>
      <c r="L339" s="966"/>
      <c r="M339" s="697"/>
      <c r="N339" s="697"/>
      <c r="O339" s="966"/>
      <c r="P339" s="358"/>
      <c r="Q339" s="696"/>
      <c r="R339" s="966"/>
      <c r="S339" s="697"/>
      <c r="T339" s="697"/>
      <c r="U339" s="966"/>
      <c r="V339" s="358"/>
      <c r="W339" s="696"/>
      <c r="X339" s="966"/>
      <c r="Y339" s="697"/>
      <c r="Z339" s="697"/>
      <c r="AA339" s="966"/>
      <c r="AB339" s="358"/>
      <c r="AC339" s="696"/>
      <c r="AD339" s="966"/>
      <c r="AE339" s="697"/>
      <c r="AF339" s="697"/>
      <c r="AG339" s="966"/>
      <c r="AH339" s="698"/>
      <c r="AI339" s="699"/>
      <c r="AJ339" s="966"/>
      <c r="AK339" s="697"/>
      <c r="AL339" s="697"/>
      <c r="AM339" s="966"/>
      <c r="AN339" s="365"/>
      <c r="AO339" s="701"/>
      <c r="AP339" s="966"/>
      <c r="AQ339" s="697"/>
      <c r="AR339" s="697"/>
      <c r="AS339" s="966"/>
      <c r="AT339" s="966"/>
      <c r="AU339" s="966"/>
      <c r="AV339" s="966"/>
      <c r="AW339" s="966"/>
      <c r="AX339" s="966"/>
      <c r="AY339" s="966"/>
      <c r="AZ339" s="966"/>
      <c r="BA339" s="966"/>
      <c r="BB339" s="966"/>
      <c r="BC339" s="966"/>
      <c r="BD339" s="966"/>
      <c r="BE339" s="966"/>
      <c r="BF339" s="966"/>
      <c r="BG339" s="966"/>
      <c r="BH339" s="125"/>
      <c r="BI339" s="125"/>
      <c r="BJ339" s="692"/>
      <c r="BK339" s="692"/>
      <c r="BL339" s="4"/>
      <c r="BM339" s="3"/>
      <c r="BN339" s="3"/>
      <c r="BO339" s="6"/>
      <c r="BP339" s="6"/>
      <c r="BQ339" s="6"/>
      <c r="BR339" s="6"/>
      <c r="BS339" s="6"/>
      <c r="BT339" s="6"/>
      <c r="BU339" s="6"/>
    </row>
    <row r="340" spans="1:73" ht="12.75">
      <c r="A340" s="682">
        <v>6</v>
      </c>
      <c r="B340" s="290"/>
      <c r="C340" s="736"/>
      <c r="D340" s="816"/>
      <c r="E340" s="497"/>
      <c r="F340" s="310"/>
      <c r="G340" s="295"/>
      <c r="H340" s="295"/>
      <c r="I340" s="966"/>
      <c r="J340" s="358"/>
      <c r="K340" s="696"/>
      <c r="L340" s="966"/>
      <c r="M340" s="697"/>
      <c r="N340" s="697"/>
      <c r="O340" s="966"/>
      <c r="P340" s="358"/>
      <c r="Q340" s="696"/>
      <c r="R340" s="966"/>
      <c r="S340" s="697"/>
      <c r="T340" s="697"/>
      <c r="U340" s="966"/>
      <c r="V340" s="358"/>
      <c r="W340" s="696"/>
      <c r="X340" s="966"/>
      <c r="Y340" s="697"/>
      <c r="Z340" s="697"/>
      <c r="AA340" s="966"/>
      <c r="AB340" s="358"/>
      <c r="AC340" s="696"/>
      <c r="AD340" s="966"/>
      <c r="AE340" s="697"/>
      <c r="AF340" s="697"/>
      <c r="AG340" s="966"/>
      <c r="AH340" s="698"/>
      <c r="AI340" s="699"/>
      <c r="AJ340" s="966"/>
      <c r="AK340" s="697"/>
      <c r="AL340" s="697"/>
      <c r="AM340" s="966"/>
      <c r="AN340" s="365"/>
      <c r="AO340" s="701"/>
      <c r="AP340" s="966"/>
      <c r="AQ340" s="697"/>
      <c r="AR340" s="697"/>
      <c r="AS340" s="966"/>
      <c r="AT340" s="966"/>
      <c r="AU340" s="966"/>
      <c r="AV340" s="966"/>
      <c r="AW340" s="966"/>
      <c r="AX340" s="966"/>
      <c r="AY340" s="966"/>
      <c r="AZ340" s="966"/>
      <c r="BA340" s="966"/>
      <c r="BB340" s="966"/>
      <c r="BC340" s="966"/>
      <c r="BD340" s="966"/>
      <c r="BE340" s="966"/>
      <c r="BF340" s="966"/>
      <c r="BG340" s="966"/>
      <c r="BH340" s="125"/>
      <c r="BI340" s="125"/>
      <c r="BJ340" s="692"/>
      <c r="BK340" s="692"/>
      <c r="BL340" s="4"/>
      <c r="BM340" s="3"/>
      <c r="BN340" s="3"/>
      <c r="BO340" s="6"/>
      <c r="BP340" s="6"/>
      <c r="BQ340" s="6"/>
      <c r="BR340" s="6"/>
      <c r="BS340" s="6"/>
      <c r="BT340" s="6"/>
      <c r="BU340" s="6"/>
    </row>
    <row r="341" spans="1:73" ht="12.75">
      <c r="A341" s="682">
        <v>7</v>
      </c>
      <c r="B341" s="290"/>
      <c r="C341" s="736"/>
      <c r="D341" s="816"/>
      <c r="E341" s="825"/>
      <c r="F341" s="391"/>
      <c r="G341" s="454"/>
      <c r="H341" s="454"/>
      <c r="I341" s="966"/>
      <c r="J341" s="358"/>
      <c r="K341" s="696"/>
      <c r="L341" s="966"/>
      <c r="M341" s="697"/>
      <c r="N341" s="697"/>
      <c r="O341" s="966"/>
      <c r="P341" s="358"/>
      <c r="Q341" s="696"/>
      <c r="R341" s="966"/>
      <c r="S341" s="697"/>
      <c r="T341" s="697"/>
      <c r="U341" s="966"/>
      <c r="V341" s="358"/>
      <c r="W341" s="696"/>
      <c r="X341" s="966"/>
      <c r="Y341" s="697"/>
      <c r="Z341" s="697"/>
      <c r="AA341" s="966"/>
      <c r="AB341" s="358"/>
      <c r="AC341" s="696"/>
      <c r="AD341" s="966"/>
      <c r="AE341" s="697"/>
      <c r="AF341" s="697"/>
      <c r="AG341" s="966"/>
      <c r="AH341" s="698"/>
      <c r="AI341" s="699"/>
      <c r="AJ341" s="966"/>
      <c r="AK341" s="697"/>
      <c r="AL341" s="697"/>
      <c r="AM341" s="966"/>
      <c r="AN341" s="365"/>
      <c r="AO341" s="701"/>
      <c r="AP341" s="966"/>
      <c r="AQ341" s="697"/>
      <c r="AR341" s="697"/>
      <c r="AS341" s="966"/>
      <c r="AT341" s="966"/>
      <c r="AU341" s="966"/>
      <c r="AV341" s="966"/>
      <c r="AW341" s="966"/>
      <c r="AX341" s="966"/>
      <c r="AY341" s="966"/>
      <c r="AZ341" s="966"/>
      <c r="BA341" s="966"/>
      <c r="BB341" s="966"/>
      <c r="BC341" s="966"/>
      <c r="BD341" s="966"/>
      <c r="BE341" s="966"/>
      <c r="BF341" s="966"/>
      <c r="BG341" s="966"/>
      <c r="BH341" s="125"/>
      <c r="BI341" s="125"/>
      <c r="BJ341" s="692"/>
      <c r="BK341" s="692"/>
      <c r="BL341" s="4"/>
      <c r="BM341" s="3"/>
      <c r="BN341" s="3"/>
      <c r="BO341" s="6"/>
      <c r="BP341" s="6"/>
      <c r="BQ341" s="6"/>
      <c r="BR341" s="6"/>
      <c r="BS341" s="6"/>
      <c r="BT341" s="6"/>
      <c r="BU341" s="6"/>
    </row>
    <row r="342" spans="1:73" ht="12.75">
      <c r="A342" s="682">
        <v>8</v>
      </c>
      <c r="B342" s="290"/>
      <c r="C342" s="736"/>
      <c r="D342" s="816"/>
      <c r="E342" s="825"/>
      <c r="F342" s="391"/>
      <c r="G342" s="454"/>
      <c r="H342" s="454"/>
      <c r="I342" s="966"/>
      <c r="J342" s="358"/>
      <c r="K342" s="696"/>
      <c r="L342" s="966"/>
      <c r="M342" s="697"/>
      <c r="N342" s="697"/>
      <c r="O342" s="966"/>
      <c r="P342" s="358"/>
      <c r="Q342" s="696"/>
      <c r="R342" s="966"/>
      <c r="S342" s="697"/>
      <c r="T342" s="697"/>
      <c r="U342" s="966"/>
      <c r="V342" s="358"/>
      <c r="W342" s="696"/>
      <c r="X342" s="966"/>
      <c r="Y342" s="697"/>
      <c r="Z342" s="697"/>
      <c r="AA342" s="966"/>
      <c r="AB342" s="358"/>
      <c r="AC342" s="696"/>
      <c r="AD342" s="966"/>
      <c r="AE342" s="697"/>
      <c r="AF342" s="697"/>
      <c r="AG342" s="966"/>
      <c r="AH342" s="698"/>
      <c r="AI342" s="699"/>
      <c r="AJ342" s="966"/>
      <c r="AK342" s="697"/>
      <c r="AL342" s="697"/>
      <c r="AM342" s="966"/>
      <c r="AN342" s="365"/>
      <c r="AO342" s="701"/>
      <c r="AP342" s="966"/>
      <c r="AQ342" s="697"/>
      <c r="AR342" s="697"/>
      <c r="AS342" s="966"/>
      <c r="AT342" s="966"/>
      <c r="AU342" s="966"/>
      <c r="AV342" s="966"/>
      <c r="AW342" s="966"/>
      <c r="AX342" s="966"/>
      <c r="AY342" s="966"/>
      <c r="AZ342" s="966"/>
      <c r="BA342" s="966"/>
      <c r="BB342" s="966"/>
      <c r="BC342" s="966"/>
      <c r="BD342" s="966"/>
      <c r="BE342" s="966"/>
      <c r="BF342" s="966"/>
      <c r="BG342" s="966"/>
      <c r="BH342" s="125"/>
      <c r="BI342" s="125"/>
      <c r="BJ342" s="692"/>
      <c r="BK342" s="692"/>
      <c r="BL342" s="4"/>
      <c r="BM342" s="3"/>
      <c r="BN342" s="3"/>
      <c r="BO342" s="6"/>
      <c r="BP342" s="6"/>
      <c r="BQ342" s="6"/>
      <c r="BR342" s="6"/>
      <c r="BS342" s="6"/>
      <c r="BT342" s="6"/>
      <c r="BU342" s="6"/>
    </row>
    <row r="343" spans="1:73" ht="12.75">
      <c r="A343" s="682">
        <v>9</v>
      </c>
      <c r="B343" s="290"/>
      <c r="C343" s="736"/>
      <c r="D343" s="816"/>
      <c r="E343" s="825"/>
      <c r="F343" s="391"/>
      <c r="G343" s="454"/>
      <c r="H343" s="454"/>
      <c r="I343" s="966"/>
      <c r="J343" s="358"/>
      <c r="K343" s="696"/>
      <c r="L343" s="966"/>
      <c r="M343" s="697"/>
      <c r="N343" s="697"/>
      <c r="O343" s="966"/>
      <c r="P343" s="358"/>
      <c r="Q343" s="696"/>
      <c r="R343" s="966"/>
      <c r="S343" s="697"/>
      <c r="T343" s="697"/>
      <c r="U343" s="966"/>
      <c r="V343" s="358"/>
      <c r="W343" s="696"/>
      <c r="X343" s="966"/>
      <c r="Y343" s="697"/>
      <c r="Z343" s="697"/>
      <c r="AA343" s="966"/>
      <c r="AB343" s="358"/>
      <c r="AC343" s="696"/>
      <c r="AD343" s="966"/>
      <c r="AE343" s="697"/>
      <c r="AF343" s="697"/>
      <c r="AG343" s="966"/>
      <c r="AH343" s="698"/>
      <c r="AI343" s="699"/>
      <c r="AJ343" s="966"/>
      <c r="AK343" s="697"/>
      <c r="AL343" s="697"/>
      <c r="AM343" s="966"/>
      <c r="AN343" s="365"/>
      <c r="AO343" s="701"/>
      <c r="AP343" s="966"/>
      <c r="AQ343" s="697"/>
      <c r="AR343" s="697"/>
      <c r="AS343" s="966"/>
      <c r="AT343" s="966"/>
      <c r="AU343" s="966"/>
      <c r="AV343" s="966"/>
      <c r="AW343" s="966"/>
      <c r="AX343" s="966"/>
      <c r="AY343" s="966"/>
      <c r="AZ343" s="966"/>
      <c r="BA343" s="966"/>
      <c r="BB343" s="966"/>
      <c r="BC343" s="966"/>
      <c r="BD343" s="966"/>
      <c r="BE343" s="966"/>
      <c r="BF343" s="966"/>
      <c r="BG343" s="966"/>
      <c r="BH343" s="125"/>
      <c r="BI343" s="125"/>
      <c r="BJ343" s="692"/>
      <c r="BK343" s="692"/>
      <c r="BL343" s="4"/>
      <c r="BM343" s="3"/>
      <c r="BN343" s="3"/>
      <c r="BO343" s="6"/>
      <c r="BP343" s="6"/>
      <c r="BQ343" s="6"/>
      <c r="BR343" s="6"/>
      <c r="BS343" s="6"/>
      <c r="BT343" s="6"/>
      <c r="BU343" s="6"/>
    </row>
    <row r="344" spans="1:73" ht="12.75">
      <c r="A344" s="682">
        <v>10</v>
      </c>
      <c r="B344" s="320"/>
      <c r="C344" s="753"/>
      <c r="D344" s="818"/>
      <c r="E344" s="826"/>
      <c r="F344" s="324"/>
      <c r="G344" s="368"/>
      <c r="H344" s="368"/>
      <c r="I344" s="971"/>
      <c r="J344" s="369"/>
      <c r="K344" s="709"/>
      <c r="L344" s="971"/>
      <c r="M344" s="710"/>
      <c r="N344" s="710"/>
      <c r="O344" s="971"/>
      <c r="P344" s="369"/>
      <c r="Q344" s="709"/>
      <c r="R344" s="971"/>
      <c r="S344" s="710"/>
      <c r="T344" s="710"/>
      <c r="U344" s="971"/>
      <c r="V344" s="369"/>
      <c r="W344" s="709"/>
      <c r="X344" s="971"/>
      <c r="Y344" s="710"/>
      <c r="Z344" s="710"/>
      <c r="AA344" s="971"/>
      <c r="AB344" s="369"/>
      <c r="AC344" s="709"/>
      <c r="AD344" s="971"/>
      <c r="AE344" s="710"/>
      <c r="AF344" s="710"/>
      <c r="AG344" s="971"/>
      <c r="AH344" s="711"/>
      <c r="AI344" s="712"/>
      <c r="AJ344" s="971"/>
      <c r="AK344" s="710"/>
      <c r="AL344" s="710"/>
      <c r="AM344" s="971"/>
      <c r="AN344" s="374"/>
      <c r="AO344" s="713"/>
      <c r="AP344" s="971"/>
      <c r="AQ344" s="710"/>
      <c r="AR344" s="710"/>
      <c r="AS344" s="971"/>
      <c r="AT344" s="971"/>
      <c r="AU344" s="971"/>
      <c r="AV344" s="971"/>
      <c r="AW344" s="971"/>
      <c r="AX344" s="971"/>
      <c r="AY344" s="971"/>
      <c r="AZ344" s="971"/>
      <c r="BA344" s="971"/>
      <c r="BB344" s="971"/>
      <c r="BC344" s="971"/>
      <c r="BD344" s="971"/>
      <c r="BE344" s="971"/>
      <c r="BF344" s="971"/>
      <c r="BG344" s="971"/>
      <c r="BH344" s="167"/>
      <c r="BI344" s="167"/>
      <c r="BJ344" s="714"/>
      <c r="BK344" s="714"/>
      <c r="BL344" s="4"/>
      <c r="BM344" s="3"/>
      <c r="BN344" s="3"/>
      <c r="BO344" s="6"/>
      <c r="BP344" s="6"/>
      <c r="BQ344" s="6"/>
      <c r="BR344" s="6"/>
      <c r="BS344" s="6"/>
      <c r="BT344" s="6"/>
      <c r="BU344" s="6"/>
    </row>
    <row r="345" spans="1:73" ht="12.75">
      <c r="A345" s="595"/>
      <c r="B345" s="416">
        <v>23</v>
      </c>
      <c r="C345" s="340" t="s">
        <v>824</v>
      </c>
      <c r="D345" s="728" t="s">
        <v>825</v>
      </c>
      <c r="E345" s="273" t="s">
        <v>515</v>
      </c>
      <c r="F345" s="442" t="s">
        <v>826</v>
      </c>
      <c r="G345" s="273">
        <v>2</v>
      </c>
      <c r="H345" s="273">
        <v>7</v>
      </c>
      <c r="I345" s="1060"/>
      <c r="J345" s="349"/>
      <c r="K345" s="277"/>
      <c r="L345" s="1006">
        <f>J345+J346+J347+J348+J349+J350+J351+J352+J353+J354+K345+K346+K347+K348+K349+K350+K351+K352+K353+K354</f>
        <v>0</v>
      </c>
      <c r="M345" s="686"/>
      <c r="N345" s="686"/>
      <c r="O345" s="1007">
        <f>M345+M346+M347+M348+M349+M350+M351+M352+M353+M354+N345+N346+N347+N348+N349+N350+N351+N352+N353+N354</f>
        <v>0</v>
      </c>
      <c r="P345" s="349"/>
      <c r="Q345" s="277"/>
      <c r="R345" s="1008">
        <f>P345+P346+P347+P348+P349+P350+P351+P352+P353+P354+Q345+Q346+Q347+Q348+Q349+Q350+Q351+Q352+Q353+Q354</f>
        <v>0</v>
      </c>
      <c r="S345" s="686"/>
      <c r="T345" s="686"/>
      <c r="U345" s="1057">
        <f>S345+S346+S347+S348+S349+S350+S351+S352+S353+S354+T345+T346+T347+T348+T349+T350+T351+T352+T353+T354</f>
        <v>0</v>
      </c>
      <c r="V345" s="349"/>
      <c r="W345" s="277"/>
      <c r="X345" s="1055">
        <f>V345+V346+V347+V348+V349+V350+V351+V352+V353+V354+W345+W346+W347+W348+W349+W350+W351+W352+W353+W354</f>
        <v>0</v>
      </c>
      <c r="Y345" s="686"/>
      <c r="Z345" s="686"/>
      <c r="AA345" s="1056">
        <f>Y345+Y346+Y347+Y348+Y349+Y350+Y351+Y352+Y353+Y354+Z345+Z346+Z347+Z348+Z349+Z350+Z351+Z352+Z353+Z354</f>
        <v>0</v>
      </c>
      <c r="AB345" s="349"/>
      <c r="AC345" s="277"/>
      <c r="AD345" s="999">
        <f>AB345+AB346+AB347+AB348+AB349+AB350+AB351+AB352+AB353+AB354+AC345+AC346+AC347+AC348+AC349+AC350+AC351+AC352+AC353+AC354</f>
        <v>0</v>
      </c>
      <c r="AE345" s="686"/>
      <c r="AF345" s="686"/>
      <c r="AG345" s="1000">
        <f>AE345+AE346+AE347+AE348+AE349+AE350+AE351+AE352+AE353+AE354+AF345+AF346+AF347+AF348+AF349+AF350+AF351+AF352+AF353+AF354</f>
        <v>0</v>
      </c>
      <c r="AH345" s="737">
        <v>14</v>
      </c>
      <c r="AI345" s="688"/>
      <c r="AJ345" s="1048">
        <f>AH345+AH346+AH347+AH348+AH349+AH350+AH351+AH352+AH353+AH354+AI345+AI346+AI347+AI348+AI349+AI350+AI351+AI352+AI353+AI354</f>
        <v>14</v>
      </c>
      <c r="AK345" s="686"/>
      <c r="AL345" s="686"/>
      <c r="AM345" s="1002">
        <f>AK345+AK346+AK347+AK348+AK349+AK350+AK351+AK352+AK353+AK354+AL345+AL346+AL347+AL348+AL349+AL350+AL351+AL352+AL353+AL354</f>
        <v>0</v>
      </c>
      <c r="AN345" s="355"/>
      <c r="AO345" s="690"/>
      <c r="AP345" s="1003">
        <f>AN345+AN346+AN347+AN348+AN349+AN350+AN351+AN352+AN353+AN354+AO345+AO346+AO347+AO348+AO349+AO350+AO351+AO352+AO353+AO354</f>
        <v>0</v>
      </c>
      <c r="AQ345" s="686"/>
      <c r="AR345" s="686"/>
      <c r="AS345" s="1049">
        <f>AQ345+AQ346+AQ347+AQ348+AQ349+AQ350+AQ351+AQ352+AQ353+AQ354+AR345+AR346+AR347+AR348+AR349+AR350+AR351+AR352+AR353+AR354</f>
        <v>0</v>
      </c>
      <c r="AT345" s="1050"/>
      <c r="AU345" s="1051">
        <f>SUM(AV345:BG345)</f>
        <v>14</v>
      </c>
      <c r="AV345" s="965">
        <f>SUM(L345+O345+R345+U345+X345+AA345+AD345+AG345+AJ345+AM345+AP345+AS345)</f>
        <v>14</v>
      </c>
      <c r="AW345" s="965"/>
      <c r="AX345" s="965"/>
      <c r="AY345" s="965"/>
      <c r="AZ345" s="965"/>
      <c r="BA345" s="965"/>
      <c r="BB345" s="965"/>
      <c r="BC345" s="965"/>
      <c r="BD345" s="965"/>
      <c r="BE345" s="1052"/>
      <c r="BF345" s="1052"/>
      <c r="BG345" s="1053"/>
      <c r="BH345" s="125"/>
      <c r="BI345" s="125"/>
      <c r="BJ345" s="692"/>
      <c r="BK345" s="692"/>
      <c r="BL345" s="4"/>
      <c r="BM345" s="3"/>
      <c r="BN345" s="3"/>
      <c r="BO345" s="6"/>
      <c r="BP345" s="6"/>
      <c r="BQ345" s="6"/>
      <c r="BR345" s="6"/>
      <c r="BS345" s="6"/>
      <c r="BT345" s="6"/>
      <c r="BU345" s="6"/>
    </row>
    <row r="346" spans="1:73" ht="12.75">
      <c r="A346" s="682">
        <v>2</v>
      </c>
      <c r="B346" s="290"/>
      <c r="C346" s="291"/>
      <c r="D346" s="694"/>
      <c r="E346" s="295"/>
      <c r="F346" s="619"/>
      <c r="G346" s="317"/>
      <c r="H346" s="317"/>
      <c r="I346" s="966"/>
      <c r="J346" s="358"/>
      <c r="K346" s="696"/>
      <c r="L346" s="966"/>
      <c r="M346" s="697"/>
      <c r="N346" s="697"/>
      <c r="O346" s="966"/>
      <c r="P346" s="358"/>
      <c r="Q346" s="696"/>
      <c r="R346" s="966"/>
      <c r="S346" s="697"/>
      <c r="T346" s="697"/>
      <c r="U346" s="966"/>
      <c r="V346" s="358"/>
      <c r="W346" s="696"/>
      <c r="X346" s="966"/>
      <c r="Y346" s="697"/>
      <c r="Z346" s="697"/>
      <c r="AA346" s="966"/>
      <c r="AB346" s="358"/>
      <c r="AC346" s="696"/>
      <c r="AD346" s="966"/>
      <c r="AE346" s="697"/>
      <c r="AF346" s="697"/>
      <c r="AG346" s="966"/>
      <c r="AH346" s="698"/>
      <c r="AI346" s="699"/>
      <c r="AJ346" s="966"/>
      <c r="AK346" s="697"/>
      <c r="AL346" s="697"/>
      <c r="AM346" s="966"/>
      <c r="AN346" s="365"/>
      <c r="AO346" s="701"/>
      <c r="AP346" s="966"/>
      <c r="AQ346" s="697"/>
      <c r="AR346" s="697"/>
      <c r="AS346" s="966"/>
      <c r="AT346" s="966"/>
      <c r="AU346" s="966"/>
      <c r="AV346" s="966"/>
      <c r="AW346" s="966"/>
      <c r="AX346" s="966"/>
      <c r="AY346" s="966"/>
      <c r="AZ346" s="966"/>
      <c r="BA346" s="966"/>
      <c r="BB346" s="966"/>
      <c r="BC346" s="966"/>
      <c r="BD346" s="966"/>
      <c r="BE346" s="966"/>
      <c r="BF346" s="966"/>
      <c r="BG346" s="966"/>
      <c r="BH346" s="125"/>
      <c r="BI346" s="125"/>
      <c r="BJ346" s="692"/>
      <c r="BK346" s="692"/>
      <c r="BL346" s="4"/>
      <c r="BM346" s="3"/>
      <c r="BN346" s="3"/>
      <c r="BO346" s="6"/>
      <c r="BP346" s="6"/>
      <c r="BQ346" s="6"/>
      <c r="BR346" s="6"/>
      <c r="BS346" s="6"/>
      <c r="BT346" s="6"/>
      <c r="BU346" s="6"/>
    </row>
    <row r="347" spans="1:73" ht="12.75">
      <c r="A347" s="682">
        <v>3</v>
      </c>
      <c r="B347" s="290"/>
      <c r="C347" s="291"/>
      <c r="D347" s="694"/>
      <c r="E347" s="317"/>
      <c r="F347" s="619"/>
      <c r="G347" s="317"/>
      <c r="H347" s="317"/>
      <c r="I347" s="966"/>
      <c r="J347" s="358"/>
      <c r="K347" s="696"/>
      <c r="L347" s="966"/>
      <c r="M347" s="697"/>
      <c r="N347" s="697"/>
      <c r="O347" s="966"/>
      <c r="P347" s="358"/>
      <c r="Q347" s="696"/>
      <c r="R347" s="966"/>
      <c r="S347" s="697"/>
      <c r="T347" s="697"/>
      <c r="U347" s="966"/>
      <c r="V347" s="358"/>
      <c r="W347" s="696"/>
      <c r="X347" s="966"/>
      <c r="Y347" s="697"/>
      <c r="Z347" s="697"/>
      <c r="AA347" s="966"/>
      <c r="AB347" s="358"/>
      <c r="AC347" s="696"/>
      <c r="AD347" s="966"/>
      <c r="AE347" s="697"/>
      <c r="AF347" s="697"/>
      <c r="AG347" s="966"/>
      <c r="AH347" s="698"/>
      <c r="AI347" s="699"/>
      <c r="AJ347" s="966"/>
      <c r="AK347" s="697"/>
      <c r="AL347" s="697"/>
      <c r="AM347" s="966"/>
      <c r="AN347" s="365"/>
      <c r="AO347" s="701"/>
      <c r="AP347" s="966"/>
      <c r="AQ347" s="697"/>
      <c r="AR347" s="697"/>
      <c r="AS347" s="966"/>
      <c r="AT347" s="966"/>
      <c r="AU347" s="966"/>
      <c r="AV347" s="966"/>
      <c r="AW347" s="966"/>
      <c r="AX347" s="966"/>
      <c r="AY347" s="966"/>
      <c r="AZ347" s="966"/>
      <c r="BA347" s="966"/>
      <c r="BB347" s="966"/>
      <c r="BC347" s="966"/>
      <c r="BD347" s="966"/>
      <c r="BE347" s="966"/>
      <c r="BF347" s="966"/>
      <c r="BG347" s="966"/>
      <c r="BH347" s="125"/>
      <c r="BI347" s="125"/>
      <c r="BJ347" s="692"/>
      <c r="BK347" s="692"/>
      <c r="BL347" s="4"/>
      <c r="BM347" s="3"/>
      <c r="BN347" s="3"/>
      <c r="BO347" s="6"/>
      <c r="BP347" s="6"/>
      <c r="BQ347" s="6"/>
      <c r="BR347" s="6"/>
      <c r="BS347" s="6"/>
      <c r="BT347" s="6"/>
      <c r="BU347" s="6"/>
    </row>
    <row r="348" spans="1:73" ht="12.75">
      <c r="A348" s="682">
        <v>4</v>
      </c>
      <c r="B348" s="290"/>
      <c r="C348" s="291"/>
      <c r="D348" s="694"/>
      <c r="E348" s="317"/>
      <c r="F348" s="619"/>
      <c r="G348" s="317"/>
      <c r="H348" s="317"/>
      <c r="I348" s="966"/>
      <c r="J348" s="358"/>
      <c r="K348" s="696"/>
      <c r="L348" s="966"/>
      <c r="M348" s="697"/>
      <c r="N348" s="697"/>
      <c r="O348" s="966"/>
      <c r="P348" s="358"/>
      <c r="Q348" s="696"/>
      <c r="R348" s="966"/>
      <c r="S348" s="697"/>
      <c r="T348" s="697"/>
      <c r="U348" s="966"/>
      <c r="V348" s="358"/>
      <c r="W348" s="696"/>
      <c r="X348" s="966"/>
      <c r="Y348" s="697"/>
      <c r="Z348" s="697"/>
      <c r="AA348" s="966"/>
      <c r="AB348" s="358"/>
      <c r="AC348" s="696"/>
      <c r="AD348" s="966"/>
      <c r="AE348" s="697"/>
      <c r="AF348" s="697"/>
      <c r="AG348" s="966"/>
      <c r="AH348" s="698"/>
      <c r="AI348" s="699"/>
      <c r="AJ348" s="966"/>
      <c r="AK348" s="697"/>
      <c r="AL348" s="697"/>
      <c r="AM348" s="966"/>
      <c r="AN348" s="365"/>
      <c r="AO348" s="701"/>
      <c r="AP348" s="966"/>
      <c r="AQ348" s="697"/>
      <c r="AR348" s="697"/>
      <c r="AS348" s="966"/>
      <c r="AT348" s="966"/>
      <c r="AU348" s="966"/>
      <c r="AV348" s="966"/>
      <c r="AW348" s="966"/>
      <c r="AX348" s="966"/>
      <c r="AY348" s="966"/>
      <c r="AZ348" s="966"/>
      <c r="BA348" s="966"/>
      <c r="BB348" s="966"/>
      <c r="BC348" s="966"/>
      <c r="BD348" s="966"/>
      <c r="BE348" s="966"/>
      <c r="BF348" s="966"/>
      <c r="BG348" s="966"/>
      <c r="BH348" s="125"/>
      <c r="BI348" s="125"/>
      <c r="BJ348" s="692"/>
      <c r="BK348" s="692"/>
      <c r="BL348" s="4"/>
      <c r="BM348" s="3"/>
      <c r="BN348" s="3"/>
      <c r="BO348" s="6"/>
      <c r="BP348" s="6"/>
      <c r="BQ348" s="6"/>
      <c r="BR348" s="6"/>
      <c r="BS348" s="6"/>
      <c r="BT348" s="6"/>
      <c r="BU348" s="6"/>
    </row>
    <row r="349" spans="1:73" ht="12.75">
      <c r="A349" s="682">
        <v>5</v>
      </c>
      <c r="B349" s="290"/>
      <c r="C349" s="291"/>
      <c r="D349" s="694"/>
      <c r="E349" s="317"/>
      <c r="F349" s="619"/>
      <c r="G349" s="317"/>
      <c r="H349" s="317"/>
      <c r="I349" s="966"/>
      <c r="J349" s="358"/>
      <c r="K349" s="696"/>
      <c r="L349" s="966"/>
      <c r="M349" s="697"/>
      <c r="N349" s="697"/>
      <c r="O349" s="966"/>
      <c r="P349" s="358"/>
      <c r="Q349" s="696"/>
      <c r="R349" s="966"/>
      <c r="S349" s="697"/>
      <c r="T349" s="697"/>
      <c r="U349" s="966"/>
      <c r="V349" s="358"/>
      <c r="W349" s="696"/>
      <c r="X349" s="966"/>
      <c r="Y349" s="697"/>
      <c r="Z349" s="697"/>
      <c r="AA349" s="966"/>
      <c r="AB349" s="358"/>
      <c r="AC349" s="696"/>
      <c r="AD349" s="966"/>
      <c r="AE349" s="697"/>
      <c r="AF349" s="697"/>
      <c r="AG349" s="966"/>
      <c r="AH349" s="698"/>
      <c r="AI349" s="699"/>
      <c r="AJ349" s="966"/>
      <c r="AK349" s="697"/>
      <c r="AL349" s="697"/>
      <c r="AM349" s="966"/>
      <c r="AN349" s="365"/>
      <c r="AO349" s="701"/>
      <c r="AP349" s="966"/>
      <c r="AQ349" s="697"/>
      <c r="AR349" s="697"/>
      <c r="AS349" s="966"/>
      <c r="AT349" s="966"/>
      <c r="AU349" s="966"/>
      <c r="AV349" s="966"/>
      <c r="AW349" s="966"/>
      <c r="AX349" s="966"/>
      <c r="AY349" s="966"/>
      <c r="AZ349" s="966"/>
      <c r="BA349" s="966"/>
      <c r="BB349" s="966"/>
      <c r="BC349" s="966"/>
      <c r="BD349" s="966"/>
      <c r="BE349" s="966"/>
      <c r="BF349" s="966"/>
      <c r="BG349" s="966"/>
      <c r="BH349" s="125"/>
      <c r="BI349" s="125"/>
      <c r="BJ349" s="692"/>
      <c r="BK349" s="692"/>
      <c r="BL349" s="4"/>
      <c r="BM349" s="3"/>
      <c r="BN349" s="3"/>
      <c r="BO349" s="6"/>
      <c r="BP349" s="6"/>
      <c r="BQ349" s="6"/>
      <c r="BR349" s="6"/>
      <c r="BS349" s="6"/>
      <c r="BT349" s="6"/>
      <c r="BU349" s="6"/>
    </row>
    <row r="350" spans="1:73" ht="12.75">
      <c r="A350" s="682">
        <v>6</v>
      </c>
      <c r="B350" s="290"/>
      <c r="C350" s="291"/>
      <c r="D350" s="694"/>
      <c r="E350" s="317"/>
      <c r="F350" s="619"/>
      <c r="G350" s="317"/>
      <c r="H350" s="317"/>
      <c r="I350" s="966"/>
      <c r="J350" s="358"/>
      <c r="K350" s="696"/>
      <c r="L350" s="966"/>
      <c r="M350" s="697"/>
      <c r="N350" s="697"/>
      <c r="O350" s="966"/>
      <c r="P350" s="358"/>
      <c r="Q350" s="696"/>
      <c r="R350" s="966"/>
      <c r="S350" s="697"/>
      <c r="T350" s="697"/>
      <c r="U350" s="966"/>
      <c r="V350" s="358"/>
      <c r="W350" s="696"/>
      <c r="X350" s="966"/>
      <c r="Y350" s="697"/>
      <c r="Z350" s="697"/>
      <c r="AA350" s="966"/>
      <c r="AB350" s="358"/>
      <c r="AC350" s="696"/>
      <c r="AD350" s="966"/>
      <c r="AE350" s="697"/>
      <c r="AF350" s="697"/>
      <c r="AG350" s="966"/>
      <c r="AH350" s="698"/>
      <c r="AI350" s="699"/>
      <c r="AJ350" s="966"/>
      <c r="AK350" s="697"/>
      <c r="AL350" s="697"/>
      <c r="AM350" s="966"/>
      <c r="AN350" s="365"/>
      <c r="AO350" s="701"/>
      <c r="AP350" s="966"/>
      <c r="AQ350" s="697"/>
      <c r="AR350" s="697"/>
      <c r="AS350" s="966"/>
      <c r="AT350" s="966"/>
      <c r="AU350" s="966"/>
      <c r="AV350" s="966"/>
      <c r="AW350" s="966"/>
      <c r="AX350" s="966"/>
      <c r="AY350" s="966"/>
      <c r="AZ350" s="966"/>
      <c r="BA350" s="966"/>
      <c r="BB350" s="966"/>
      <c r="BC350" s="966"/>
      <c r="BD350" s="966"/>
      <c r="BE350" s="966"/>
      <c r="BF350" s="966"/>
      <c r="BG350" s="966"/>
      <c r="BH350" s="125"/>
      <c r="BI350" s="125"/>
      <c r="BJ350" s="692"/>
      <c r="BK350" s="692"/>
      <c r="BL350" s="4"/>
      <c r="BM350" s="3"/>
      <c r="BN350" s="3"/>
      <c r="BO350" s="6"/>
      <c r="BP350" s="6"/>
      <c r="BQ350" s="6"/>
      <c r="BR350" s="6"/>
      <c r="BS350" s="6"/>
      <c r="BT350" s="6"/>
      <c r="BU350" s="6"/>
    </row>
    <row r="351" spans="1:73" ht="12.75">
      <c r="A351" s="682">
        <v>7</v>
      </c>
      <c r="B351" s="290"/>
      <c r="C351" s="291"/>
      <c r="D351" s="694"/>
      <c r="E351" s="454"/>
      <c r="F351" s="706"/>
      <c r="G351" s="317"/>
      <c r="H351" s="317"/>
      <c r="I351" s="966"/>
      <c r="J351" s="358"/>
      <c r="K351" s="696"/>
      <c r="L351" s="966"/>
      <c r="M351" s="697"/>
      <c r="N351" s="697"/>
      <c r="O351" s="966"/>
      <c r="P351" s="358"/>
      <c r="Q351" s="696"/>
      <c r="R351" s="966"/>
      <c r="S351" s="697"/>
      <c r="T351" s="697"/>
      <c r="U351" s="966"/>
      <c r="V351" s="358"/>
      <c r="W351" s="696"/>
      <c r="X351" s="966"/>
      <c r="Y351" s="697"/>
      <c r="Z351" s="697"/>
      <c r="AA351" s="966"/>
      <c r="AB351" s="358"/>
      <c r="AC351" s="696"/>
      <c r="AD351" s="966"/>
      <c r="AE351" s="697"/>
      <c r="AF351" s="697"/>
      <c r="AG351" s="966"/>
      <c r="AH351" s="698"/>
      <c r="AI351" s="699"/>
      <c r="AJ351" s="966"/>
      <c r="AK351" s="697"/>
      <c r="AL351" s="697"/>
      <c r="AM351" s="966"/>
      <c r="AN351" s="365"/>
      <c r="AO351" s="701"/>
      <c r="AP351" s="966"/>
      <c r="AQ351" s="697"/>
      <c r="AR351" s="697"/>
      <c r="AS351" s="966"/>
      <c r="AT351" s="966"/>
      <c r="AU351" s="966"/>
      <c r="AV351" s="966"/>
      <c r="AW351" s="966"/>
      <c r="AX351" s="966"/>
      <c r="AY351" s="966"/>
      <c r="AZ351" s="966"/>
      <c r="BA351" s="966"/>
      <c r="BB351" s="966"/>
      <c r="BC351" s="966"/>
      <c r="BD351" s="966"/>
      <c r="BE351" s="966"/>
      <c r="BF351" s="966"/>
      <c r="BG351" s="966"/>
      <c r="BH351" s="125"/>
      <c r="BI351" s="125"/>
      <c r="BJ351" s="692"/>
      <c r="BK351" s="692"/>
      <c r="BL351" s="4"/>
      <c r="BM351" s="3"/>
      <c r="BN351" s="3"/>
      <c r="BO351" s="6"/>
      <c r="BP351" s="6"/>
      <c r="BQ351" s="6"/>
      <c r="BR351" s="6"/>
      <c r="BS351" s="6"/>
      <c r="BT351" s="6"/>
      <c r="BU351" s="6"/>
    </row>
    <row r="352" spans="1:73" ht="12.75">
      <c r="A352" s="682">
        <v>8</v>
      </c>
      <c r="B352" s="290"/>
      <c r="C352" s="291"/>
      <c r="D352" s="694"/>
      <c r="E352" s="454"/>
      <c r="F352" s="706"/>
      <c r="G352" s="317"/>
      <c r="H352" s="317"/>
      <c r="I352" s="966"/>
      <c r="J352" s="358"/>
      <c r="K352" s="696"/>
      <c r="L352" s="966"/>
      <c r="M352" s="697"/>
      <c r="N352" s="697"/>
      <c r="O352" s="966"/>
      <c r="P352" s="358"/>
      <c r="Q352" s="696"/>
      <c r="R352" s="966"/>
      <c r="S352" s="697"/>
      <c r="T352" s="697"/>
      <c r="U352" s="966"/>
      <c r="V352" s="358"/>
      <c r="W352" s="696"/>
      <c r="X352" s="966"/>
      <c r="Y352" s="697"/>
      <c r="Z352" s="697"/>
      <c r="AA352" s="966"/>
      <c r="AB352" s="358"/>
      <c r="AC352" s="696"/>
      <c r="AD352" s="966"/>
      <c r="AE352" s="697"/>
      <c r="AF352" s="697"/>
      <c r="AG352" s="966"/>
      <c r="AH352" s="698"/>
      <c r="AI352" s="699"/>
      <c r="AJ352" s="966"/>
      <c r="AK352" s="697"/>
      <c r="AL352" s="697"/>
      <c r="AM352" s="966"/>
      <c r="AN352" s="365"/>
      <c r="AO352" s="701"/>
      <c r="AP352" s="966"/>
      <c r="AQ352" s="697"/>
      <c r="AR352" s="697"/>
      <c r="AS352" s="966"/>
      <c r="AT352" s="966"/>
      <c r="AU352" s="966"/>
      <c r="AV352" s="966"/>
      <c r="AW352" s="966"/>
      <c r="AX352" s="966"/>
      <c r="AY352" s="966"/>
      <c r="AZ352" s="966"/>
      <c r="BA352" s="966"/>
      <c r="BB352" s="966"/>
      <c r="BC352" s="966"/>
      <c r="BD352" s="966"/>
      <c r="BE352" s="966"/>
      <c r="BF352" s="966"/>
      <c r="BG352" s="966"/>
      <c r="BH352" s="125"/>
      <c r="BI352" s="125"/>
      <c r="BJ352" s="692"/>
      <c r="BK352" s="692"/>
      <c r="BL352" s="4"/>
      <c r="BM352" s="3"/>
      <c r="BN352" s="3"/>
      <c r="BO352" s="6"/>
      <c r="BP352" s="6"/>
      <c r="BQ352" s="6"/>
      <c r="BR352" s="6"/>
      <c r="BS352" s="6"/>
      <c r="BT352" s="6"/>
      <c r="BU352" s="6"/>
    </row>
    <row r="353" spans="1:73" ht="12.75">
      <c r="A353" s="682">
        <v>9</v>
      </c>
      <c r="B353" s="290"/>
      <c r="C353" s="291"/>
      <c r="D353" s="694"/>
      <c r="E353" s="454"/>
      <c r="F353" s="706"/>
      <c r="G353" s="317"/>
      <c r="H353" s="317"/>
      <c r="I353" s="966"/>
      <c r="J353" s="358"/>
      <c r="K353" s="696"/>
      <c r="L353" s="966"/>
      <c r="M353" s="697"/>
      <c r="N353" s="697"/>
      <c r="O353" s="966"/>
      <c r="P353" s="358"/>
      <c r="Q353" s="696"/>
      <c r="R353" s="966"/>
      <c r="S353" s="697"/>
      <c r="T353" s="697"/>
      <c r="U353" s="966"/>
      <c r="V353" s="358"/>
      <c r="W353" s="696"/>
      <c r="X353" s="966"/>
      <c r="Y353" s="697"/>
      <c r="Z353" s="697"/>
      <c r="AA353" s="966"/>
      <c r="AB353" s="358"/>
      <c r="AC353" s="696"/>
      <c r="AD353" s="966"/>
      <c r="AE353" s="697"/>
      <c r="AF353" s="697"/>
      <c r="AG353" s="966"/>
      <c r="AH353" s="698"/>
      <c r="AI353" s="699"/>
      <c r="AJ353" s="966"/>
      <c r="AK353" s="697"/>
      <c r="AL353" s="697"/>
      <c r="AM353" s="966"/>
      <c r="AN353" s="365"/>
      <c r="AO353" s="701"/>
      <c r="AP353" s="966"/>
      <c r="AQ353" s="697"/>
      <c r="AR353" s="697"/>
      <c r="AS353" s="966"/>
      <c r="AT353" s="966"/>
      <c r="AU353" s="966"/>
      <c r="AV353" s="966"/>
      <c r="AW353" s="966"/>
      <c r="AX353" s="966"/>
      <c r="AY353" s="966"/>
      <c r="AZ353" s="966"/>
      <c r="BA353" s="966"/>
      <c r="BB353" s="966"/>
      <c r="BC353" s="966"/>
      <c r="BD353" s="966"/>
      <c r="BE353" s="966"/>
      <c r="BF353" s="966"/>
      <c r="BG353" s="966"/>
      <c r="BH353" s="125"/>
      <c r="BI353" s="125"/>
      <c r="BJ353" s="692"/>
      <c r="BK353" s="692"/>
      <c r="BL353" s="4"/>
      <c r="BM353" s="3"/>
      <c r="BN353" s="3"/>
      <c r="BO353" s="6"/>
      <c r="BP353" s="6"/>
      <c r="BQ353" s="6"/>
      <c r="BR353" s="6"/>
      <c r="BS353" s="6"/>
      <c r="BT353" s="6"/>
      <c r="BU353" s="6"/>
    </row>
    <row r="354" spans="1:73" ht="12.75">
      <c r="A354" s="682">
        <v>10</v>
      </c>
      <c r="B354" s="320"/>
      <c r="C354" s="321"/>
      <c r="D354" s="707"/>
      <c r="E354" s="368"/>
      <c r="F354" s="325"/>
      <c r="G354" s="317"/>
      <c r="H354" s="317"/>
      <c r="I354" s="971"/>
      <c r="J354" s="369"/>
      <c r="K354" s="709"/>
      <c r="L354" s="971"/>
      <c r="M354" s="710"/>
      <c r="N354" s="710"/>
      <c r="O354" s="971"/>
      <c r="P354" s="369"/>
      <c r="Q354" s="709"/>
      <c r="R354" s="971"/>
      <c r="S354" s="710"/>
      <c r="T354" s="710"/>
      <c r="U354" s="971"/>
      <c r="V354" s="369"/>
      <c r="W354" s="709"/>
      <c r="X354" s="971"/>
      <c r="Y354" s="710"/>
      <c r="Z354" s="710"/>
      <c r="AA354" s="971"/>
      <c r="AB354" s="369"/>
      <c r="AC354" s="709"/>
      <c r="AD354" s="971"/>
      <c r="AE354" s="710"/>
      <c r="AF354" s="710"/>
      <c r="AG354" s="971"/>
      <c r="AH354" s="711"/>
      <c r="AI354" s="712"/>
      <c r="AJ354" s="971"/>
      <c r="AK354" s="710"/>
      <c r="AL354" s="710"/>
      <c r="AM354" s="971"/>
      <c r="AN354" s="374"/>
      <c r="AO354" s="713"/>
      <c r="AP354" s="971"/>
      <c r="AQ354" s="710"/>
      <c r="AR354" s="710"/>
      <c r="AS354" s="971"/>
      <c r="AT354" s="971"/>
      <c r="AU354" s="971"/>
      <c r="AV354" s="971"/>
      <c r="AW354" s="971"/>
      <c r="AX354" s="971"/>
      <c r="AY354" s="971"/>
      <c r="AZ354" s="971"/>
      <c r="BA354" s="971"/>
      <c r="BB354" s="971"/>
      <c r="BC354" s="971"/>
      <c r="BD354" s="971"/>
      <c r="BE354" s="971"/>
      <c r="BF354" s="971"/>
      <c r="BG354" s="971"/>
      <c r="BH354" s="167"/>
      <c r="BI354" s="167"/>
      <c r="BJ354" s="714"/>
      <c r="BK354" s="714"/>
      <c r="BL354" s="4"/>
      <c r="BM354" s="3"/>
      <c r="BN354" s="3"/>
      <c r="BO354" s="6"/>
      <c r="BP354" s="6"/>
      <c r="BQ354" s="6"/>
      <c r="BR354" s="6"/>
      <c r="BS354" s="6"/>
      <c r="BT354" s="6"/>
      <c r="BU354" s="6"/>
    </row>
    <row r="355" spans="1:73" ht="12.75">
      <c r="A355" s="682">
        <v>1</v>
      </c>
      <c r="B355" s="416">
        <v>35</v>
      </c>
      <c r="C355" s="736"/>
      <c r="D355" s="728"/>
      <c r="E355" s="273"/>
      <c r="F355" s="595"/>
      <c r="G355" s="273"/>
      <c r="H355" s="273"/>
      <c r="I355" s="1060"/>
      <c r="J355" s="349"/>
      <c r="K355" s="277"/>
      <c r="L355" s="1006">
        <f>J355+J356+J357+J358+J359+J360+J361+J362+J363+J364+K355+K356+K357+K358+K359+K360+K361+K362+K363+K364</f>
        <v>0</v>
      </c>
      <c r="M355" s="686"/>
      <c r="N355" s="686"/>
      <c r="O355" s="1007">
        <f>M355+M356+M357+M358+M359+M360+M361+M362+M363+M364+N355+N356+N357+N358+N359+N360+N361+N362+N363+N364</f>
        <v>0</v>
      </c>
      <c r="P355" s="349"/>
      <c r="Q355" s="277"/>
      <c r="R355" s="1008">
        <f>P355+P356+P357+P358+P359+P360+P361+P362+P363+P364+Q355+Q356+Q357+Q358+Q359+Q360+Q361+Q362+Q363+Q364</f>
        <v>0</v>
      </c>
      <c r="S355" s="686"/>
      <c r="T355" s="686"/>
      <c r="U355" s="1057">
        <f>S355+S356+S357+S358+S359+S360+S361+S362+S363+S364+T355+T356+T357+T358+T359+T360+T361+T362+T363+T364</f>
        <v>0</v>
      </c>
      <c r="V355" s="349"/>
      <c r="W355" s="277"/>
      <c r="X355" s="1055">
        <f>V355+V356+V357+V358+V359+V360+V361+V362+V363+V364+W355+W356+W357+W358+W359+W360+W361+W362+W363+W364</f>
        <v>0</v>
      </c>
      <c r="Y355" s="686"/>
      <c r="Z355" s="686"/>
      <c r="AA355" s="1056">
        <f>Y355+Y356+Y357+Y358+Y359+Y360+Y361+Y362+Y363+Y364+Z355+Z356+Z357+Z358+Z359+Z360+Z361+Z362+Z363+Z364</f>
        <v>0</v>
      </c>
      <c r="AB355" s="349"/>
      <c r="AC355" s="277"/>
      <c r="AD355" s="999">
        <f>AB355+AB356+AB357+AB358+AB359+AB360+AB361+AB362+AB363+AB364+AC355+AC356+AC357+AC358+AC359+AC360+AC361+AC362+AC363+AC364</f>
        <v>0</v>
      </c>
      <c r="AE355" s="686"/>
      <c r="AF355" s="686"/>
      <c r="AG355" s="1000">
        <f>AE355+AE356+AE357+AE358+AE359+AE360+AE361+AE362+AE363+AE364+AF355+AF356+AF357+AF358+AF359+AF360+AF361+AF362+AF363+AF364</f>
        <v>0</v>
      </c>
      <c r="AH355" s="687"/>
      <c r="AI355" s="688"/>
      <c r="AJ355" s="1048">
        <f>AH355+AH356+AH357+AH358+AH359+AH360+AH361+AH362+AH363+AH364+AI355+AI356+AI357+AI358+AI359+AI360+AI361+AI362+AI363+AI364</f>
        <v>0</v>
      </c>
      <c r="AK355" s="686"/>
      <c r="AL355" s="686"/>
      <c r="AM355" s="1002">
        <f>AK355+AK356+AK357+AK358+AK359+AK360+AK361+AK362+AK363+AK364+AL355+AL356+AL357+AL358+AL359+AL360+AL361+AL362+AL363+AL364</f>
        <v>0</v>
      </c>
      <c r="AN355" s="355"/>
      <c r="AO355" s="690"/>
      <c r="AP355" s="1003">
        <f>AN355+AN356+AN357+AN358+AN359+AN360+AN361+AN362+AN363+AN364+AO355+AO356+AO357+AO358+AO359+AO360+AO361+AO362+AO363+AO364</f>
        <v>0</v>
      </c>
      <c r="AQ355" s="686"/>
      <c r="AR355" s="686"/>
      <c r="AS355" s="1049">
        <f>AQ355+AQ356+AQ357+AQ358+AQ359+AQ360+AQ361+AQ362+AQ363+AQ364+AR355+AR356+AR357+AR358+AR359+AR360+AR361+AR362+AR363+AR364</f>
        <v>0</v>
      </c>
      <c r="AT355" s="1050"/>
      <c r="AU355" s="1051">
        <f>SUM(AV355:BG355)</f>
        <v>0</v>
      </c>
      <c r="AV355" s="965">
        <f>SUM(L355+O355+R355+U355+X355+AA355+AD355+AG355+AJ355+AM355+AP355+AS355)</f>
        <v>0</v>
      </c>
      <c r="AW355" s="965"/>
      <c r="AX355" s="965"/>
      <c r="AY355" s="965"/>
      <c r="AZ355" s="965"/>
      <c r="BA355" s="965"/>
      <c r="BB355" s="965"/>
      <c r="BC355" s="965"/>
      <c r="BD355" s="965"/>
      <c r="BE355" s="1052"/>
      <c r="BF355" s="1052"/>
      <c r="BG355" s="1053"/>
      <c r="BH355" s="125"/>
      <c r="BI355" s="125"/>
      <c r="BJ355" s="692"/>
      <c r="BK355" s="692"/>
      <c r="BL355" s="4"/>
      <c r="BM355" s="3"/>
      <c r="BN355" s="3"/>
      <c r="BO355" s="6"/>
      <c r="BP355" s="6"/>
      <c r="BQ355" s="6"/>
      <c r="BR355" s="6"/>
      <c r="BS355" s="6"/>
      <c r="BT355" s="6"/>
      <c r="BU355" s="6"/>
    </row>
    <row r="356" spans="1:73" ht="12.75">
      <c r="A356" s="682">
        <v>2</v>
      </c>
      <c r="B356" s="290"/>
      <c r="C356" s="291"/>
      <c r="D356" s="694"/>
      <c r="E356" s="295"/>
      <c r="F356" s="695"/>
      <c r="G356" s="295"/>
      <c r="H356" s="295"/>
      <c r="I356" s="966"/>
      <c r="J356" s="358"/>
      <c r="K356" s="696"/>
      <c r="L356" s="966"/>
      <c r="M356" s="697"/>
      <c r="N356" s="697"/>
      <c r="O356" s="966"/>
      <c r="P356" s="358"/>
      <c r="Q356" s="696"/>
      <c r="R356" s="966"/>
      <c r="S356" s="697"/>
      <c r="T356" s="697"/>
      <c r="U356" s="966"/>
      <c r="V356" s="358"/>
      <c r="W356" s="696"/>
      <c r="X356" s="966"/>
      <c r="Y356" s="697"/>
      <c r="Z356" s="697"/>
      <c r="AA356" s="966"/>
      <c r="AB356" s="358"/>
      <c r="AC356" s="696"/>
      <c r="AD356" s="966"/>
      <c r="AE356" s="697"/>
      <c r="AF356" s="697"/>
      <c r="AG356" s="966"/>
      <c r="AH356" s="698"/>
      <c r="AI356" s="699"/>
      <c r="AJ356" s="966"/>
      <c r="AK356" s="697"/>
      <c r="AL356" s="697"/>
      <c r="AM356" s="966"/>
      <c r="AN356" s="365"/>
      <c r="AO356" s="701"/>
      <c r="AP356" s="966"/>
      <c r="AQ356" s="697"/>
      <c r="AR356" s="697"/>
      <c r="AS356" s="966"/>
      <c r="AT356" s="966"/>
      <c r="AU356" s="966"/>
      <c r="AV356" s="966"/>
      <c r="AW356" s="966"/>
      <c r="AX356" s="966"/>
      <c r="AY356" s="966"/>
      <c r="AZ356" s="966"/>
      <c r="BA356" s="966"/>
      <c r="BB356" s="966"/>
      <c r="BC356" s="966"/>
      <c r="BD356" s="966"/>
      <c r="BE356" s="966"/>
      <c r="BF356" s="966"/>
      <c r="BG356" s="966"/>
      <c r="BH356" s="125"/>
      <c r="BI356" s="125"/>
      <c r="BJ356" s="692"/>
      <c r="BK356" s="692"/>
      <c r="BL356" s="4"/>
      <c r="BM356" s="3"/>
      <c r="BN356" s="3"/>
      <c r="BO356" s="6"/>
      <c r="BP356" s="6"/>
      <c r="BQ356" s="6"/>
      <c r="BR356" s="6"/>
      <c r="BS356" s="6"/>
      <c r="BT356" s="6"/>
      <c r="BU356" s="6"/>
    </row>
    <row r="357" spans="1:73" ht="12.75">
      <c r="A357" s="682">
        <v>3</v>
      </c>
      <c r="B357" s="290"/>
      <c r="C357" s="291"/>
      <c r="D357" s="694"/>
      <c r="E357" s="295"/>
      <c r="F357" s="817"/>
      <c r="G357" s="295"/>
      <c r="H357" s="295"/>
      <c r="I357" s="966"/>
      <c r="J357" s="358"/>
      <c r="K357" s="696"/>
      <c r="L357" s="966"/>
      <c r="M357" s="697"/>
      <c r="N357" s="697"/>
      <c r="O357" s="966"/>
      <c r="P357" s="358"/>
      <c r="Q357" s="696"/>
      <c r="R357" s="966"/>
      <c r="S357" s="697"/>
      <c r="T357" s="697"/>
      <c r="U357" s="966"/>
      <c r="V357" s="358"/>
      <c r="W357" s="696"/>
      <c r="X357" s="966"/>
      <c r="Y357" s="697"/>
      <c r="Z357" s="697"/>
      <c r="AA357" s="966"/>
      <c r="AB357" s="358"/>
      <c r="AC357" s="696"/>
      <c r="AD357" s="966"/>
      <c r="AE357" s="697"/>
      <c r="AF357" s="697"/>
      <c r="AG357" s="966"/>
      <c r="AH357" s="698"/>
      <c r="AI357" s="699"/>
      <c r="AJ357" s="966"/>
      <c r="AK357" s="697"/>
      <c r="AL357" s="697"/>
      <c r="AM357" s="966"/>
      <c r="AN357" s="365"/>
      <c r="AO357" s="701"/>
      <c r="AP357" s="966"/>
      <c r="AQ357" s="697"/>
      <c r="AR357" s="697"/>
      <c r="AS357" s="966"/>
      <c r="AT357" s="966"/>
      <c r="AU357" s="966"/>
      <c r="AV357" s="966"/>
      <c r="AW357" s="966"/>
      <c r="AX357" s="966"/>
      <c r="AY357" s="966"/>
      <c r="AZ357" s="966"/>
      <c r="BA357" s="966"/>
      <c r="BB357" s="966"/>
      <c r="BC357" s="966"/>
      <c r="BD357" s="966"/>
      <c r="BE357" s="966"/>
      <c r="BF357" s="966"/>
      <c r="BG357" s="966"/>
      <c r="BH357" s="125"/>
      <c r="BI357" s="125"/>
      <c r="BJ357" s="692"/>
      <c r="BK357" s="692"/>
      <c r="BL357" s="4"/>
      <c r="BM357" s="3"/>
      <c r="BN357" s="3"/>
      <c r="BO357" s="6"/>
      <c r="BP357" s="6"/>
      <c r="BQ357" s="6"/>
      <c r="BR357" s="6"/>
      <c r="BS357" s="6"/>
      <c r="BT357" s="6"/>
      <c r="BU357" s="6"/>
    </row>
    <row r="358" spans="1:73" ht="12.75">
      <c r="A358" s="682">
        <v>4</v>
      </c>
      <c r="B358" s="290"/>
      <c r="C358" s="291"/>
      <c r="D358" s="694"/>
      <c r="E358" s="295"/>
      <c r="F358" s="817"/>
      <c r="G358" s="295"/>
      <c r="H358" s="295"/>
      <c r="I358" s="966"/>
      <c r="J358" s="358"/>
      <c r="K358" s="696"/>
      <c r="L358" s="966"/>
      <c r="M358" s="697"/>
      <c r="N358" s="697"/>
      <c r="O358" s="966"/>
      <c r="P358" s="358"/>
      <c r="Q358" s="696"/>
      <c r="R358" s="966"/>
      <c r="S358" s="697"/>
      <c r="T358" s="697"/>
      <c r="U358" s="966"/>
      <c r="V358" s="358"/>
      <c r="W358" s="696"/>
      <c r="X358" s="966"/>
      <c r="Y358" s="697"/>
      <c r="Z358" s="697"/>
      <c r="AA358" s="966"/>
      <c r="AB358" s="358"/>
      <c r="AC358" s="696"/>
      <c r="AD358" s="966"/>
      <c r="AE358" s="697"/>
      <c r="AF358" s="697"/>
      <c r="AG358" s="966"/>
      <c r="AH358" s="698"/>
      <c r="AI358" s="699"/>
      <c r="AJ358" s="966"/>
      <c r="AK358" s="697"/>
      <c r="AL358" s="697"/>
      <c r="AM358" s="966"/>
      <c r="AN358" s="365"/>
      <c r="AO358" s="701"/>
      <c r="AP358" s="966"/>
      <c r="AQ358" s="697"/>
      <c r="AR358" s="697"/>
      <c r="AS358" s="966"/>
      <c r="AT358" s="966"/>
      <c r="AU358" s="966"/>
      <c r="AV358" s="966"/>
      <c r="AW358" s="966"/>
      <c r="AX358" s="966"/>
      <c r="AY358" s="966"/>
      <c r="AZ358" s="966"/>
      <c r="BA358" s="966"/>
      <c r="BB358" s="966"/>
      <c r="BC358" s="966"/>
      <c r="BD358" s="966"/>
      <c r="BE358" s="966"/>
      <c r="BF358" s="966"/>
      <c r="BG358" s="966"/>
      <c r="BH358" s="125"/>
      <c r="BI358" s="125"/>
      <c r="BJ358" s="692"/>
      <c r="BK358" s="692"/>
      <c r="BL358" s="4"/>
      <c r="BM358" s="3"/>
      <c r="BN358" s="3"/>
      <c r="BO358" s="6"/>
      <c r="BP358" s="6"/>
      <c r="BQ358" s="6"/>
      <c r="BR358" s="6"/>
      <c r="BS358" s="6"/>
      <c r="BT358" s="6"/>
      <c r="BU358" s="6"/>
    </row>
    <row r="359" spans="1:73" ht="12.75">
      <c r="A359" s="682">
        <v>5</v>
      </c>
      <c r="B359" s="290"/>
      <c r="C359" s="291"/>
      <c r="D359" s="694"/>
      <c r="E359" s="295"/>
      <c r="F359" s="817"/>
      <c r="G359" s="295"/>
      <c r="H359" s="295"/>
      <c r="I359" s="966"/>
      <c r="J359" s="358"/>
      <c r="K359" s="696"/>
      <c r="L359" s="966"/>
      <c r="M359" s="697"/>
      <c r="N359" s="697"/>
      <c r="O359" s="966"/>
      <c r="P359" s="358"/>
      <c r="Q359" s="696"/>
      <c r="R359" s="966"/>
      <c r="S359" s="697"/>
      <c r="T359" s="697"/>
      <c r="U359" s="966"/>
      <c r="V359" s="358"/>
      <c r="W359" s="696"/>
      <c r="X359" s="966"/>
      <c r="Y359" s="697"/>
      <c r="Z359" s="697"/>
      <c r="AA359" s="966"/>
      <c r="AB359" s="358"/>
      <c r="AC359" s="696"/>
      <c r="AD359" s="966"/>
      <c r="AE359" s="697"/>
      <c r="AF359" s="697"/>
      <c r="AG359" s="966"/>
      <c r="AH359" s="698"/>
      <c r="AI359" s="699"/>
      <c r="AJ359" s="966"/>
      <c r="AK359" s="697"/>
      <c r="AL359" s="697"/>
      <c r="AM359" s="966"/>
      <c r="AN359" s="365"/>
      <c r="AO359" s="701"/>
      <c r="AP359" s="966"/>
      <c r="AQ359" s="697"/>
      <c r="AR359" s="697"/>
      <c r="AS359" s="966"/>
      <c r="AT359" s="966"/>
      <c r="AU359" s="966"/>
      <c r="AV359" s="966"/>
      <c r="AW359" s="966"/>
      <c r="AX359" s="966"/>
      <c r="AY359" s="966"/>
      <c r="AZ359" s="966"/>
      <c r="BA359" s="966"/>
      <c r="BB359" s="966"/>
      <c r="BC359" s="966"/>
      <c r="BD359" s="966"/>
      <c r="BE359" s="966"/>
      <c r="BF359" s="966"/>
      <c r="BG359" s="966"/>
      <c r="BH359" s="125"/>
      <c r="BI359" s="125"/>
      <c r="BJ359" s="692"/>
      <c r="BK359" s="692"/>
      <c r="BL359" s="4"/>
      <c r="BM359" s="3"/>
      <c r="BN359" s="3"/>
      <c r="BO359" s="6"/>
      <c r="BP359" s="6"/>
      <c r="BQ359" s="6"/>
      <c r="BR359" s="6"/>
      <c r="BS359" s="6"/>
      <c r="BT359" s="6"/>
      <c r="BU359" s="6"/>
    </row>
    <row r="360" spans="1:73" ht="12.75">
      <c r="A360" s="682">
        <v>6</v>
      </c>
      <c r="B360" s="290"/>
      <c r="C360" s="291"/>
      <c r="D360" s="694"/>
      <c r="E360" s="295"/>
      <c r="F360" s="817"/>
      <c r="G360" s="295"/>
      <c r="H360" s="295"/>
      <c r="I360" s="966"/>
      <c r="J360" s="358"/>
      <c r="K360" s="696"/>
      <c r="L360" s="966"/>
      <c r="M360" s="697"/>
      <c r="N360" s="697"/>
      <c r="O360" s="966"/>
      <c r="P360" s="358"/>
      <c r="Q360" s="696"/>
      <c r="R360" s="966"/>
      <c r="S360" s="697"/>
      <c r="T360" s="697"/>
      <c r="U360" s="966"/>
      <c r="V360" s="358"/>
      <c r="W360" s="696"/>
      <c r="X360" s="966"/>
      <c r="Y360" s="697"/>
      <c r="Z360" s="697"/>
      <c r="AA360" s="966"/>
      <c r="AB360" s="358"/>
      <c r="AC360" s="696"/>
      <c r="AD360" s="966"/>
      <c r="AE360" s="697"/>
      <c r="AF360" s="697"/>
      <c r="AG360" s="966"/>
      <c r="AH360" s="698"/>
      <c r="AI360" s="699"/>
      <c r="AJ360" s="966"/>
      <c r="AK360" s="697"/>
      <c r="AL360" s="697"/>
      <c r="AM360" s="966"/>
      <c r="AN360" s="365"/>
      <c r="AO360" s="701"/>
      <c r="AP360" s="966"/>
      <c r="AQ360" s="697"/>
      <c r="AR360" s="697"/>
      <c r="AS360" s="966"/>
      <c r="AT360" s="966"/>
      <c r="AU360" s="966"/>
      <c r="AV360" s="966"/>
      <c r="AW360" s="966"/>
      <c r="AX360" s="966"/>
      <c r="AY360" s="966"/>
      <c r="AZ360" s="966"/>
      <c r="BA360" s="966"/>
      <c r="BB360" s="966"/>
      <c r="BC360" s="966"/>
      <c r="BD360" s="966"/>
      <c r="BE360" s="966"/>
      <c r="BF360" s="966"/>
      <c r="BG360" s="966"/>
      <c r="BH360" s="125"/>
      <c r="BI360" s="125"/>
      <c r="BJ360" s="692"/>
      <c r="BK360" s="692"/>
      <c r="BL360" s="4"/>
      <c r="BM360" s="3"/>
      <c r="BN360" s="3"/>
      <c r="BO360" s="6"/>
      <c r="BP360" s="6"/>
      <c r="BQ360" s="6"/>
      <c r="BR360" s="6"/>
      <c r="BS360" s="6"/>
      <c r="BT360" s="6"/>
      <c r="BU360" s="6"/>
    </row>
    <row r="361" spans="1:73" ht="12.75">
      <c r="A361" s="682">
        <v>7</v>
      </c>
      <c r="B361" s="290"/>
      <c r="C361" s="291"/>
      <c r="D361" s="694"/>
      <c r="E361" s="295"/>
      <c r="F361" s="695"/>
      <c r="G361" s="295"/>
      <c r="H361" s="295"/>
      <c r="I361" s="966"/>
      <c r="J361" s="358"/>
      <c r="K361" s="696"/>
      <c r="L361" s="966"/>
      <c r="M361" s="697"/>
      <c r="N361" s="697"/>
      <c r="O361" s="966"/>
      <c r="P361" s="358"/>
      <c r="Q361" s="696"/>
      <c r="R361" s="966"/>
      <c r="S361" s="697"/>
      <c r="T361" s="697"/>
      <c r="U361" s="966"/>
      <c r="V361" s="358"/>
      <c r="W361" s="696"/>
      <c r="X361" s="966"/>
      <c r="Y361" s="697"/>
      <c r="Z361" s="697"/>
      <c r="AA361" s="966"/>
      <c r="AB361" s="358"/>
      <c r="AC361" s="696"/>
      <c r="AD361" s="966"/>
      <c r="AE361" s="697"/>
      <c r="AF361" s="697"/>
      <c r="AG361" s="966"/>
      <c r="AH361" s="698"/>
      <c r="AI361" s="699"/>
      <c r="AJ361" s="966"/>
      <c r="AK361" s="697"/>
      <c r="AL361" s="697"/>
      <c r="AM361" s="966"/>
      <c r="AN361" s="365"/>
      <c r="AO361" s="701"/>
      <c r="AP361" s="966"/>
      <c r="AQ361" s="697"/>
      <c r="AR361" s="697"/>
      <c r="AS361" s="966"/>
      <c r="AT361" s="966"/>
      <c r="AU361" s="966"/>
      <c r="AV361" s="966"/>
      <c r="AW361" s="966"/>
      <c r="AX361" s="966"/>
      <c r="AY361" s="966"/>
      <c r="AZ361" s="966"/>
      <c r="BA361" s="966"/>
      <c r="BB361" s="966"/>
      <c r="BC361" s="966"/>
      <c r="BD361" s="966"/>
      <c r="BE361" s="966"/>
      <c r="BF361" s="966"/>
      <c r="BG361" s="966"/>
      <c r="BH361" s="125"/>
      <c r="BI361" s="125"/>
      <c r="BJ361" s="692"/>
      <c r="BK361" s="692"/>
      <c r="BL361" s="4"/>
      <c r="BM361" s="3"/>
      <c r="BN361" s="3"/>
      <c r="BO361" s="6"/>
      <c r="BP361" s="6"/>
      <c r="BQ361" s="6"/>
      <c r="BR361" s="6"/>
      <c r="BS361" s="6"/>
      <c r="BT361" s="6"/>
      <c r="BU361" s="6"/>
    </row>
    <row r="362" spans="1:73" ht="12.75">
      <c r="A362" s="682">
        <v>8</v>
      </c>
      <c r="B362" s="290"/>
      <c r="C362" s="291"/>
      <c r="D362" s="694"/>
      <c r="E362" s="295"/>
      <c r="F362" s="817"/>
      <c r="G362" s="295"/>
      <c r="H362" s="295"/>
      <c r="I362" s="966"/>
      <c r="J362" s="358"/>
      <c r="K362" s="696"/>
      <c r="L362" s="966"/>
      <c r="M362" s="697"/>
      <c r="N362" s="697"/>
      <c r="O362" s="966"/>
      <c r="P362" s="358"/>
      <c r="Q362" s="696"/>
      <c r="R362" s="966"/>
      <c r="S362" s="697"/>
      <c r="T362" s="697"/>
      <c r="U362" s="966"/>
      <c r="V362" s="358"/>
      <c r="W362" s="696"/>
      <c r="X362" s="966"/>
      <c r="Y362" s="697"/>
      <c r="Z362" s="697"/>
      <c r="AA362" s="966"/>
      <c r="AB362" s="358"/>
      <c r="AC362" s="696"/>
      <c r="AD362" s="966"/>
      <c r="AE362" s="697"/>
      <c r="AF362" s="697"/>
      <c r="AG362" s="966"/>
      <c r="AH362" s="698"/>
      <c r="AI362" s="699"/>
      <c r="AJ362" s="966"/>
      <c r="AK362" s="697"/>
      <c r="AL362" s="697"/>
      <c r="AM362" s="966"/>
      <c r="AN362" s="365"/>
      <c r="AO362" s="701"/>
      <c r="AP362" s="966"/>
      <c r="AQ362" s="697"/>
      <c r="AR362" s="697"/>
      <c r="AS362" s="966"/>
      <c r="AT362" s="966"/>
      <c r="AU362" s="966"/>
      <c r="AV362" s="966"/>
      <c r="AW362" s="966"/>
      <c r="AX362" s="966"/>
      <c r="AY362" s="966"/>
      <c r="AZ362" s="966"/>
      <c r="BA362" s="966"/>
      <c r="BB362" s="966"/>
      <c r="BC362" s="966"/>
      <c r="BD362" s="966"/>
      <c r="BE362" s="966"/>
      <c r="BF362" s="966"/>
      <c r="BG362" s="966"/>
      <c r="BH362" s="125"/>
      <c r="BI362" s="125"/>
      <c r="BJ362" s="692"/>
      <c r="BK362" s="692"/>
      <c r="BL362" s="4"/>
      <c r="BM362" s="3"/>
      <c r="BN362" s="3"/>
      <c r="BO362" s="6"/>
      <c r="BP362" s="6"/>
      <c r="BQ362" s="6"/>
      <c r="BR362" s="6"/>
      <c r="BS362" s="6"/>
      <c r="BT362" s="6"/>
      <c r="BU362" s="6"/>
    </row>
    <row r="363" spans="1:73" ht="12.75">
      <c r="A363" s="682">
        <v>9</v>
      </c>
      <c r="B363" s="290"/>
      <c r="C363" s="291"/>
      <c r="D363" s="694"/>
      <c r="E363" s="295"/>
      <c r="F363" s="695"/>
      <c r="G363" s="295"/>
      <c r="H363" s="295"/>
      <c r="I363" s="966"/>
      <c r="J363" s="358"/>
      <c r="K363" s="696"/>
      <c r="L363" s="966"/>
      <c r="M363" s="697"/>
      <c r="N363" s="697"/>
      <c r="O363" s="966"/>
      <c r="P363" s="358"/>
      <c r="Q363" s="696"/>
      <c r="R363" s="966"/>
      <c r="S363" s="697"/>
      <c r="T363" s="697"/>
      <c r="U363" s="966"/>
      <c r="V363" s="358"/>
      <c r="W363" s="696"/>
      <c r="X363" s="966"/>
      <c r="Y363" s="697"/>
      <c r="Z363" s="697"/>
      <c r="AA363" s="966"/>
      <c r="AB363" s="358"/>
      <c r="AC363" s="696"/>
      <c r="AD363" s="966"/>
      <c r="AE363" s="697"/>
      <c r="AF363" s="697"/>
      <c r="AG363" s="966"/>
      <c r="AH363" s="698"/>
      <c r="AI363" s="699"/>
      <c r="AJ363" s="966"/>
      <c r="AK363" s="697"/>
      <c r="AL363" s="697"/>
      <c r="AM363" s="966"/>
      <c r="AN363" s="365"/>
      <c r="AO363" s="701"/>
      <c r="AP363" s="966"/>
      <c r="AQ363" s="697"/>
      <c r="AR363" s="697"/>
      <c r="AS363" s="966"/>
      <c r="AT363" s="966"/>
      <c r="AU363" s="966"/>
      <c r="AV363" s="966"/>
      <c r="AW363" s="966"/>
      <c r="AX363" s="966"/>
      <c r="AY363" s="966"/>
      <c r="AZ363" s="966"/>
      <c r="BA363" s="966"/>
      <c r="BB363" s="966"/>
      <c r="BC363" s="966"/>
      <c r="BD363" s="966"/>
      <c r="BE363" s="966"/>
      <c r="BF363" s="966"/>
      <c r="BG363" s="966"/>
      <c r="BH363" s="125"/>
      <c r="BI363" s="125"/>
      <c r="BJ363" s="692"/>
      <c r="BK363" s="692"/>
      <c r="BL363" s="4"/>
      <c r="BM363" s="3"/>
      <c r="BN363" s="3"/>
      <c r="BO363" s="6"/>
      <c r="BP363" s="6"/>
      <c r="BQ363" s="6"/>
      <c r="BR363" s="6"/>
      <c r="BS363" s="6"/>
      <c r="BT363" s="6"/>
      <c r="BU363" s="6"/>
    </row>
    <row r="364" spans="1:73" ht="12.75">
      <c r="A364" s="682">
        <v>10</v>
      </c>
      <c r="B364" s="320"/>
      <c r="C364" s="321"/>
      <c r="D364" s="707"/>
      <c r="E364" s="601"/>
      <c r="F364" s="734"/>
      <c r="G364" s="295"/>
      <c r="H364" s="295"/>
      <c r="I364" s="971"/>
      <c r="J364" s="369"/>
      <c r="K364" s="709"/>
      <c r="L364" s="971"/>
      <c r="M364" s="710"/>
      <c r="N364" s="710"/>
      <c r="O364" s="971"/>
      <c r="P364" s="369"/>
      <c r="Q364" s="709"/>
      <c r="R364" s="971"/>
      <c r="S364" s="710"/>
      <c r="T364" s="710"/>
      <c r="U364" s="971"/>
      <c r="V364" s="369"/>
      <c r="W364" s="709"/>
      <c r="X364" s="971"/>
      <c r="Y364" s="710"/>
      <c r="Z364" s="710"/>
      <c r="AA364" s="971"/>
      <c r="AB364" s="369"/>
      <c r="AC364" s="709"/>
      <c r="AD364" s="971"/>
      <c r="AE364" s="710"/>
      <c r="AF364" s="710"/>
      <c r="AG364" s="971"/>
      <c r="AH364" s="711"/>
      <c r="AI364" s="712"/>
      <c r="AJ364" s="971"/>
      <c r="AK364" s="710"/>
      <c r="AL364" s="710"/>
      <c r="AM364" s="971"/>
      <c r="AN364" s="374"/>
      <c r="AO364" s="713"/>
      <c r="AP364" s="971"/>
      <c r="AQ364" s="710"/>
      <c r="AR364" s="710"/>
      <c r="AS364" s="971"/>
      <c r="AT364" s="971"/>
      <c r="AU364" s="971"/>
      <c r="AV364" s="971"/>
      <c r="AW364" s="971"/>
      <c r="AX364" s="971"/>
      <c r="AY364" s="971"/>
      <c r="AZ364" s="971"/>
      <c r="BA364" s="971"/>
      <c r="BB364" s="971"/>
      <c r="BC364" s="971"/>
      <c r="BD364" s="971"/>
      <c r="BE364" s="971"/>
      <c r="BF364" s="971"/>
      <c r="BG364" s="971"/>
      <c r="BH364" s="167"/>
      <c r="BI364" s="167"/>
      <c r="BJ364" s="714"/>
      <c r="BK364" s="714"/>
      <c r="BL364" s="4"/>
      <c r="BM364" s="3"/>
      <c r="BN364" s="3"/>
      <c r="BO364" s="6"/>
      <c r="BP364" s="6"/>
      <c r="BQ364" s="6"/>
      <c r="BR364" s="6"/>
      <c r="BS364" s="6"/>
      <c r="BT364" s="6"/>
      <c r="BU364" s="6"/>
    </row>
    <row r="365" spans="1:73" ht="12.75">
      <c r="A365" s="682">
        <v>1</v>
      </c>
      <c r="B365" s="416">
        <v>24</v>
      </c>
      <c r="C365" s="340" t="s">
        <v>827</v>
      </c>
      <c r="D365" s="728" t="s">
        <v>828</v>
      </c>
      <c r="E365" s="273" t="s">
        <v>461</v>
      </c>
      <c r="F365" s="595" t="s">
        <v>829</v>
      </c>
      <c r="G365" s="273">
        <v>4</v>
      </c>
      <c r="H365" s="273">
        <v>6</v>
      </c>
      <c r="I365" s="1060"/>
      <c r="J365" s="349"/>
      <c r="K365" s="277"/>
      <c r="L365" s="1006">
        <f>J365+J366+J367+J368+J369+J370+J371+J372+J373+J374+K365+K366+K367+K368+K369+K370+K371+K372+K373+K374</f>
        <v>0</v>
      </c>
      <c r="M365" s="686"/>
      <c r="N365" s="686"/>
      <c r="O365" s="1007">
        <f>M365+M366+M367+M368+M369+M370+M371+M372+M373+M374+N365+N366+N367+N368+N369+N370+N371+N372+N373+N374</f>
        <v>0</v>
      </c>
      <c r="P365" s="349"/>
      <c r="Q365" s="277"/>
      <c r="R365" s="1008">
        <f>P365+P366+P367+P368+P369+P370+P371+P372+P373+P374+Q365+Q366+Q367+Q368+Q369+Q370+Q371+Q372+Q373+Q374</f>
        <v>0</v>
      </c>
      <c r="S365" s="686"/>
      <c r="T365" s="686"/>
      <c r="U365" s="1057">
        <f>S365+S366+S367+S368+S369+S370+S371+S372+S373+S374+T365+T366+T367+T368+T369+T370+T371+T372+T373+T374</f>
        <v>0</v>
      </c>
      <c r="V365" s="349"/>
      <c r="W365" s="277"/>
      <c r="X365" s="1055">
        <f>V365+V366+V367+V368+V369+V370+V371+V372+V373+V374+W365+W366+W367+W368+W369+W370+W371+W372+W373+W374</f>
        <v>0</v>
      </c>
      <c r="Y365" s="686"/>
      <c r="Z365" s="686"/>
      <c r="AA365" s="1056">
        <f>Y365+Y366+Y367+Y368+Y369+Y370+Y371+Y372+Y373+Y374+Z365+Z366+Z367+Z368+Z369+Z370+Z371+Z372+Z373+Z374</f>
        <v>0</v>
      </c>
      <c r="AB365" s="349"/>
      <c r="AC365" s="277"/>
      <c r="AD365" s="999">
        <f>AB365+AB366+AB367+AB368+AB369+AB370+AB371+AB372+AB373+AB374+AC365+AC366+AC367+AC368+AC369+AC370+AC371+AC372+AC373+AC374</f>
        <v>0</v>
      </c>
      <c r="AE365" s="686"/>
      <c r="AF365" s="686"/>
      <c r="AG365" s="1000">
        <f>AE365+AE366+AE367+AE368+AE369+AE370+AE371+AE372+AE373+AE374+AF365+AF366+AF367+AF368+AF369+AF370+AF371+AF372+AF373+AF374</f>
        <v>24</v>
      </c>
      <c r="AH365" s="687"/>
      <c r="AI365" s="688"/>
      <c r="AJ365" s="1048">
        <f>AH365+AH366+AH367+AH368+AH369+AH370+AH371+AH372+AH373+AH374+AI365+AI366+AI367+AI368+AI369+AI370+AI371+AI372+AI373+AI374</f>
        <v>0</v>
      </c>
      <c r="AK365" s="686"/>
      <c r="AL365" s="686"/>
      <c r="AM365" s="1002">
        <f>AK365+AK366+AK367+AK368+AK369+AK370+AK371+AK372+AK373+AK374+AL365+AL366+AL367+AL368+AL369+AL370+AL371+AL372+AL373+AL374</f>
        <v>0</v>
      </c>
      <c r="AN365" s="355"/>
      <c r="AO365" s="690"/>
      <c r="AP365" s="1003">
        <f>AN365+AN366+AN367+AN368+AN369+AN370+AN371+AN372+AN373+AN374+AO365+AO366+AO367+AO368+AO369+AO370+AO371+AO372+AO373+AO374</f>
        <v>0</v>
      </c>
      <c r="AQ365" s="686"/>
      <c r="AR365" s="686"/>
      <c r="AS365" s="1049">
        <f>AQ365+AQ366+AQ367+AQ368+AQ369+AQ370+AQ371+AQ372+AQ373+AQ374+AR365+AR366+AR367+AR368+AR369+AR370+AR371+AR372+AR373+AR374</f>
        <v>0</v>
      </c>
      <c r="AT365" s="1050"/>
      <c r="AU365" s="1051">
        <f>SUM(AV365:BG365)</f>
        <v>24</v>
      </c>
      <c r="AV365" s="965">
        <f>SUM(L365+O365+R365+U365+X365+AA365+AD365+AG365+AJ365+AM365+AP365+AS365)</f>
        <v>24</v>
      </c>
      <c r="AW365" s="965"/>
      <c r="AX365" s="965"/>
      <c r="AY365" s="965"/>
      <c r="AZ365" s="965"/>
      <c r="BA365" s="965"/>
      <c r="BB365" s="965"/>
      <c r="BC365" s="965"/>
      <c r="BD365" s="965"/>
      <c r="BE365" s="1052"/>
      <c r="BF365" s="1052"/>
      <c r="BG365" s="1053"/>
      <c r="BH365" s="125"/>
      <c r="BI365" s="125"/>
      <c r="BJ365" s="692"/>
      <c r="BK365" s="692"/>
      <c r="BL365" s="4"/>
      <c r="BM365" s="3"/>
      <c r="BN365" s="3"/>
      <c r="BO365" s="6"/>
      <c r="BP365" s="6"/>
      <c r="BQ365" s="6"/>
      <c r="BR365" s="6"/>
      <c r="BS365" s="6"/>
      <c r="BT365" s="6"/>
      <c r="BU365" s="6"/>
    </row>
    <row r="366" spans="1:73" ht="12.75">
      <c r="A366" s="682">
        <v>2</v>
      </c>
      <c r="B366" s="290"/>
      <c r="C366" s="291"/>
      <c r="D366" s="694"/>
      <c r="E366" s="295"/>
      <c r="F366" s="695"/>
      <c r="G366" s="295"/>
      <c r="H366" s="295"/>
      <c r="I366" s="966"/>
      <c r="J366" s="358"/>
      <c r="K366" s="696"/>
      <c r="L366" s="966"/>
      <c r="M366" s="697"/>
      <c r="N366" s="697"/>
      <c r="O366" s="966"/>
      <c r="P366" s="358"/>
      <c r="Q366" s="696"/>
      <c r="R366" s="966"/>
      <c r="S366" s="697"/>
      <c r="T366" s="697"/>
      <c r="U366" s="966"/>
      <c r="V366" s="358"/>
      <c r="W366" s="696"/>
      <c r="X366" s="966"/>
      <c r="Y366" s="697"/>
      <c r="Z366" s="697"/>
      <c r="AA366" s="966"/>
      <c r="AB366" s="358"/>
      <c r="AC366" s="696"/>
      <c r="AD366" s="966"/>
      <c r="AE366" s="697"/>
      <c r="AF366" s="697"/>
      <c r="AG366" s="966"/>
      <c r="AH366" s="698"/>
      <c r="AI366" s="699"/>
      <c r="AJ366" s="966"/>
      <c r="AK366" s="697"/>
      <c r="AL366" s="697"/>
      <c r="AM366" s="966"/>
      <c r="AN366" s="365"/>
      <c r="AO366" s="701"/>
      <c r="AP366" s="966"/>
      <c r="AQ366" s="697"/>
      <c r="AR366" s="697"/>
      <c r="AS366" s="966"/>
      <c r="AT366" s="966"/>
      <c r="AU366" s="966"/>
      <c r="AV366" s="966"/>
      <c r="AW366" s="966"/>
      <c r="AX366" s="966"/>
      <c r="AY366" s="966"/>
      <c r="AZ366" s="966"/>
      <c r="BA366" s="966"/>
      <c r="BB366" s="966"/>
      <c r="BC366" s="966"/>
      <c r="BD366" s="966"/>
      <c r="BE366" s="966"/>
      <c r="BF366" s="966"/>
      <c r="BG366" s="966"/>
      <c r="BH366" s="125"/>
      <c r="BI366" s="125"/>
      <c r="BJ366" s="692"/>
      <c r="BK366" s="692"/>
      <c r="BL366" s="4"/>
      <c r="BM366" s="3"/>
      <c r="BN366" s="3"/>
      <c r="BO366" s="6"/>
      <c r="BP366" s="6"/>
      <c r="BQ366" s="6"/>
      <c r="BR366" s="6"/>
      <c r="BS366" s="6"/>
      <c r="BT366" s="6"/>
      <c r="BU366" s="6"/>
    </row>
    <row r="367" spans="1:73" ht="12.75">
      <c r="A367" s="682">
        <v>3</v>
      </c>
      <c r="B367" s="290"/>
      <c r="C367" s="291"/>
      <c r="D367" s="694"/>
      <c r="E367" s="317"/>
      <c r="F367" s="619"/>
      <c r="G367" s="317"/>
      <c r="H367" s="317"/>
      <c r="I367" s="966"/>
      <c r="J367" s="358"/>
      <c r="K367" s="696"/>
      <c r="L367" s="966"/>
      <c r="M367" s="697"/>
      <c r="N367" s="697"/>
      <c r="O367" s="966"/>
      <c r="P367" s="358"/>
      <c r="Q367" s="696"/>
      <c r="R367" s="966"/>
      <c r="S367" s="697"/>
      <c r="T367" s="697"/>
      <c r="U367" s="966"/>
      <c r="V367" s="358"/>
      <c r="W367" s="696"/>
      <c r="X367" s="966"/>
      <c r="Y367" s="697"/>
      <c r="Z367" s="697"/>
      <c r="AA367" s="966"/>
      <c r="AB367" s="358"/>
      <c r="AC367" s="696"/>
      <c r="AD367" s="966"/>
      <c r="AE367" s="697"/>
      <c r="AF367" s="697"/>
      <c r="AG367" s="966"/>
      <c r="AH367" s="698"/>
      <c r="AI367" s="699"/>
      <c r="AJ367" s="966"/>
      <c r="AK367" s="697"/>
      <c r="AL367" s="697"/>
      <c r="AM367" s="966"/>
      <c r="AN367" s="365"/>
      <c r="AO367" s="701"/>
      <c r="AP367" s="966"/>
      <c r="AQ367" s="697"/>
      <c r="AR367" s="697"/>
      <c r="AS367" s="966"/>
      <c r="AT367" s="966"/>
      <c r="AU367" s="966"/>
      <c r="AV367" s="966"/>
      <c r="AW367" s="966"/>
      <c r="AX367" s="966"/>
      <c r="AY367" s="966"/>
      <c r="AZ367" s="966"/>
      <c r="BA367" s="966"/>
      <c r="BB367" s="966"/>
      <c r="BC367" s="966"/>
      <c r="BD367" s="966"/>
      <c r="BE367" s="966"/>
      <c r="BF367" s="966"/>
      <c r="BG367" s="966"/>
      <c r="BH367" s="125"/>
      <c r="BI367" s="125"/>
      <c r="BJ367" s="692"/>
      <c r="BK367" s="692"/>
      <c r="BL367" s="4"/>
      <c r="BM367" s="3"/>
      <c r="BN367" s="3"/>
      <c r="BO367" s="6"/>
      <c r="BP367" s="6"/>
      <c r="BQ367" s="6"/>
      <c r="BR367" s="6"/>
      <c r="BS367" s="6"/>
      <c r="BT367" s="6"/>
      <c r="BU367" s="6"/>
    </row>
    <row r="368" spans="1:73" ht="12.75">
      <c r="A368" s="682">
        <v>4</v>
      </c>
      <c r="B368" s="290"/>
      <c r="C368" s="291"/>
      <c r="D368" s="694"/>
      <c r="E368" s="317"/>
      <c r="F368" s="619"/>
      <c r="G368" s="317"/>
      <c r="H368" s="317"/>
      <c r="I368" s="966"/>
      <c r="J368" s="358"/>
      <c r="K368" s="696"/>
      <c r="L368" s="966"/>
      <c r="M368" s="697"/>
      <c r="N368" s="697"/>
      <c r="O368" s="966"/>
      <c r="P368" s="358"/>
      <c r="Q368" s="696"/>
      <c r="R368" s="966"/>
      <c r="S368" s="697"/>
      <c r="T368" s="697"/>
      <c r="U368" s="966"/>
      <c r="V368" s="358"/>
      <c r="W368" s="696"/>
      <c r="X368" s="966"/>
      <c r="Y368" s="697"/>
      <c r="Z368" s="697"/>
      <c r="AA368" s="966"/>
      <c r="AB368" s="358"/>
      <c r="AC368" s="696"/>
      <c r="AD368" s="966"/>
      <c r="AE368" s="697"/>
      <c r="AF368" s="697"/>
      <c r="AG368" s="966"/>
      <c r="AH368" s="698"/>
      <c r="AI368" s="699"/>
      <c r="AJ368" s="966"/>
      <c r="AK368" s="697"/>
      <c r="AL368" s="697"/>
      <c r="AM368" s="966"/>
      <c r="AN368" s="365"/>
      <c r="AO368" s="701"/>
      <c r="AP368" s="966"/>
      <c r="AQ368" s="697"/>
      <c r="AR368" s="697"/>
      <c r="AS368" s="966"/>
      <c r="AT368" s="966"/>
      <c r="AU368" s="966"/>
      <c r="AV368" s="966"/>
      <c r="AW368" s="966"/>
      <c r="AX368" s="966"/>
      <c r="AY368" s="966"/>
      <c r="AZ368" s="966"/>
      <c r="BA368" s="966"/>
      <c r="BB368" s="966"/>
      <c r="BC368" s="966"/>
      <c r="BD368" s="966"/>
      <c r="BE368" s="966"/>
      <c r="BF368" s="966"/>
      <c r="BG368" s="966"/>
      <c r="BH368" s="125"/>
      <c r="BI368" s="125"/>
      <c r="BJ368" s="692"/>
      <c r="BK368" s="692"/>
      <c r="BL368" s="4"/>
      <c r="BM368" s="3"/>
      <c r="BN368" s="3"/>
      <c r="BO368" s="6"/>
      <c r="BP368" s="6"/>
      <c r="BQ368" s="6"/>
      <c r="BR368" s="6"/>
      <c r="BS368" s="6"/>
      <c r="BT368" s="6"/>
      <c r="BU368" s="6"/>
    </row>
    <row r="369" spans="1:73" ht="12.75">
      <c r="A369" s="682">
        <v>5</v>
      </c>
      <c r="B369" s="290"/>
      <c r="C369" s="291"/>
      <c r="D369" s="694"/>
      <c r="E369" s="317"/>
      <c r="F369" s="619"/>
      <c r="G369" s="317"/>
      <c r="H369" s="317"/>
      <c r="I369" s="966"/>
      <c r="J369" s="358"/>
      <c r="K369" s="696"/>
      <c r="L369" s="966"/>
      <c r="M369" s="697"/>
      <c r="N369" s="697"/>
      <c r="O369" s="966"/>
      <c r="P369" s="358"/>
      <c r="Q369" s="696"/>
      <c r="R369" s="966"/>
      <c r="S369" s="697"/>
      <c r="T369" s="697"/>
      <c r="U369" s="966"/>
      <c r="V369" s="358"/>
      <c r="W369" s="696"/>
      <c r="X369" s="966"/>
      <c r="Y369" s="697"/>
      <c r="Z369" s="697"/>
      <c r="AA369" s="966"/>
      <c r="AB369" s="358"/>
      <c r="AC369" s="696"/>
      <c r="AD369" s="966"/>
      <c r="AE369" s="697"/>
      <c r="AF369" s="702">
        <v>24</v>
      </c>
      <c r="AG369" s="966"/>
      <c r="AH369" s="698"/>
      <c r="AI369" s="699"/>
      <c r="AJ369" s="966"/>
      <c r="AK369" s="697"/>
      <c r="AL369" s="697"/>
      <c r="AM369" s="966"/>
      <c r="AN369" s="365"/>
      <c r="AO369" s="701"/>
      <c r="AP369" s="966"/>
      <c r="AQ369" s="697"/>
      <c r="AR369" s="697"/>
      <c r="AS369" s="966"/>
      <c r="AT369" s="966"/>
      <c r="AU369" s="966"/>
      <c r="AV369" s="966"/>
      <c r="AW369" s="966"/>
      <c r="AX369" s="966"/>
      <c r="AY369" s="966"/>
      <c r="AZ369" s="966"/>
      <c r="BA369" s="966"/>
      <c r="BB369" s="966"/>
      <c r="BC369" s="966"/>
      <c r="BD369" s="966"/>
      <c r="BE369" s="966"/>
      <c r="BF369" s="966"/>
      <c r="BG369" s="966"/>
      <c r="BH369" s="125"/>
      <c r="BI369" s="125"/>
      <c r="BJ369" s="692"/>
      <c r="BK369" s="692"/>
      <c r="BL369" s="4"/>
      <c r="BM369" s="3"/>
      <c r="BN369" s="3"/>
      <c r="BO369" s="6"/>
      <c r="BP369" s="6"/>
      <c r="BQ369" s="6"/>
      <c r="BR369" s="6"/>
      <c r="BS369" s="6"/>
      <c r="BT369" s="6"/>
      <c r="BU369" s="6"/>
    </row>
    <row r="370" spans="1:73" ht="12.75">
      <c r="A370" s="682">
        <v>6</v>
      </c>
      <c r="B370" s="290"/>
      <c r="C370" s="291"/>
      <c r="D370" s="694"/>
      <c r="E370" s="317"/>
      <c r="F370" s="619"/>
      <c r="G370" s="317"/>
      <c r="H370" s="317"/>
      <c r="I370" s="966"/>
      <c r="J370" s="358"/>
      <c r="K370" s="696"/>
      <c r="L370" s="966"/>
      <c r="M370" s="697"/>
      <c r="N370" s="697"/>
      <c r="O370" s="966"/>
      <c r="P370" s="358"/>
      <c r="Q370" s="696"/>
      <c r="R370" s="966"/>
      <c r="S370" s="697"/>
      <c r="T370" s="697"/>
      <c r="U370" s="966"/>
      <c r="V370" s="358"/>
      <c r="W370" s="696"/>
      <c r="X370" s="966"/>
      <c r="Y370" s="697"/>
      <c r="Z370" s="697"/>
      <c r="AA370" s="966"/>
      <c r="AB370" s="358"/>
      <c r="AC370" s="696"/>
      <c r="AD370" s="966"/>
      <c r="AE370" s="697"/>
      <c r="AF370" s="697"/>
      <c r="AG370" s="966"/>
      <c r="AH370" s="698"/>
      <c r="AI370" s="699"/>
      <c r="AJ370" s="966"/>
      <c r="AK370" s="697"/>
      <c r="AL370" s="697"/>
      <c r="AM370" s="966"/>
      <c r="AN370" s="365"/>
      <c r="AO370" s="701"/>
      <c r="AP370" s="966"/>
      <c r="AQ370" s="697"/>
      <c r="AR370" s="697"/>
      <c r="AS370" s="966"/>
      <c r="AT370" s="966"/>
      <c r="AU370" s="966"/>
      <c r="AV370" s="966"/>
      <c r="AW370" s="966"/>
      <c r="AX370" s="966"/>
      <c r="AY370" s="966"/>
      <c r="AZ370" s="966"/>
      <c r="BA370" s="966"/>
      <c r="BB370" s="966"/>
      <c r="BC370" s="966"/>
      <c r="BD370" s="966"/>
      <c r="BE370" s="966"/>
      <c r="BF370" s="966"/>
      <c r="BG370" s="966"/>
      <c r="BH370" s="125"/>
      <c r="BI370" s="125"/>
      <c r="BJ370" s="692"/>
      <c r="BK370" s="692"/>
      <c r="BL370" s="4"/>
      <c r="BM370" s="3"/>
      <c r="BN370" s="3"/>
      <c r="BO370" s="6"/>
      <c r="BP370" s="6"/>
      <c r="BQ370" s="6"/>
      <c r="BR370" s="6"/>
      <c r="BS370" s="6"/>
      <c r="BT370" s="6"/>
      <c r="BU370" s="6"/>
    </row>
    <row r="371" spans="1:73" ht="12.75">
      <c r="A371" s="682">
        <v>7</v>
      </c>
      <c r="B371" s="290"/>
      <c r="C371" s="291"/>
      <c r="D371" s="694"/>
      <c r="E371" s="454"/>
      <c r="F371" s="706"/>
      <c r="G371" s="317"/>
      <c r="H371" s="317"/>
      <c r="I371" s="966"/>
      <c r="J371" s="358"/>
      <c r="K371" s="696"/>
      <c r="L371" s="966"/>
      <c r="M371" s="697"/>
      <c r="N371" s="697"/>
      <c r="O371" s="966"/>
      <c r="P371" s="358"/>
      <c r="Q371" s="696"/>
      <c r="R371" s="966"/>
      <c r="S371" s="697"/>
      <c r="T371" s="697"/>
      <c r="U371" s="966"/>
      <c r="V371" s="358"/>
      <c r="W371" s="696"/>
      <c r="X371" s="966"/>
      <c r="Y371" s="697"/>
      <c r="Z371" s="697"/>
      <c r="AA371" s="966"/>
      <c r="AB371" s="358"/>
      <c r="AC371" s="696"/>
      <c r="AD371" s="966"/>
      <c r="AE371" s="697"/>
      <c r="AF371" s="697"/>
      <c r="AG371" s="966"/>
      <c r="AH371" s="698"/>
      <c r="AI371" s="699"/>
      <c r="AJ371" s="966"/>
      <c r="AK371" s="697"/>
      <c r="AL371" s="697"/>
      <c r="AM371" s="966"/>
      <c r="AN371" s="365"/>
      <c r="AO371" s="701"/>
      <c r="AP371" s="966"/>
      <c r="AQ371" s="697"/>
      <c r="AR371" s="697"/>
      <c r="AS371" s="966"/>
      <c r="AT371" s="966"/>
      <c r="AU371" s="966"/>
      <c r="AV371" s="966"/>
      <c r="AW371" s="966"/>
      <c r="AX371" s="966"/>
      <c r="AY371" s="966"/>
      <c r="AZ371" s="966"/>
      <c r="BA371" s="966"/>
      <c r="BB371" s="966"/>
      <c r="BC371" s="966"/>
      <c r="BD371" s="966"/>
      <c r="BE371" s="966"/>
      <c r="BF371" s="966"/>
      <c r="BG371" s="966"/>
      <c r="BH371" s="125"/>
      <c r="BI371" s="125"/>
      <c r="BJ371" s="692"/>
      <c r="BK371" s="692"/>
      <c r="BL371" s="4"/>
      <c r="BM371" s="3"/>
      <c r="BN371" s="3"/>
      <c r="BO371" s="6"/>
      <c r="BP371" s="6"/>
      <c r="BQ371" s="6"/>
      <c r="BR371" s="6"/>
      <c r="BS371" s="6"/>
      <c r="BT371" s="6"/>
      <c r="BU371" s="6"/>
    </row>
    <row r="372" spans="1:73" ht="12.75">
      <c r="A372" s="682">
        <v>8</v>
      </c>
      <c r="B372" s="290"/>
      <c r="C372" s="291"/>
      <c r="D372" s="694"/>
      <c r="E372" s="454"/>
      <c r="F372" s="706"/>
      <c r="G372" s="317"/>
      <c r="H372" s="317"/>
      <c r="I372" s="966"/>
      <c r="J372" s="358"/>
      <c r="K372" s="696"/>
      <c r="L372" s="966"/>
      <c r="M372" s="697"/>
      <c r="N372" s="697"/>
      <c r="O372" s="966"/>
      <c r="P372" s="358"/>
      <c r="Q372" s="696"/>
      <c r="R372" s="966"/>
      <c r="S372" s="697"/>
      <c r="T372" s="697"/>
      <c r="U372" s="966"/>
      <c r="V372" s="358"/>
      <c r="W372" s="696"/>
      <c r="X372" s="966"/>
      <c r="Y372" s="697"/>
      <c r="Z372" s="697"/>
      <c r="AA372" s="966"/>
      <c r="AB372" s="358"/>
      <c r="AC372" s="696"/>
      <c r="AD372" s="966"/>
      <c r="AE372" s="697"/>
      <c r="AF372" s="697"/>
      <c r="AG372" s="966"/>
      <c r="AH372" s="698"/>
      <c r="AI372" s="699"/>
      <c r="AJ372" s="966"/>
      <c r="AK372" s="697"/>
      <c r="AL372" s="697"/>
      <c r="AM372" s="966"/>
      <c r="AN372" s="365"/>
      <c r="AO372" s="701"/>
      <c r="AP372" s="966"/>
      <c r="AQ372" s="697"/>
      <c r="AR372" s="697"/>
      <c r="AS372" s="966"/>
      <c r="AT372" s="966"/>
      <c r="AU372" s="966"/>
      <c r="AV372" s="966"/>
      <c r="AW372" s="966"/>
      <c r="AX372" s="966"/>
      <c r="AY372" s="966"/>
      <c r="AZ372" s="966"/>
      <c r="BA372" s="966"/>
      <c r="BB372" s="966"/>
      <c r="BC372" s="966"/>
      <c r="BD372" s="966"/>
      <c r="BE372" s="966"/>
      <c r="BF372" s="966"/>
      <c r="BG372" s="966"/>
      <c r="BH372" s="125"/>
      <c r="BI372" s="125"/>
      <c r="BJ372" s="692"/>
      <c r="BK372" s="692"/>
      <c r="BL372" s="4"/>
      <c r="BM372" s="3"/>
      <c r="BN372" s="3"/>
      <c r="BO372" s="6"/>
      <c r="BP372" s="6"/>
      <c r="BQ372" s="6"/>
      <c r="BR372" s="6"/>
      <c r="BS372" s="6"/>
      <c r="BT372" s="6"/>
      <c r="BU372" s="6"/>
    </row>
    <row r="373" spans="1:73" ht="12.75">
      <c r="A373" s="682">
        <v>9</v>
      </c>
      <c r="B373" s="290"/>
      <c r="C373" s="291"/>
      <c r="D373" s="694"/>
      <c r="E373" s="454"/>
      <c r="F373" s="706"/>
      <c r="G373" s="317"/>
      <c r="H373" s="317"/>
      <c r="I373" s="966"/>
      <c r="J373" s="358"/>
      <c r="K373" s="696"/>
      <c r="L373" s="966"/>
      <c r="M373" s="697"/>
      <c r="N373" s="697"/>
      <c r="O373" s="966"/>
      <c r="P373" s="358"/>
      <c r="Q373" s="696"/>
      <c r="R373" s="966"/>
      <c r="S373" s="697"/>
      <c r="T373" s="697"/>
      <c r="U373" s="966"/>
      <c r="V373" s="358"/>
      <c r="W373" s="696"/>
      <c r="X373" s="966"/>
      <c r="Y373" s="697"/>
      <c r="Z373" s="697"/>
      <c r="AA373" s="966"/>
      <c r="AB373" s="358"/>
      <c r="AC373" s="696"/>
      <c r="AD373" s="966"/>
      <c r="AE373" s="697"/>
      <c r="AF373" s="697"/>
      <c r="AG373" s="966"/>
      <c r="AH373" s="698"/>
      <c r="AI373" s="699"/>
      <c r="AJ373" s="966"/>
      <c r="AK373" s="697"/>
      <c r="AL373" s="697"/>
      <c r="AM373" s="966"/>
      <c r="AN373" s="365"/>
      <c r="AO373" s="701"/>
      <c r="AP373" s="966"/>
      <c r="AQ373" s="697"/>
      <c r="AR373" s="697"/>
      <c r="AS373" s="966"/>
      <c r="AT373" s="966"/>
      <c r="AU373" s="966"/>
      <c r="AV373" s="966"/>
      <c r="AW373" s="966"/>
      <c r="AX373" s="966"/>
      <c r="AY373" s="966"/>
      <c r="AZ373" s="966"/>
      <c r="BA373" s="966"/>
      <c r="BB373" s="966"/>
      <c r="BC373" s="966"/>
      <c r="BD373" s="966"/>
      <c r="BE373" s="966"/>
      <c r="BF373" s="966"/>
      <c r="BG373" s="966"/>
      <c r="BH373" s="125"/>
      <c r="BI373" s="125"/>
      <c r="BJ373" s="692"/>
      <c r="BK373" s="692"/>
      <c r="BL373" s="4"/>
      <c r="BM373" s="3"/>
      <c r="BN373" s="3"/>
      <c r="BO373" s="6"/>
      <c r="BP373" s="6"/>
      <c r="BQ373" s="6"/>
      <c r="BR373" s="6"/>
      <c r="BS373" s="6"/>
      <c r="BT373" s="6"/>
      <c r="BU373" s="6"/>
    </row>
    <row r="374" spans="1:73" ht="12.75">
      <c r="A374" s="682">
        <v>10</v>
      </c>
      <c r="B374" s="320"/>
      <c r="C374" s="321"/>
      <c r="D374" s="707"/>
      <c r="E374" s="368"/>
      <c r="F374" s="325"/>
      <c r="G374" s="317"/>
      <c r="H374" s="317"/>
      <c r="I374" s="971"/>
      <c r="J374" s="369"/>
      <c r="K374" s="709"/>
      <c r="L374" s="971"/>
      <c r="M374" s="710"/>
      <c r="N374" s="710"/>
      <c r="O374" s="971"/>
      <c r="P374" s="369"/>
      <c r="Q374" s="709"/>
      <c r="R374" s="971"/>
      <c r="S374" s="710"/>
      <c r="T374" s="710"/>
      <c r="U374" s="971"/>
      <c r="V374" s="369"/>
      <c r="W374" s="709"/>
      <c r="X374" s="971"/>
      <c r="Y374" s="710"/>
      <c r="Z374" s="710"/>
      <c r="AA374" s="971"/>
      <c r="AB374" s="369"/>
      <c r="AC374" s="709"/>
      <c r="AD374" s="971"/>
      <c r="AE374" s="710"/>
      <c r="AF374" s="710"/>
      <c r="AG374" s="971"/>
      <c r="AH374" s="711"/>
      <c r="AI374" s="712"/>
      <c r="AJ374" s="971"/>
      <c r="AK374" s="710"/>
      <c r="AL374" s="710"/>
      <c r="AM374" s="971"/>
      <c r="AN374" s="374"/>
      <c r="AO374" s="713"/>
      <c r="AP374" s="971"/>
      <c r="AQ374" s="710"/>
      <c r="AR374" s="710"/>
      <c r="AS374" s="971"/>
      <c r="AT374" s="971"/>
      <c r="AU374" s="971"/>
      <c r="AV374" s="971"/>
      <c r="AW374" s="971"/>
      <c r="AX374" s="971"/>
      <c r="AY374" s="971"/>
      <c r="AZ374" s="971"/>
      <c r="BA374" s="971"/>
      <c r="BB374" s="971"/>
      <c r="BC374" s="971"/>
      <c r="BD374" s="971"/>
      <c r="BE374" s="971"/>
      <c r="BF374" s="971"/>
      <c r="BG374" s="971"/>
      <c r="BH374" s="167"/>
      <c r="BI374" s="167"/>
      <c r="BJ374" s="714"/>
      <c r="BK374" s="714"/>
      <c r="BL374" s="4"/>
      <c r="BM374" s="3"/>
      <c r="BN374" s="3"/>
      <c r="BO374" s="6"/>
      <c r="BP374" s="6"/>
      <c r="BQ374" s="6"/>
      <c r="BR374" s="6"/>
      <c r="BS374" s="6"/>
      <c r="BT374" s="6"/>
      <c r="BU374" s="6"/>
    </row>
    <row r="375" spans="1:73" ht="12.75">
      <c r="A375" s="682">
        <v>1</v>
      </c>
      <c r="B375" s="416">
        <v>25</v>
      </c>
      <c r="C375" s="340" t="s">
        <v>830</v>
      </c>
      <c r="D375" s="814" t="s">
        <v>831</v>
      </c>
      <c r="E375" s="273" t="s">
        <v>412</v>
      </c>
      <c r="F375" s="595" t="s">
        <v>626</v>
      </c>
      <c r="G375" s="273">
        <v>1</v>
      </c>
      <c r="H375" s="273">
        <v>5</v>
      </c>
      <c r="I375" s="1060"/>
      <c r="J375" s="349"/>
      <c r="K375" s="277"/>
      <c r="L375" s="1006">
        <f>J375+J376+J377+J378+J379+J380+J381+J382+J383+J384+K375+K376+K377+K378+K379+K380+K381+K382+K383+K384</f>
        <v>0</v>
      </c>
      <c r="M375" s="686"/>
      <c r="N375" s="686"/>
      <c r="O375" s="1007">
        <f>M375+M376+M377+M378+M379+M380+M381+M382+M383+M384+N375+N376+N377+N378+N379+N380+N381+N382+N383+N384</f>
        <v>0</v>
      </c>
      <c r="P375" s="349"/>
      <c r="Q375" s="277"/>
      <c r="R375" s="1008">
        <f>P375+P376+P377+P378+P379+P380+P381+P382+P383+P384+Q375+Q376+Q377+Q378+Q379+Q380+Q381+Q382+Q383+Q384</f>
        <v>0</v>
      </c>
      <c r="S375" s="686"/>
      <c r="T375" s="686"/>
      <c r="U375" s="1057">
        <f>S375+S376+S377+S378+S379+S380+S381+S382+S383+S384+T375+T376+T377+T378+T379+T380+T381+T382+T383+T384</f>
        <v>0</v>
      </c>
      <c r="V375" s="349"/>
      <c r="W375" s="277"/>
      <c r="X375" s="1055">
        <f>V375+V376+V377+V378+V379+V380+V381+V382+V383+V384+W375+W376+W377+W378+W379+W380+W381+W382+W383+W384</f>
        <v>0</v>
      </c>
      <c r="Y375" s="729"/>
      <c r="Z375" s="729">
        <v>5</v>
      </c>
      <c r="AA375" s="1056">
        <f>Y375+Y376+Y377+Y378+Y379+Y380+Y381+Y382+Y383+Y384+Z375+Z376+Z377+Z378+Z379+Z380+Z381+Z382+Z383+Z384</f>
        <v>11</v>
      </c>
      <c r="AB375" s="349"/>
      <c r="AC375" s="277"/>
      <c r="AD375" s="999">
        <f>AB375+AB376+AB377+AB378+AB379+AB380+AB381+AB382+AB383+AB384+AC375+AC376+AC377+AC378+AC379+AC380+AC381+AC382+AC383+AC384</f>
        <v>0</v>
      </c>
      <c r="AE375" s="686"/>
      <c r="AF375" s="686"/>
      <c r="AG375" s="1000">
        <f>AE375+AE376+AE377+AE378+AE379+AE380+AE381+AE382+AE383+AE384+AF375+AF376+AF377+AF378+AF379+AF380+AF381+AF382+AF383+AF384</f>
        <v>0</v>
      </c>
      <c r="AH375" s="687"/>
      <c r="AI375" s="688"/>
      <c r="AJ375" s="1048">
        <f>AH375+AH376+AH377+AH378+AH379+AH380+AH381+AH382+AH383+AH384+AI375+AI376+AI377+AI378+AI379+AI380+AI381+AI382+AI383+AI384</f>
        <v>0</v>
      </c>
      <c r="AK375" s="686"/>
      <c r="AL375" s="686"/>
      <c r="AM375" s="1002">
        <f>AK375+AK376+AK377+AK378+AK379+AK380+AK381+AK382+AK383+AK384+AL375+AL376+AL377+AL378+AL379+AL380+AL381+AL382+AL383+AL384</f>
        <v>0</v>
      </c>
      <c r="AN375" s="355"/>
      <c r="AO375" s="690"/>
      <c r="AP375" s="1003">
        <f>AN375+AN376+AN377+AN378+AN379+AN380+AN381+AN382+AN383+AN384+AO375+AO376+AO377+AO378+AO379+AO380+AO381+AO382+AO383+AO384</f>
        <v>0</v>
      </c>
      <c r="AQ375" s="686"/>
      <c r="AR375" s="686"/>
      <c r="AS375" s="1049">
        <f>AQ375+AQ376+AQ377+AQ378+AQ379+AQ380+AQ381+AQ382+AQ383+AQ384+AR375+AR376+AR377+AR378+AR379+AR380+AR381+AR382+AR383+AR384</f>
        <v>0</v>
      </c>
      <c r="AT375" s="1050"/>
      <c r="AU375" s="1051">
        <f>SUM(AV375:BG375)</f>
        <v>11</v>
      </c>
      <c r="AV375" s="965">
        <f>SUM(L375+O375+R375+U375+X375+AA375+AD375+AG375+AJ375+AM375+AP375+AS375)</f>
        <v>11</v>
      </c>
      <c r="AW375" s="965"/>
      <c r="AX375" s="965"/>
      <c r="AY375" s="965"/>
      <c r="AZ375" s="965"/>
      <c r="BA375" s="965"/>
      <c r="BB375" s="965"/>
      <c r="BC375" s="965"/>
      <c r="BD375" s="965"/>
      <c r="BE375" s="1052"/>
      <c r="BF375" s="1052"/>
      <c r="BG375" s="1053"/>
      <c r="BH375" s="125"/>
      <c r="BI375" s="125"/>
      <c r="BJ375" s="692"/>
      <c r="BK375" s="692"/>
      <c r="BL375" s="4"/>
      <c r="BM375" s="3"/>
      <c r="BN375" s="3"/>
      <c r="BO375" s="6"/>
      <c r="BP375" s="6"/>
      <c r="BQ375" s="6"/>
      <c r="BR375" s="6"/>
      <c r="BS375" s="6"/>
      <c r="BT375" s="6"/>
      <c r="BU375" s="6"/>
    </row>
    <row r="376" spans="1:73" ht="12.75">
      <c r="A376" s="682">
        <v>2</v>
      </c>
      <c r="B376" s="290"/>
      <c r="C376" s="736"/>
      <c r="D376" s="816"/>
      <c r="E376" s="295" t="s">
        <v>110</v>
      </c>
      <c r="F376" s="817" t="s">
        <v>74</v>
      </c>
      <c r="G376" s="295">
        <v>2</v>
      </c>
      <c r="H376" s="295">
        <v>3</v>
      </c>
      <c r="I376" s="966"/>
      <c r="J376" s="358"/>
      <c r="K376" s="696"/>
      <c r="L376" s="966"/>
      <c r="M376" s="697"/>
      <c r="N376" s="697"/>
      <c r="O376" s="966"/>
      <c r="P376" s="727"/>
      <c r="Q376" s="696"/>
      <c r="R376" s="966"/>
      <c r="S376" s="697"/>
      <c r="T376" s="697"/>
      <c r="U376" s="966"/>
      <c r="V376" s="358"/>
      <c r="W376" s="696"/>
      <c r="X376" s="966"/>
      <c r="Y376" s="702">
        <v>6</v>
      </c>
      <c r="Z376" s="697"/>
      <c r="AA376" s="966"/>
      <c r="AB376" s="358"/>
      <c r="AC376" s="696"/>
      <c r="AD376" s="966"/>
      <c r="AE376" s="697"/>
      <c r="AF376" s="697"/>
      <c r="AG376" s="966"/>
      <c r="AH376" s="698"/>
      <c r="AI376" s="699"/>
      <c r="AJ376" s="966"/>
      <c r="AK376" s="697"/>
      <c r="AL376" s="697"/>
      <c r="AM376" s="966"/>
      <c r="AN376" s="365"/>
      <c r="AO376" s="701"/>
      <c r="AP376" s="966"/>
      <c r="AQ376" s="697"/>
      <c r="AR376" s="697"/>
      <c r="AS376" s="966"/>
      <c r="AT376" s="966"/>
      <c r="AU376" s="966"/>
      <c r="AV376" s="966"/>
      <c r="AW376" s="966"/>
      <c r="AX376" s="966"/>
      <c r="AY376" s="966"/>
      <c r="AZ376" s="966"/>
      <c r="BA376" s="966"/>
      <c r="BB376" s="966"/>
      <c r="BC376" s="966"/>
      <c r="BD376" s="966"/>
      <c r="BE376" s="966"/>
      <c r="BF376" s="966"/>
      <c r="BG376" s="966"/>
      <c r="BH376" s="125"/>
      <c r="BI376" s="125"/>
      <c r="BJ376" s="692"/>
      <c r="BK376" s="692"/>
      <c r="BL376" s="4"/>
      <c r="BM376" s="3"/>
      <c r="BN376" s="3"/>
      <c r="BO376" s="6"/>
      <c r="BP376" s="6"/>
      <c r="BQ376" s="6"/>
      <c r="BR376" s="6"/>
      <c r="BS376" s="6"/>
      <c r="BT376" s="6"/>
      <c r="BU376" s="6"/>
    </row>
    <row r="377" spans="1:73" ht="12.75">
      <c r="A377" s="682">
        <v>3</v>
      </c>
      <c r="B377" s="290"/>
      <c r="C377" s="736"/>
      <c r="D377" s="816"/>
      <c r="E377" s="295"/>
      <c r="F377" s="817"/>
      <c r="G377" s="295"/>
      <c r="H377" s="295"/>
      <c r="I377" s="966"/>
      <c r="J377" s="358"/>
      <c r="K377" s="696"/>
      <c r="L377" s="966"/>
      <c r="M377" s="697"/>
      <c r="N377" s="697"/>
      <c r="O377" s="966"/>
      <c r="P377" s="358"/>
      <c r="Q377" s="718"/>
      <c r="R377" s="966"/>
      <c r="S377" s="697"/>
      <c r="T377" s="697"/>
      <c r="U377" s="966"/>
      <c r="V377" s="358"/>
      <c r="W377" s="696"/>
      <c r="X377" s="966"/>
      <c r="Y377" s="697"/>
      <c r="Z377" s="697"/>
      <c r="AA377" s="966"/>
      <c r="AB377" s="358"/>
      <c r="AC377" s="696"/>
      <c r="AD377" s="966"/>
      <c r="AE377" s="697"/>
      <c r="AF377" s="697"/>
      <c r="AG377" s="966"/>
      <c r="AH377" s="698"/>
      <c r="AI377" s="699"/>
      <c r="AJ377" s="966"/>
      <c r="AK377" s="697"/>
      <c r="AL377" s="697"/>
      <c r="AM377" s="966"/>
      <c r="AN377" s="365"/>
      <c r="AO377" s="701"/>
      <c r="AP377" s="966"/>
      <c r="AQ377" s="697"/>
      <c r="AR377" s="697"/>
      <c r="AS377" s="966"/>
      <c r="AT377" s="966"/>
      <c r="AU377" s="966"/>
      <c r="AV377" s="966"/>
      <c r="AW377" s="966"/>
      <c r="AX377" s="966"/>
      <c r="AY377" s="966"/>
      <c r="AZ377" s="966"/>
      <c r="BA377" s="966"/>
      <c r="BB377" s="966"/>
      <c r="BC377" s="966"/>
      <c r="BD377" s="966"/>
      <c r="BE377" s="966"/>
      <c r="BF377" s="966"/>
      <c r="BG377" s="966"/>
      <c r="BH377" s="125"/>
      <c r="BI377" s="125"/>
      <c r="BJ377" s="692"/>
      <c r="BK377" s="692"/>
      <c r="BL377" s="4"/>
      <c r="BM377" s="3"/>
      <c r="BN377" s="3"/>
      <c r="BO377" s="6"/>
      <c r="BP377" s="6"/>
      <c r="BQ377" s="6"/>
      <c r="BR377" s="6"/>
      <c r="BS377" s="6"/>
      <c r="BT377" s="6"/>
      <c r="BU377" s="6"/>
    </row>
    <row r="378" spans="1:73" ht="12.75">
      <c r="A378" s="682">
        <v>4</v>
      </c>
      <c r="B378" s="290"/>
      <c r="C378" s="736"/>
      <c r="D378" s="816"/>
      <c r="E378" s="317"/>
      <c r="F378" s="619"/>
      <c r="G378" s="317"/>
      <c r="H378" s="317"/>
      <c r="I378" s="966"/>
      <c r="J378" s="358"/>
      <c r="K378" s="696"/>
      <c r="L378" s="966"/>
      <c r="M378" s="697"/>
      <c r="N378" s="697"/>
      <c r="O378" s="966"/>
      <c r="P378" s="358"/>
      <c r="Q378" s="696"/>
      <c r="R378" s="966"/>
      <c r="S378" s="697"/>
      <c r="T378" s="697"/>
      <c r="U378" s="966"/>
      <c r="V378" s="358"/>
      <c r="W378" s="696"/>
      <c r="X378" s="966"/>
      <c r="Y378" s="697"/>
      <c r="Z378" s="697"/>
      <c r="AA378" s="966"/>
      <c r="AB378" s="358"/>
      <c r="AC378" s="696"/>
      <c r="AD378" s="966"/>
      <c r="AE378" s="697"/>
      <c r="AF378" s="697"/>
      <c r="AG378" s="966"/>
      <c r="AH378" s="698"/>
      <c r="AI378" s="699"/>
      <c r="AJ378" s="966"/>
      <c r="AK378" s="697"/>
      <c r="AL378" s="697"/>
      <c r="AM378" s="966"/>
      <c r="AN378" s="365"/>
      <c r="AO378" s="701"/>
      <c r="AP378" s="966"/>
      <c r="AQ378" s="697"/>
      <c r="AR378" s="697"/>
      <c r="AS378" s="966"/>
      <c r="AT378" s="966"/>
      <c r="AU378" s="966"/>
      <c r="AV378" s="966"/>
      <c r="AW378" s="966"/>
      <c r="AX378" s="966"/>
      <c r="AY378" s="966"/>
      <c r="AZ378" s="966"/>
      <c r="BA378" s="966"/>
      <c r="BB378" s="966"/>
      <c r="BC378" s="966"/>
      <c r="BD378" s="966"/>
      <c r="BE378" s="966"/>
      <c r="BF378" s="966"/>
      <c r="BG378" s="966"/>
      <c r="BH378" s="125"/>
      <c r="BI378" s="125"/>
      <c r="BJ378" s="692"/>
      <c r="BK378" s="692"/>
      <c r="BL378" s="4"/>
      <c r="BM378" s="3"/>
      <c r="BN378" s="3"/>
      <c r="BO378" s="6"/>
      <c r="BP378" s="6"/>
      <c r="BQ378" s="6"/>
      <c r="BR378" s="6"/>
      <c r="BS378" s="6"/>
      <c r="BT378" s="6"/>
      <c r="BU378" s="6"/>
    </row>
    <row r="379" spans="1:73" ht="12.75">
      <c r="A379" s="682">
        <v>5</v>
      </c>
      <c r="B379" s="290"/>
      <c r="C379" s="736"/>
      <c r="D379" s="816"/>
      <c r="E379" s="317"/>
      <c r="F379" s="619"/>
      <c r="G379" s="317"/>
      <c r="H379" s="317"/>
      <c r="I379" s="966"/>
      <c r="J379" s="358"/>
      <c r="K379" s="696"/>
      <c r="L379" s="966"/>
      <c r="M379" s="697"/>
      <c r="N379" s="697"/>
      <c r="O379" s="966"/>
      <c r="P379" s="358"/>
      <c r="Q379" s="696"/>
      <c r="R379" s="966"/>
      <c r="S379" s="697"/>
      <c r="T379" s="697"/>
      <c r="U379" s="966"/>
      <c r="V379" s="358"/>
      <c r="W379" s="696"/>
      <c r="X379" s="966"/>
      <c r="Y379" s="697"/>
      <c r="Z379" s="697"/>
      <c r="AA379" s="966"/>
      <c r="AB379" s="358"/>
      <c r="AC379" s="696"/>
      <c r="AD379" s="966"/>
      <c r="AE379" s="697"/>
      <c r="AF379" s="697"/>
      <c r="AG379" s="966"/>
      <c r="AH379" s="698"/>
      <c r="AI379" s="699"/>
      <c r="AJ379" s="966"/>
      <c r="AK379" s="697"/>
      <c r="AL379" s="697"/>
      <c r="AM379" s="966"/>
      <c r="AN379" s="365"/>
      <c r="AO379" s="701"/>
      <c r="AP379" s="966"/>
      <c r="AQ379" s="697"/>
      <c r="AR379" s="697"/>
      <c r="AS379" s="966"/>
      <c r="AT379" s="966"/>
      <c r="AU379" s="966"/>
      <c r="AV379" s="966"/>
      <c r="AW379" s="966"/>
      <c r="AX379" s="966"/>
      <c r="AY379" s="966"/>
      <c r="AZ379" s="966"/>
      <c r="BA379" s="966"/>
      <c r="BB379" s="966"/>
      <c r="BC379" s="966"/>
      <c r="BD379" s="966"/>
      <c r="BE379" s="966"/>
      <c r="BF379" s="966"/>
      <c r="BG379" s="966"/>
      <c r="BH379" s="125"/>
      <c r="BI379" s="125"/>
      <c r="BJ379" s="692"/>
      <c r="BK379" s="692"/>
      <c r="BL379" s="4"/>
      <c r="BM379" s="3"/>
      <c r="BN379" s="3"/>
      <c r="BO379" s="6"/>
      <c r="BP379" s="6"/>
      <c r="BQ379" s="6"/>
      <c r="BR379" s="6"/>
      <c r="BS379" s="6"/>
      <c r="BT379" s="6"/>
      <c r="BU379" s="6"/>
    </row>
    <row r="380" spans="1:73" ht="12.75">
      <c r="A380" s="682">
        <v>6</v>
      </c>
      <c r="B380" s="290"/>
      <c r="C380" s="736"/>
      <c r="D380" s="816"/>
      <c r="E380" s="317"/>
      <c r="F380" s="619"/>
      <c r="G380" s="317"/>
      <c r="H380" s="317"/>
      <c r="I380" s="966"/>
      <c r="J380" s="358"/>
      <c r="K380" s="696"/>
      <c r="L380" s="966"/>
      <c r="M380" s="697"/>
      <c r="N380" s="697"/>
      <c r="O380" s="966"/>
      <c r="P380" s="358"/>
      <c r="Q380" s="696"/>
      <c r="R380" s="966"/>
      <c r="S380" s="697"/>
      <c r="T380" s="697"/>
      <c r="U380" s="966"/>
      <c r="V380" s="358"/>
      <c r="W380" s="696"/>
      <c r="X380" s="966"/>
      <c r="Y380" s="697"/>
      <c r="Z380" s="697"/>
      <c r="AA380" s="966"/>
      <c r="AB380" s="358"/>
      <c r="AC380" s="696"/>
      <c r="AD380" s="966"/>
      <c r="AE380" s="697"/>
      <c r="AF380" s="697"/>
      <c r="AG380" s="966"/>
      <c r="AH380" s="698"/>
      <c r="AI380" s="699"/>
      <c r="AJ380" s="966"/>
      <c r="AK380" s="697"/>
      <c r="AL380" s="697"/>
      <c r="AM380" s="966"/>
      <c r="AN380" s="365"/>
      <c r="AO380" s="701"/>
      <c r="AP380" s="966"/>
      <c r="AQ380" s="697"/>
      <c r="AR380" s="697"/>
      <c r="AS380" s="966"/>
      <c r="AT380" s="966"/>
      <c r="AU380" s="966"/>
      <c r="AV380" s="966"/>
      <c r="AW380" s="966"/>
      <c r="AX380" s="966"/>
      <c r="AY380" s="966"/>
      <c r="AZ380" s="966"/>
      <c r="BA380" s="966"/>
      <c r="BB380" s="966"/>
      <c r="BC380" s="966"/>
      <c r="BD380" s="966"/>
      <c r="BE380" s="966"/>
      <c r="BF380" s="966"/>
      <c r="BG380" s="966"/>
      <c r="BH380" s="125"/>
      <c r="BI380" s="125"/>
      <c r="BJ380" s="692"/>
      <c r="BK380" s="692"/>
      <c r="BL380" s="4"/>
      <c r="BM380" s="3"/>
      <c r="BN380" s="3"/>
      <c r="BO380" s="6"/>
      <c r="BP380" s="6"/>
      <c r="BQ380" s="6"/>
      <c r="BR380" s="6"/>
      <c r="BS380" s="6"/>
      <c r="BT380" s="6"/>
      <c r="BU380" s="6"/>
    </row>
    <row r="381" spans="1:73" ht="12.75">
      <c r="A381" s="682">
        <v>7</v>
      </c>
      <c r="B381" s="290"/>
      <c r="C381" s="736"/>
      <c r="D381" s="816"/>
      <c r="E381" s="454"/>
      <c r="F381" s="706"/>
      <c r="G381" s="317"/>
      <c r="H381" s="317"/>
      <c r="I381" s="966"/>
      <c r="J381" s="358"/>
      <c r="K381" s="696"/>
      <c r="L381" s="966"/>
      <c r="M381" s="697"/>
      <c r="N381" s="697"/>
      <c r="O381" s="966"/>
      <c r="P381" s="358"/>
      <c r="Q381" s="696"/>
      <c r="R381" s="966"/>
      <c r="S381" s="697"/>
      <c r="T381" s="697"/>
      <c r="U381" s="966"/>
      <c r="V381" s="358"/>
      <c r="W381" s="696"/>
      <c r="X381" s="966"/>
      <c r="Y381" s="697"/>
      <c r="Z381" s="697"/>
      <c r="AA381" s="966"/>
      <c r="AB381" s="358"/>
      <c r="AC381" s="696"/>
      <c r="AD381" s="966"/>
      <c r="AE381" s="697"/>
      <c r="AF381" s="697"/>
      <c r="AG381" s="966"/>
      <c r="AH381" s="698"/>
      <c r="AI381" s="699"/>
      <c r="AJ381" s="966"/>
      <c r="AK381" s="697"/>
      <c r="AL381" s="697"/>
      <c r="AM381" s="966"/>
      <c r="AN381" s="365"/>
      <c r="AO381" s="701"/>
      <c r="AP381" s="966"/>
      <c r="AQ381" s="697"/>
      <c r="AR381" s="697"/>
      <c r="AS381" s="966"/>
      <c r="AT381" s="966"/>
      <c r="AU381" s="966"/>
      <c r="AV381" s="966"/>
      <c r="AW381" s="966"/>
      <c r="AX381" s="966"/>
      <c r="AY381" s="966"/>
      <c r="AZ381" s="966"/>
      <c r="BA381" s="966"/>
      <c r="BB381" s="966"/>
      <c r="BC381" s="966"/>
      <c r="BD381" s="966"/>
      <c r="BE381" s="966"/>
      <c r="BF381" s="966"/>
      <c r="BG381" s="966"/>
      <c r="BH381" s="125"/>
      <c r="BI381" s="125"/>
      <c r="BJ381" s="692"/>
      <c r="BK381" s="692"/>
      <c r="BL381" s="4"/>
      <c r="BM381" s="3"/>
      <c r="BN381" s="3"/>
      <c r="BO381" s="6"/>
      <c r="BP381" s="6"/>
      <c r="BQ381" s="6"/>
      <c r="BR381" s="6"/>
      <c r="BS381" s="6"/>
      <c r="BT381" s="6"/>
      <c r="BU381" s="6"/>
    </row>
    <row r="382" spans="1:73" ht="12.75">
      <c r="A382" s="682">
        <v>8</v>
      </c>
      <c r="B382" s="290"/>
      <c r="C382" s="736"/>
      <c r="D382" s="816"/>
      <c r="E382" s="454"/>
      <c r="F382" s="706"/>
      <c r="G382" s="317"/>
      <c r="H382" s="317"/>
      <c r="I382" s="966"/>
      <c r="J382" s="358"/>
      <c r="K382" s="696"/>
      <c r="L382" s="966"/>
      <c r="M382" s="697"/>
      <c r="N382" s="697"/>
      <c r="O382" s="966"/>
      <c r="P382" s="358"/>
      <c r="Q382" s="696"/>
      <c r="R382" s="966"/>
      <c r="S382" s="697"/>
      <c r="T382" s="697"/>
      <c r="U382" s="966"/>
      <c r="V382" s="358"/>
      <c r="W382" s="696"/>
      <c r="X382" s="966"/>
      <c r="Y382" s="697"/>
      <c r="Z382" s="697"/>
      <c r="AA382" s="966"/>
      <c r="AB382" s="358"/>
      <c r="AC382" s="696"/>
      <c r="AD382" s="966"/>
      <c r="AE382" s="697"/>
      <c r="AF382" s="697"/>
      <c r="AG382" s="966"/>
      <c r="AH382" s="698"/>
      <c r="AI382" s="699"/>
      <c r="AJ382" s="966"/>
      <c r="AK382" s="697"/>
      <c r="AL382" s="697"/>
      <c r="AM382" s="966"/>
      <c r="AN382" s="365"/>
      <c r="AO382" s="701"/>
      <c r="AP382" s="966"/>
      <c r="AQ382" s="697"/>
      <c r="AR382" s="697"/>
      <c r="AS382" s="966"/>
      <c r="AT382" s="966"/>
      <c r="AU382" s="966"/>
      <c r="AV382" s="966"/>
      <c r="AW382" s="966"/>
      <c r="AX382" s="966"/>
      <c r="AY382" s="966"/>
      <c r="AZ382" s="966"/>
      <c r="BA382" s="966"/>
      <c r="BB382" s="966"/>
      <c r="BC382" s="966"/>
      <c r="BD382" s="966"/>
      <c r="BE382" s="966"/>
      <c r="BF382" s="966"/>
      <c r="BG382" s="966"/>
      <c r="BH382" s="125"/>
      <c r="BI382" s="125"/>
      <c r="BJ382" s="692"/>
      <c r="BK382" s="692"/>
      <c r="BL382" s="4"/>
      <c r="BM382" s="3"/>
      <c r="BN382" s="3"/>
      <c r="BO382" s="6"/>
      <c r="BP382" s="6"/>
      <c r="BQ382" s="6"/>
      <c r="BR382" s="6"/>
      <c r="BS382" s="6"/>
      <c r="BT382" s="6"/>
      <c r="BU382" s="6"/>
    </row>
    <row r="383" spans="1:73" ht="12.75">
      <c r="A383" s="682">
        <v>9</v>
      </c>
      <c r="B383" s="290"/>
      <c r="C383" s="736"/>
      <c r="D383" s="816"/>
      <c r="E383" s="454"/>
      <c r="F383" s="706"/>
      <c r="G383" s="317"/>
      <c r="H383" s="317"/>
      <c r="I383" s="966"/>
      <c r="J383" s="358"/>
      <c r="K383" s="696"/>
      <c r="L383" s="966"/>
      <c r="M383" s="697"/>
      <c r="N383" s="697"/>
      <c r="O383" s="966"/>
      <c r="P383" s="358"/>
      <c r="Q383" s="696"/>
      <c r="R383" s="966"/>
      <c r="S383" s="697"/>
      <c r="T383" s="697"/>
      <c r="U383" s="966"/>
      <c r="V383" s="358"/>
      <c r="W383" s="696"/>
      <c r="X383" s="966"/>
      <c r="Y383" s="697"/>
      <c r="Z383" s="697"/>
      <c r="AA383" s="966"/>
      <c r="AB383" s="358"/>
      <c r="AC383" s="696"/>
      <c r="AD383" s="966"/>
      <c r="AE383" s="697"/>
      <c r="AF383" s="697"/>
      <c r="AG383" s="966"/>
      <c r="AH383" s="698"/>
      <c r="AI383" s="699"/>
      <c r="AJ383" s="966"/>
      <c r="AK383" s="697"/>
      <c r="AL383" s="697"/>
      <c r="AM383" s="966"/>
      <c r="AN383" s="365"/>
      <c r="AO383" s="701"/>
      <c r="AP383" s="966"/>
      <c r="AQ383" s="697"/>
      <c r="AR383" s="697"/>
      <c r="AS383" s="966"/>
      <c r="AT383" s="966"/>
      <c r="AU383" s="966"/>
      <c r="AV383" s="966"/>
      <c r="AW383" s="966"/>
      <c r="AX383" s="966"/>
      <c r="AY383" s="966"/>
      <c r="AZ383" s="966"/>
      <c r="BA383" s="966"/>
      <c r="BB383" s="966"/>
      <c r="BC383" s="966"/>
      <c r="BD383" s="966"/>
      <c r="BE383" s="966"/>
      <c r="BF383" s="966"/>
      <c r="BG383" s="966"/>
      <c r="BH383" s="125"/>
      <c r="BI383" s="125"/>
      <c r="BJ383" s="692"/>
      <c r="BK383" s="692"/>
      <c r="BL383" s="4"/>
      <c r="BM383" s="3"/>
      <c r="BN383" s="3"/>
      <c r="BO383" s="6"/>
      <c r="BP383" s="6"/>
      <c r="BQ383" s="6"/>
      <c r="BR383" s="6"/>
      <c r="BS383" s="6"/>
      <c r="BT383" s="6"/>
      <c r="BU383" s="6"/>
    </row>
    <row r="384" spans="1:73" ht="12.75">
      <c r="A384" s="682">
        <v>10</v>
      </c>
      <c r="B384" s="320"/>
      <c r="C384" s="753"/>
      <c r="D384" s="818"/>
      <c r="E384" s="368"/>
      <c r="F384" s="325"/>
      <c r="G384" s="317"/>
      <c r="H384" s="317"/>
      <c r="I384" s="971"/>
      <c r="J384" s="369"/>
      <c r="K384" s="709"/>
      <c r="L384" s="971"/>
      <c r="M384" s="710"/>
      <c r="N384" s="710"/>
      <c r="O384" s="971"/>
      <c r="P384" s="369"/>
      <c r="Q384" s="709"/>
      <c r="R384" s="971"/>
      <c r="S384" s="710"/>
      <c r="T384" s="710"/>
      <c r="U384" s="971"/>
      <c r="V384" s="369"/>
      <c r="W384" s="709"/>
      <c r="X384" s="971"/>
      <c r="Y384" s="710"/>
      <c r="Z384" s="710"/>
      <c r="AA384" s="971"/>
      <c r="AB384" s="369"/>
      <c r="AC384" s="709"/>
      <c r="AD384" s="971"/>
      <c r="AE384" s="710"/>
      <c r="AF384" s="710"/>
      <c r="AG384" s="971"/>
      <c r="AH384" s="711"/>
      <c r="AI384" s="712"/>
      <c r="AJ384" s="971"/>
      <c r="AK384" s="710"/>
      <c r="AL384" s="710"/>
      <c r="AM384" s="971"/>
      <c r="AN384" s="374"/>
      <c r="AO384" s="713"/>
      <c r="AP384" s="971"/>
      <c r="AQ384" s="710"/>
      <c r="AR384" s="710"/>
      <c r="AS384" s="971"/>
      <c r="AT384" s="971"/>
      <c r="AU384" s="971"/>
      <c r="AV384" s="971"/>
      <c r="AW384" s="971"/>
      <c r="AX384" s="971"/>
      <c r="AY384" s="971"/>
      <c r="AZ384" s="971"/>
      <c r="BA384" s="971"/>
      <c r="BB384" s="971"/>
      <c r="BC384" s="971"/>
      <c r="BD384" s="971"/>
      <c r="BE384" s="971"/>
      <c r="BF384" s="971"/>
      <c r="BG384" s="971"/>
      <c r="BH384" s="167"/>
      <c r="BI384" s="167"/>
      <c r="BJ384" s="714"/>
      <c r="BK384" s="714"/>
      <c r="BL384" s="4"/>
      <c r="BM384" s="3"/>
      <c r="BN384" s="3"/>
      <c r="BO384" s="6"/>
      <c r="BP384" s="6"/>
      <c r="BQ384" s="6"/>
      <c r="BR384" s="6"/>
      <c r="BS384" s="6"/>
      <c r="BT384" s="6"/>
      <c r="BU384" s="6"/>
    </row>
    <row r="385" spans="1:73" ht="12.75">
      <c r="A385" s="682">
        <v>1</v>
      </c>
      <c r="B385" s="416">
        <v>26</v>
      </c>
      <c r="C385" s="340" t="s">
        <v>832</v>
      </c>
      <c r="D385" s="728" t="s">
        <v>833</v>
      </c>
      <c r="E385" s="273" t="s">
        <v>180</v>
      </c>
      <c r="F385" s="595" t="s">
        <v>834</v>
      </c>
      <c r="G385" s="273">
        <v>5</v>
      </c>
      <c r="H385" s="273">
        <v>4</v>
      </c>
      <c r="I385" s="1060"/>
      <c r="J385" s="349"/>
      <c r="K385" s="277"/>
      <c r="L385" s="1006">
        <f>J385+J386+J387+J388+J389+J390+J391+J392+J393+J394+K385+K386+K387+K388+K389+K390+K391+K392+K393+K394</f>
        <v>0</v>
      </c>
      <c r="M385" s="686"/>
      <c r="N385" s="686"/>
      <c r="O385" s="1007">
        <f>M385+M386+M387+M388+M389+M390+M391+M392+M393+M394+N385+N386+N387+N388+N389+N390+N391+N392+N393+N394</f>
        <v>0</v>
      </c>
      <c r="P385" s="349"/>
      <c r="Q385" s="277"/>
      <c r="R385" s="1008">
        <f>P385+P386+P387+P388+P389+P390+P391+P392+P393+P394+Q385+Q386+Q387+Q388+Q389+Q390+Q391+Q392+Q393+Q394</f>
        <v>0</v>
      </c>
      <c r="S385" s="686"/>
      <c r="T385" s="686"/>
      <c r="U385" s="1057">
        <f>S385+S386+S387+S388+S389+S390+S391+S392+S393+S394+T385+T386+T387+T388+T389+T390+T391+T392+T393+T394</f>
        <v>0</v>
      </c>
      <c r="V385" s="349"/>
      <c r="W385" s="277"/>
      <c r="X385" s="1055">
        <f>V385+V386+V387+V388+V389+V390+V391+V392+V393+V394+W385+W386+W387+W388+W389+W390+W391+W392+W393+W394</f>
        <v>0</v>
      </c>
      <c r="Y385" s="686"/>
      <c r="Z385" s="686"/>
      <c r="AA385" s="1056">
        <f>Y385+Y386+Y387+Y388+Y389+Y390+Y391+Y392+Y393+Y394+Z385+Z386+Z387+Z388+Z389+Z390+Z391+Z392+Z393+Z394</f>
        <v>0</v>
      </c>
      <c r="AB385" s="349"/>
      <c r="AC385" s="277"/>
      <c r="AD385" s="999">
        <f>AB385+AB386+AB387+AB388+AB389+AB390+AB391+AB392+AB393+AB394+AC385+AC386+AC387+AC388+AC389+AC390+AC391+AC392+AC393+AC394</f>
        <v>0</v>
      </c>
      <c r="AE385" s="686"/>
      <c r="AF385" s="686"/>
      <c r="AG385" s="1000">
        <f>AE385+AE386+AE387+AE388+AE389+AE390+AE391+AE392+AE393+AE394+AF385+AF386+AF387+AF388+AF389+AF390+AF391+AF392+AF393+AF394</f>
        <v>0</v>
      </c>
      <c r="AH385" s="687"/>
      <c r="AI385" s="688"/>
      <c r="AJ385" s="1048">
        <f>AH385+AH386+AH387+AH388+AH389+AH390+AH391+AH392+AH393+AH394+AI385+AI386+AI387+AI388+AI389+AI390+AI391+AI392+AI393+AI394</f>
        <v>0</v>
      </c>
      <c r="AK385" s="686"/>
      <c r="AL385" s="686"/>
      <c r="AM385" s="1002">
        <f>AK385+AK386+AK387+AK388+AK389+AK390+AK391+AK392+AK393+AK394+AL385+AL386+AL387+AL388+AL389+AL390+AL391+AL392+AL393+AL394</f>
        <v>0</v>
      </c>
      <c r="AN385" s="689">
        <v>20</v>
      </c>
      <c r="AO385" s="690"/>
      <c r="AP385" s="1003">
        <f>AN385+AN386+AN387+AN388+AN389+AN390+AN391+AN392+AN393+AN394+AO385+AO386+AO387+AO388+AO389+AO390+AO391+AO392+AO393+AO394</f>
        <v>20</v>
      </c>
      <c r="AQ385" s="686"/>
      <c r="AR385" s="686"/>
      <c r="AS385" s="1049">
        <f>AQ385+AQ386+AQ387+AQ388+AQ389+AQ390+AQ391+AQ392+AQ393+AQ394+AR385+AR386+AR387+AR388+AR389+AR390+AR391+AR392+AR393+AR394</f>
        <v>0</v>
      </c>
      <c r="AT385" s="1050"/>
      <c r="AU385" s="1051">
        <f>SUM(AV385:BG385)</f>
        <v>20</v>
      </c>
      <c r="AV385" s="965">
        <f>SUM(L385+O385+R385+U385+X385+AA385+AD385+AG385+AJ385+AM385+AP385+AS385)</f>
        <v>20</v>
      </c>
      <c r="AW385" s="965"/>
      <c r="AX385" s="965"/>
      <c r="AY385" s="965"/>
      <c r="AZ385" s="965"/>
      <c r="BA385" s="965"/>
      <c r="BB385" s="965"/>
      <c r="BC385" s="965"/>
      <c r="BD385" s="965"/>
      <c r="BE385" s="1052"/>
      <c r="BF385" s="1052"/>
      <c r="BG385" s="1053"/>
      <c r="BH385" s="125"/>
      <c r="BI385" s="125"/>
      <c r="BJ385" s="692"/>
      <c r="BK385" s="692"/>
      <c r="BL385" s="4"/>
      <c r="BM385" s="3"/>
      <c r="BN385" s="3"/>
      <c r="BO385" s="6"/>
      <c r="BP385" s="6"/>
      <c r="BQ385" s="6"/>
      <c r="BR385" s="6"/>
      <c r="BS385" s="6"/>
      <c r="BT385" s="6"/>
      <c r="BU385" s="6"/>
    </row>
    <row r="386" spans="1:73" ht="12.75">
      <c r="A386" s="682">
        <v>2</v>
      </c>
      <c r="B386" s="290"/>
      <c r="C386" s="291"/>
      <c r="D386" s="694"/>
      <c r="E386" s="295"/>
      <c r="F386" s="695"/>
      <c r="G386" s="295"/>
      <c r="H386" s="295"/>
      <c r="I386" s="966"/>
      <c r="J386" s="358"/>
      <c r="K386" s="696"/>
      <c r="L386" s="966"/>
      <c r="M386" s="697"/>
      <c r="N386" s="697"/>
      <c r="O386" s="966"/>
      <c r="P386" s="358"/>
      <c r="Q386" s="696"/>
      <c r="R386" s="966"/>
      <c r="S386" s="697"/>
      <c r="T386" s="697"/>
      <c r="U386" s="966"/>
      <c r="V386" s="358"/>
      <c r="W386" s="696"/>
      <c r="X386" s="966"/>
      <c r="Y386" s="697"/>
      <c r="Z386" s="697"/>
      <c r="AA386" s="966"/>
      <c r="AB386" s="358"/>
      <c r="AC386" s="696"/>
      <c r="AD386" s="966"/>
      <c r="AE386" s="697"/>
      <c r="AF386" s="697"/>
      <c r="AG386" s="966"/>
      <c r="AH386" s="698"/>
      <c r="AI386" s="699"/>
      <c r="AJ386" s="966"/>
      <c r="AK386" s="697"/>
      <c r="AL386" s="697"/>
      <c r="AM386" s="966"/>
      <c r="AN386" s="365"/>
      <c r="AO386" s="701"/>
      <c r="AP386" s="966"/>
      <c r="AQ386" s="697"/>
      <c r="AR386" s="697"/>
      <c r="AS386" s="966"/>
      <c r="AT386" s="966"/>
      <c r="AU386" s="966"/>
      <c r="AV386" s="966"/>
      <c r="AW386" s="966"/>
      <c r="AX386" s="966"/>
      <c r="AY386" s="966"/>
      <c r="AZ386" s="966"/>
      <c r="BA386" s="966"/>
      <c r="BB386" s="966"/>
      <c r="BC386" s="966"/>
      <c r="BD386" s="966"/>
      <c r="BE386" s="966"/>
      <c r="BF386" s="966"/>
      <c r="BG386" s="966"/>
      <c r="BH386" s="125"/>
      <c r="BI386" s="125"/>
      <c r="BJ386" s="692"/>
      <c r="BK386" s="692"/>
      <c r="BL386" s="4"/>
      <c r="BM386" s="3"/>
      <c r="BN386" s="3"/>
      <c r="BO386" s="6"/>
      <c r="BP386" s="6"/>
      <c r="BQ386" s="6"/>
      <c r="BR386" s="6"/>
      <c r="BS386" s="6"/>
      <c r="BT386" s="6"/>
      <c r="BU386" s="6"/>
    </row>
    <row r="387" spans="1:73" ht="12.75">
      <c r="A387" s="682">
        <v>3</v>
      </c>
      <c r="B387" s="290"/>
      <c r="C387" s="291"/>
      <c r="D387" s="694"/>
      <c r="E387" s="317"/>
      <c r="F387" s="619"/>
      <c r="G387" s="317"/>
      <c r="H387" s="317"/>
      <c r="I387" s="966"/>
      <c r="J387" s="358"/>
      <c r="K387" s="696"/>
      <c r="L387" s="966"/>
      <c r="M387" s="697"/>
      <c r="N387" s="697"/>
      <c r="O387" s="966"/>
      <c r="P387" s="358"/>
      <c r="Q387" s="696"/>
      <c r="R387" s="966"/>
      <c r="S387" s="697"/>
      <c r="T387" s="697"/>
      <c r="U387" s="966"/>
      <c r="V387" s="358"/>
      <c r="W387" s="696"/>
      <c r="X387" s="966"/>
      <c r="Y387" s="697"/>
      <c r="Z387" s="697"/>
      <c r="AA387" s="966"/>
      <c r="AB387" s="358"/>
      <c r="AC387" s="696"/>
      <c r="AD387" s="966"/>
      <c r="AE387" s="697"/>
      <c r="AF387" s="697"/>
      <c r="AG387" s="966"/>
      <c r="AH387" s="698"/>
      <c r="AI387" s="699"/>
      <c r="AJ387" s="966"/>
      <c r="AK387" s="697"/>
      <c r="AL387" s="697"/>
      <c r="AM387" s="966"/>
      <c r="AN387" s="365"/>
      <c r="AO387" s="701"/>
      <c r="AP387" s="966"/>
      <c r="AQ387" s="697"/>
      <c r="AR387" s="697"/>
      <c r="AS387" s="966"/>
      <c r="AT387" s="966"/>
      <c r="AU387" s="966"/>
      <c r="AV387" s="966"/>
      <c r="AW387" s="966"/>
      <c r="AX387" s="966"/>
      <c r="AY387" s="966"/>
      <c r="AZ387" s="966"/>
      <c r="BA387" s="966"/>
      <c r="BB387" s="966"/>
      <c r="BC387" s="966"/>
      <c r="BD387" s="966"/>
      <c r="BE387" s="966"/>
      <c r="BF387" s="966"/>
      <c r="BG387" s="966"/>
      <c r="BH387" s="125"/>
      <c r="BI387" s="125"/>
      <c r="BJ387" s="692"/>
      <c r="BK387" s="692"/>
      <c r="BL387" s="4"/>
      <c r="BM387" s="3"/>
      <c r="BN387" s="3"/>
      <c r="BO387" s="6"/>
      <c r="BP387" s="6"/>
      <c r="BQ387" s="6"/>
      <c r="BR387" s="6"/>
      <c r="BS387" s="6"/>
      <c r="BT387" s="6"/>
      <c r="BU387" s="6"/>
    </row>
    <row r="388" spans="1:73" ht="12.75">
      <c r="A388" s="682">
        <v>4</v>
      </c>
      <c r="B388" s="290"/>
      <c r="C388" s="291"/>
      <c r="D388" s="694"/>
      <c r="E388" s="317"/>
      <c r="F388" s="619"/>
      <c r="G388" s="317"/>
      <c r="H388" s="317"/>
      <c r="I388" s="966"/>
      <c r="J388" s="358"/>
      <c r="K388" s="696"/>
      <c r="L388" s="966"/>
      <c r="M388" s="697"/>
      <c r="N388" s="697"/>
      <c r="O388" s="966"/>
      <c r="P388" s="358"/>
      <c r="Q388" s="696"/>
      <c r="R388" s="966"/>
      <c r="S388" s="697"/>
      <c r="T388" s="697"/>
      <c r="U388" s="966"/>
      <c r="V388" s="358"/>
      <c r="W388" s="696"/>
      <c r="X388" s="966"/>
      <c r="Y388" s="697"/>
      <c r="Z388" s="697"/>
      <c r="AA388" s="966"/>
      <c r="AB388" s="358"/>
      <c r="AC388" s="696"/>
      <c r="AD388" s="966"/>
      <c r="AE388" s="697"/>
      <c r="AF388" s="697"/>
      <c r="AG388" s="966"/>
      <c r="AH388" s="698"/>
      <c r="AI388" s="699"/>
      <c r="AJ388" s="966"/>
      <c r="AK388" s="697"/>
      <c r="AL388" s="697"/>
      <c r="AM388" s="966"/>
      <c r="AN388" s="365"/>
      <c r="AO388" s="701"/>
      <c r="AP388" s="966"/>
      <c r="AQ388" s="697"/>
      <c r="AR388" s="697"/>
      <c r="AS388" s="966"/>
      <c r="AT388" s="966"/>
      <c r="AU388" s="966"/>
      <c r="AV388" s="966"/>
      <c r="AW388" s="966"/>
      <c r="AX388" s="966"/>
      <c r="AY388" s="966"/>
      <c r="AZ388" s="966"/>
      <c r="BA388" s="966"/>
      <c r="BB388" s="966"/>
      <c r="BC388" s="966"/>
      <c r="BD388" s="966"/>
      <c r="BE388" s="966"/>
      <c r="BF388" s="966"/>
      <c r="BG388" s="966"/>
      <c r="BH388" s="125"/>
      <c r="BI388" s="125"/>
      <c r="BJ388" s="692"/>
      <c r="BK388" s="692"/>
      <c r="BL388" s="4"/>
      <c r="BM388" s="3"/>
      <c r="BN388" s="3"/>
      <c r="BO388" s="6"/>
      <c r="BP388" s="6"/>
      <c r="BQ388" s="6"/>
      <c r="BR388" s="6"/>
      <c r="BS388" s="6"/>
      <c r="BT388" s="6"/>
      <c r="BU388" s="6"/>
    </row>
    <row r="389" spans="1:73" ht="12.75">
      <c r="A389" s="682">
        <v>5</v>
      </c>
      <c r="B389" s="290"/>
      <c r="C389" s="291"/>
      <c r="D389" s="694"/>
      <c r="E389" s="317"/>
      <c r="F389" s="619"/>
      <c r="G389" s="317"/>
      <c r="H389" s="317"/>
      <c r="I389" s="966"/>
      <c r="J389" s="358"/>
      <c r="K389" s="696"/>
      <c r="L389" s="966"/>
      <c r="M389" s="697"/>
      <c r="N389" s="697"/>
      <c r="O389" s="966"/>
      <c r="P389" s="358"/>
      <c r="Q389" s="696"/>
      <c r="R389" s="966"/>
      <c r="S389" s="697"/>
      <c r="T389" s="697"/>
      <c r="U389" s="966"/>
      <c r="V389" s="358"/>
      <c r="W389" s="696"/>
      <c r="X389" s="966"/>
      <c r="Y389" s="697"/>
      <c r="Z389" s="697"/>
      <c r="AA389" s="966"/>
      <c r="AB389" s="358"/>
      <c r="AC389" s="696"/>
      <c r="AD389" s="966"/>
      <c r="AE389" s="697"/>
      <c r="AF389" s="697"/>
      <c r="AG389" s="966"/>
      <c r="AH389" s="698"/>
      <c r="AI389" s="699"/>
      <c r="AJ389" s="966"/>
      <c r="AK389" s="697"/>
      <c r="AL389" s="697"/>
      <c r="AM389" s="966"/>
      <c r="AN389" s="365"/>
      <c r="AO389" s="701"/>
      <c r="AP389" s="966"/>
      <c r="AQ389" s="697"/>
      <c r="AR389" s="697"/>
      <c r="AS389" s="966"/>
      <c r="AT389" s="966"/>
      <c r="AU389" s="966"/>
      <c r="AV389" s="966"/>
      <c r="AW389" s="966"/>
      <c r="AX389" s="966"/>
      <c r="AY389" s="966"/>
      <c r="AZ389" s="966"/>
      <c r="BA389" s="966"/>
      <c r="BB389" s="966"/>
      <c r="BC389" s="966"/>
      <c r="BD389" s="966"/>
      <c r="BE389" s="966"/>
      <c r="BF389" s="966"/>
      <c r="BG389" s="966"/>
      <c r="BH389" s="125"/>
      <c r="BI389" s="125"/>
      <c r="BJ389" s="692"/>
      <c r="BK389" s="692"/>
      <c r="BL389" s="4"/>
      <c r="BM389" s="3"/>
      <c r="BN389" s="3"/>
      <c r="BO389" s="6"/>
      <c r="BP389" s="6"/>
      <c r="BQ389" s="6"/>
      <c r="BR389" s="6"/>
      <c r="BS389" s="6"/>
      <c r="BT389" s="6"/>
      <c r="BU389" s="6"/>
    </row>
    <row r="390" spans="1:73" ht="12.75">
      <c r="A390" s="682">
        <v>6</v>
      </c>
      <c r="B390" s="290"/>
      <c r="C390" s="291"/>
      <c r="D390" s="694"/>
      <c r="E390" s="317"/>
      <c r="F390" s="619"/>
      <c r="G390" s="317"/>
      <c r="H390" s="317"/>
      <c r="I390" s="966"/>
      <c r="J390" s="358"/>
      <c r="K390" s="696"/>
      <c r="L390" s="966"/>
      <c r="M390" s="697"/>
      <c r="N390" s="697"/>
      <c r="O390" s="966"/>
      <c r="P390" s="358"/>
      <c r="Q390" s="696"/>
      <c r="R390" s="966"/>
      <c r="S390" s="697"/>
      <c r="T390" s="697"/>
      <c r="U390" s="966"/>
      <c r="V390" s="358"/>
      <c r="W390" s="696"/>
      <c r="X390" s="966"/>
      <c r="Y390" s="697"/>
      <c r="Z390" s="697"/>
      <c r="AA390" s="966"/>
      <c r="AB390" s="358"/>
      <c r="AC390" s="696"/>
      <c r="AD390" s="966"/>
      <c r="AE390" s="697"/>
      <c r="AF390" s="697"/>
      <c r="AG390" s="966"/>
      <c r="AH390" s="698"/>
      <c r="AI390" s="699"/>
      <c r="AJ390" s="966"/>
      <c r="AK390" s="697"/>
      <c r="AL390" s="697"/>
      <c r="AM390" s="966"/>
      <c r="AN390" s="365"/>
      <c r="AO390" s="701"/>
      <c r="AP390" s="966"/>
      <c r="AQ390" s="697"/>
      <c r="AR390" s="697"/>
      <c r="AS390" s="966"/>
      <c r="AT390" s="966"/>
      <c r="AU390" s="966"/>
      <c r="AV390" s="966"/>
      <c r="AW390" s="966"/>
      <c r="AX390" s="966"/>
      <c r="AY390" s="966"/>
      <c r="AZ390" s="966"/>
      <c r="BA390" s="966"/>
      <c r="BB390" s="966"/>
      <c r="BC390" s="966"/>
      <c r="BD390" s="966"/>
      <c r="BE390" s="966"/>
      <c r="BF390" s="966"/>
      <c r="BG390" s="966"/>
      <c r="BH390" s="125"/>
      <c r="BI390" s="125"/>
      <c r="BJ390" s="692"/>
      <c r="BK390" s="692"/>
      <c r="BL390" s="4"/>
      <c r="BM390" s="3"/>
      <c r="BN390" s="3"/>
      <c r="BO390" s="6"/>
      <c r="BP390" s="6"/>
      <c r="BQ390" s="6"/>
      <c r="BR390" s="6"/>
      <c r="BS390" s="6"/>
      <c r="BT390" s="6"/>
      <c r="BU390" s="6"/>
    </row>
    <row r="391" spans="1:73" ht="12.75">
      <c r="A391" s="682">
        <v>7</v>
      </c>
      <c r="B391" s="290"/>
      <c r="C391" s="291"/>
      <c r="D391" s="694"/>
      <c r="E391" s="454"/>
      <c r="F391" s="706"/>
      <c r="G391" s="317"/>
      <c r="H391" s="317"/>
      <c r="I391" s="966"/>
      <c r="J391" s="358"/>
      <c r="K391" s="696"/>
      <c r="L391" s="966"/>
      <c r="M391" s="697"/>
      <c r="N391" s="697"/>
      <c r="O391" s="966"/>
      <c r="P391" s="358"/>
      <c r="Q391" s="696"/>
      <c r="R391" s="966"/>
      <c r="S391" s="697"/>
      <c r="T391" s="697"/>
      <c r="U391" s="966"/>
      <c r="V391" s="358"/>
      <c r="W391" s="696"/>
      <c r="X391" s="966"/>
      <c r="Y391" s="697"/>
      <c r="Z391" s="697"/>
      <c r="AA391" s="966"/>
      <c r="AB391" s="358"/>
      <c r="AC391" s="696"/>
      <c r="AD391" s="966"/>
      <c r="AE391" s="697"/>
      <c r="AF391" s="697"/>
      <c r="AG391" s="966"/>
      <c r="AH391" s="698"/>
      <c r="AI391" s="699"/>
      <c r="AJ391" s="966"/>
      <c r="AK391" s="697"/>
      <c r="AL391" s="697"/>
      <c r="AM391" s="966"/>
      <c r="AN391" s="365"/>
      <c r="AO391" s="701"/>
      <c r="AP391" s="966"/>
      <c r="AQ391" s="697"/>
      <c r="AR391" s="697"/>
      <c r="AS391" s="966"/>
      <c r="AT391" s="966"/>
      <c r="AU391" s="966"/>
      <c r="AV391" s="966"/>
      <c r="AW391" s="966"/>
      <c r="AX391" s="966"/>
      <c r="AY391" s="966"/>
      <c r="AZ391" s="966"/>
      <c r="BA391" s="966"/>
      <c r="BB391" s="966"/>
      <c r="BC391" s="966"/>
      <c r="BD391" s="966"/>
      <c r="BE391" s="966"/>
      <c r="BF391" s="966"/>
      <c r="BG391" s="966"/>
      <c r="BH391" s="125"/>
      <c r="BI391" s="125"/>
      <c r="BJ391" s="692"/>
      <c r="BK391" s="692"/>
      <c r="BL391" s="4"/>
      <c r="BM391" s="3"/>
      <c r="BN391" s="3"/>
      <c r="BO391" s="6"/>
      <c r="BP391" s="6"/>
      <c r="BQ391" s="6"/>
      <c r="BR391" s="6"/>
      <c r="BS391" s="6"/>
      <c r="BT391" s="6"/>
      <c r="BU391" s="6"/>
    </row>
    <row r="392" spans="1:73" ht="12.75">
      <c r="A392" s="682">
        <v>8</v>
      </c>
      <c r="B392" s="290"/>
      <c r="C392" s="291"/>
      <c r="D392" s="694"/>
      <c r="E392" s="454"/>
      <c r="F392" s="706"/>
      <c r="G392" s="317"/>
      <c r="H392" s="317"/>
      <c r="I392" s="966"/>
      <c r="J392" s="358"/>
      <c r="K392" s="696"/>
      <c r="L392" s="966"/>
      <c r="M392" s="697"/>
      <c r="N392" s="697"/>
      <c r="O392" s="966"/>
      <c r="P392" s="358"/>
      <c r="Q392" s="696"/>
      <c r="R392" s="966"/>
      <c r="S392" s="697"/>
      <c r="T392" s="697"/>
      <c r="U392" s="966"/>
      <c r="V392" s="358"/>
      <c r="W392" s="696"/>
      <c r="X392" s="966"/>
      <c r="Y392" s="697"/>
      <c r="Z392" s="697"/>
      <c r="AA392" s="966"/>
      <c r="AB392" s="358"/>
      <c r="AC392" s="696"/>
      <c r="AD392" s="966"/>
      <c r="AE392" s="697"/>
      <c r="AF392" s="697"/>
      <c r="AG392" s="966"/>
      <c r="AH392" s="698"/>
      <c r="AI392" s="699"/>
      <c r="AJ392" s="966"/>
      <c r="AK392" s="697"/>
      <c r="AL392" s="697"/>
      <c r="AM392" s="966"/>
      <c r="AN392" s="365"/>
      <c r="AO392" s="701"/>
      <c r="AP392" s="966"/>
      <c r="AQ392" s="697"/>
      <c r="AR392" s="697"/>
      <c r="AS392" s="966"/>
      <c r="AT392" s="966"/>
      <c r="AU392" s="966"/>
      <c r="AV392" s="966"/>
      <c r="AW392" s="966"/>
      <c r="AX392" s="966"/>
      <c r="AY392" s="966"/>
      <c r="AZ392" s="966"/>
      <c r="BA392" s="966"/>
      <c r="BB392" s="966"/>
      <c r="BC392" s="966"/>
      <c r="BD392" s="966"/>
      <c r="BE392" s="966"/>
      <c r="BF392" s="966"/>
      <c r="BG392" s="966"/>
      <c r="BH392" s="125"/>
      <c r="BI392" s="125"/>
      <c r="BJ392" s="692"/>
      <c r="BK392" s="692"/>
      <c r="BL392" s="4"/>
      <c r="BM392" s="3"/>
      <c r="BN392" s="3"/>
      <c r="BO392" s="6"/>
      <c r="BP392" s="6"/>
      <c r="BQ392" s="6"/>
      <c r="BR392" s="6"/>
      <c r="BS392" s="6"/>
      <c r="BT392" s="6"/>
      <c r="BU392" s="6"/>
    </row>
    <row r="393" spans="1:73" ht="12.75">
      <c r="A393" s="682">
        <v>9</v>
      </c>
      <c r="B393" s="290"/>
      <c r="C393" s="291"/>
      <c r="D393" s="694"/>
      <c r="E393" s="454"/>
      <c r="F393" s="706"/>
      <c r="G393" s="317"/>
      <c r="H393" s="317"/>
      <c r="I393" s="966"/>
      <c r="J393" s="358"/>
      <c r="K393" s="696"/>
      <c r="L393" s="966"/>
      <c r="M393" s="697"/>
      <c r="N393" s="697"/>
      <c r="O393" s="966"/>
      <c r="P393" s="358"/>
      <c r="Q393" s="696"/>
      <c r="R393" s="966"/>
      <c r="S393" s="697"/>
      <c r="T393" s="697"/>
      <c r="U393" s="966"/>
      <c r="V393" s="358"/>
      <c r="W393" s="696"/>
      <c r="X393" s="966"/>
      <c r="Y393" s="697"/>
      <c r="Z393" s="697"/>
      <c r="AA393" s="966"/>
      <c r="AB393" s="358"/>
      <c r="AC393" s="696"/>
      <c r="AD393" s="966"/>
      <c r="AE393" s="697"/>
      <c r="AF393" s="697"/>
      <c r="AG393" s="966"/>
      <c r="AH393" s="698"/>
      <c r="AI393" s="699"/>
      <c r="AJ393" s="966"/>
      <c r="AK393" s="697"/>
      <c r="AL393" s="697"/>
      <c r="AM393" s="966"/>
      <c r="AN393" s="365"/>
      <c r="AO393" s="701"/>
      <c r="AP393" s="966"/>
      <c r="AQ393" s="697"/>
      <c r="AR393" s="697"/>
      <c r="AS393" s="966"/>
      <c r="AT393" s="966"/>
      <c r="AU393" s="966"/>
      <c r="AV393" s="966"/>
      <c r="AW393" s="966"/>
      <c r="AX393" s="966"/>
      <c r="AY393" s="966"/>
      <c r="AZ393" s="966"/>
      <c r="BA393" s="966"/>
      <c r="BB393" s="966"/>
      <c r="BC393" s="966"/>
      <c r="BD393" s="966"/>
      <c r="BE393" s="966"/>
      <c r="BF393" s="966"/>
      <c r="BG393" s="966"/>
      <c r="BH393" s="125"/>
      <c r="BI393" s="125"/>
      <c r="BJ393" s="692"/>
      <c r="BK393" s="692"/>
      <c r="BL393" s="4"/>
      <c r="BM393" s="3"/>
      <c r="BN393" s="3"/>
      <c r="BO393" s="6"/>
      <c r="BP393" s="6"/>
      <c r="BQ393" s="6"/>
      <c r="BR393" s="6"/>
      <c r="BS393" s="6"/>
      <c r="BT393" s="6"/>
      <c r="BU393" s="6"/>
    </row>
    <row r="394" spans="1:73" ht="12.75">
      <c r="A394" s="682">
        <v>10</v>
      </c>
      <c r="B394" s="320"/>
      <c r="C394" s="321"/>
      <c r="D394" s="707"/>
      <c r="E394" s="368"/>
      <c r="F394" s="325"/>
      <c r="G394" s="317"/>
      <c r="H394" s="317"/>
      <c r="I394" s="971"/>
      <c r="J394" s="369"/>
      <c r="K394" s="709"/>
      <c r="L394" s="971"/>
      <c r="M394" s="710"/>
      <c r="N394" s="710"/>
      <c r="O394" s="971"/>
      <c r="P394" s="369"/>
      <c r="Q394" s="709"/>
      <c r="R394" s="971"/>
      <c r="S394" s="710"/>
      <c r="T394" s="710"/>
      <c r="U394" s="971"/>
      <c r="V394" s="369"/>
      <c r="W394" s="709"/>
      <c r="X394" s="971"/>
      <c r="Y394" s="710"/>
      <c r="Z394" s="710"/>
      <c r="AA394" s="971"/>
      <c r="AB394" s="369"/>
      <c r="AC394" s="709"/>
      <c r="AD394" s="971"/>
      <c r="AE394" s="710"/>
      <c r="AF394" s="710"/>
      <c r="AG394" s="971"/>
      <c r="AH394" s="711"/>
      <c r="AI394" s="712"/>
      <c r="AJ394" s="971"/>
      <c r="AK394" s="710"/>
      <c r="AL394" s="710"/>
      <c r="AM394" s="971"/>
      <c r="AN394" s="374"/>
      <c r="AO394" s="713"/>
      <c r="AP394" s="971"/>
      <c r="AQ394" s="710"/>
      <c r="AR394" s="710"/>
      <c r="AS394" s="971"/>
      <c r="AT394" s="971"/>
      <c r="AU394" s="971"/>
      <c r="AV394" s="971"/>
      <c r="AW394" s="971"/>
      <c r="AX394" s="971"/>
      <c r="AY394" s="971"/>
      <c r="AZ394" s="971"/>
      <c r="BA394" s="971"/>
      <c r="BB394" s="971"/>
      <c r="BC394" s="971"/>
      <c r="BD394" s="971"/>
      <c r="BE394" s="971"/>
      <c r="BF394" s="971"/>
      <c r="BG394" s="971"/>
      <c r="BH394" s="167"/>
      <c r="BI394" s="167"/>
      <c r="BJ394" s="714"/>
      <c r="BK394" s="714"/>
      <c r="BL394" s="4"/>
      <c r="BM394" s="3"/>
      <c r="BN394" s="3"/>
      <c r="BO394" s="6"/>
      <c r="BP394" s="6"/>
      <c r="BQ394" s="6"/>
      <c r="BR394" s="6"/>
      <c r="BS394" s="6"/>
      <c r="BT394" s="6"/>
      <c r="BU394" s="6"/>
    </row>
    <row r="395" spans="1:73" ht="12.75">
      <c r="A395" s="682">
        <v>1</v>
      </c>
      <c r="B395" s="416">
        <v>39</v>
      </c>
      <c r="C395" s="828" t="s">
        <v>822</v>
      </c>
      <c r="D395" s="728" t="s">
        <v>835</v>
      </c>
      <c r="E395" s="273"/>
      <c r="F395" s="595"/>
      <c r="G395" s="273"/>
      <c r="H395" s="273"/>
      <c r="I395" s="1060"/>
      <c r="J395" s="349"/>
      <c r="K395" s="277"/>
      <c r="L395" s="1006">
        <f>J395+J396+J397+J398+J399+J400+J401+J402+J403+J404+K395+K396+K397+K398+K399+K400+K401+K402+K403+K404</f>
        <v>0</v>
      </c>
      <c r="M395" s="686"/>
      <c r="N395" s="686"/>
      <c r="O395" s="1007">
        <f>M395+M396+M397+M398+M399+M400+M401+M402+M403+M404+N395+N396+N397+N398+N399+N400+N401+N402+N403+N404</f>
        <v>0</v>
      </c>
      <c r="P395" s="349"/>
      <c r="Q395" s="277"/>
      <c r="R395" s="1008">
        <f>P395+P396+P397+P398+P399+P400+P401+P402+P403+P404+Q395+Q396+Q397+Q398+Q399+Q400+Q401+Q402+Q403+Q404</f>
        <v>0</v>
      </c>
      <c r="S395" s="686"/>
      <c r="T395" s="686"/>
      <c r="U395" s="1057">
        <f>S395+S396+S397+S398+S399+S400+S401+S402+S403+S404+T395+T396+T397+T398+T399+T400+T401+T402+T403+T404</f>
        <v>0</v>
      </c>
      <c r="V395" s="349"/>
      <c r="W395" s="277"/>
      <c r="X395" s="1055">
        <f>V395+V396+V397+V398+V399+V400+V401+V402+V403+V404+W395+W396+W397+W398+W399+W400+W401+W402+W403+W404</f>
        <v>0</v>
      </c>
      <c r="Y395" s="686"/>
      <c r="Z395" s="686"/>
      <c r="AA395" s="1056">
        <f>Y395+Y396+Y397+Y398+Y399+Y400+Y401+Y402+Y403+Y404+Z395+Z396+Z397+Z398+Z399+Z400+Z401+Z402+Z403+Z404</f>
        <v>0</v>
      </c>
      <c r="AB395" s="349"/>
      <c r="AC395" s="277"/>
      <c r="AD395" s="999">
        <f>AB395+AB396+AB397+AB398+AB399+AB400+AB401+AB402+AB403+AB404+AC395+AC396+AC397+AC398+AC399+AC400+AC401+AC402+AC403+AC404</f>
        <v>0</v>
      </c>
      <c r="AE395" s="686"/>
      <c r="AF395" s="686"/>
      <c r="AG395" s="1000">
        <f>AE395+AE396+AE397+AE398+AE399+AE400+AE401+AE402+AE403+AE404+AF395+AF396+AF397+AF398+AF399+AF400+AF401+AF402+AF403+AF404</f>
        <v>0</v>
      </c>
      <c r="AH395" s="687"/>
      <c r="AI395" s="688"/>
      <c r="AJ395" s="1048">
        <f>AH395+AH396+AH397+AH398+AH399+AH400+AH401+AH402+AH403+AH404+AI395+AI396+AI397+AI398+AI399+AI400+AI401+AI402+AI403+AI404</f>
        <v>0</v>
      </c>
      <c r="AK395" s="686"/>
      <c r="AL395" s="686"/>
      <c r="AM395" s="1002">
        <f>AK395+AK396+AK397+AK398+AK399+AK400+AK401+AK402+AK403+AK404+AL395+AL396+AL397+AL398+AL399+AL400+AL401+AL402+AL403+AL404</f>
        <v>0</v>
      </c>
      <c r="AN395" s="355"/>
      <c r="AO395" s="690"/>
      <c r="AP395" s="1003">
        <f>AN395+AN396+AN397+AN398+AN399+AN400+AN401+AN402+AN403+AN404+AO395+AO396+AO397+AO398+AO399+AO400+AO401+AO402+AO403+AO404</f>
        <v>0</v>
      </c>
      <c r="AQ395" s="686"/>
      <c r="AR395" s="686"/>
      <c r="AS395" s="1049">
        <f>AQ395+AQ396+AQ397+AQ398+AQ399+AQ400+AQ401+AQ402+AQ403+AQ404+AR395+AR396+AR397+AR398+AR399+AR400+AR401+AR402+AR403+AR404</f>
        <v>0</v>
      </c>
      <c r="AT395" s="1050"/>
      <c r="AU395" s="1051">
        <f>SUM(AV395:BG395)</f>
        <v>0</v>
      </c>
      <c r="AV395" s="965">
        <f>SUM(L395+O395+R395+U395+X395+AA395+AD395+AG395+AJ395+AM395+AP395+AS395)</f>
        <v>0</v>
      </c>
      <c r="AW395" s="965"/>
      <c r="AX395" s="965"/>
      <c r="AY395" s="965"/>
      <c r="AZ395" s="965"/>
      <c r="BA395" s="965"/>
      <c r="BB395" s="965"/>
      <c r="BC395" s="965"/>
      <c r="BD395" s="965"/>
      <c r="BE395" s="1052"/>
      <c r="BF395" s="1052"/>
      <c r="BG395" s="1053"/>
      <c r="BH395" s="125"/>
      <c r="BI395" s="125"/>
      <c r="BJ395" s="692"/>
      <c r="BK395" s="692"/>
      <c r="BL395" s="4"/>
      <c r="BM395" s="3"/>
      <c r="BN395" s="3"/>
      <c r="BO395" s="6"/>
      <c r="BP395" s="6"/>
      <c r="BQ395" s="6"/>
      <c r="BR395" s="6"/>
      <c r="BS395" s="6"/>
      <c r="BT395" s="6"/>
      <c r="BU395" s="6"/>
    </row>
    <row r="396" spans="1:73" ht="12.75">
      <c r="A396" s="682">
        <v>2</v>
      </c>
      <c r="B396" s="290"/>
      <c r="C396" s="828" t="s">
        <v>836</v>
      </c>
      <c r="D396" s="694"/>
      <c r="E396" s="295"/>
      <c r="F396" s="695"/>
      <c r="G396" s="295"/>
      <c r="H396" s="295"/>
      <c r="I396" s="966"/>
      <c r="J396" s="358"/>
      <c r="K396" s="696"/>
      <c r="L396" s="966"/>
      <c r="M396" s="697"/>
      <c r="N396" s="697"/>
      <c r="O396" s="966"/>
      <c r="P396" s="358"/>
      <c r="Q396" s="696"/>
      <c r="R396" s="966"/>
      <c r="S396" s="697"/>
      <c r="T396" s="697"/>
      <c r="U396" s="966"/>
      <c r="V396" s="358"/>
      <c r="W396" s="696"/>
      <c r="X396" s="966"/>
      <c r="Y396" s="697"/>
      <c r="Z396" s="697"/>
      <c r="AA396" s="966"/>
      <c r="AB396" s="358"/>
      <c r="AC396" s="696"/>
      <c r="AD396" s="966"/>
      <c r="AE396" s="697"/>
      <c r="AF396" s="697"/>
      <c r="AG396" s="966"/>
      <c r="AH396" s="698"/>
      <c r="AI396" s="699"/>
      <c r="AJ396" s="966"/>
      <c r="AK396" s="697"/>
      <c r="AL396" s="697"/>
      <c r="AM396" s="966"/>
      <c r="AN396" s="365"/>
      <c r="AO396" s="701"/>
      <c r="AP396" s="966"/>
      <c r="AQ396" s="697"/>
      <c r="AR396" s="697"/>
      <c r="AS396" s="966"/>
      <c r="AT396" s="966"/>
      <c r="AU396" s="966"/>
      <c r="AV396" s="966"/>
      <c r="AW396" s="966"/>
      <c r="AX396" s="966"/>
      <c r="AY396" s="966"/>
      <c r="AZ396" s="966"/>
      <c r="BA396" s="966"/>
      <c r="BB396" s="966"/>
      <c r="BC396" s="966"/>
      <c r="BD396" s="966"/>
      <c r="BE396" s="966"/>
      <c r="BF396" s="966"/>
      <c r="BG396" s="966"/>
      <c r="BH396" s="125"/>
      <c r="BI396" s="125"/>
      <c r="BJ396" s="692"/>
      <c r="BK396" s="692"/>
      <c r="BL396" s="4"/>
      <c r="BM396" s="3"/>
      <c r="BN396" s="3"/>
      <c r="BO396" s="6"/>
      <c r="BP396" s="6"/>
      <c r="BQ396" s="6"/>
      <c r="BR396" s="6"/>
      <c r="BS396" s="6"/>
      <c r="BT396" s="6"/>
      <c r="BU396" s="6"/>
    </row>
    <row r="397" spans="1:73" ht="12.75">
      <c r="A397" s="682">
        <v>3</v>
      </c>
      <c r="B397" s="290"/>
      <c r="C397" s="726" t="s">
        <v>461</v>
      </c>
      <c r="D397" s="694"/>
      <c r="E397" s="317"/>
      <c r="F397" s="619"/>
      <c r="G397" s="317"/>
      <c r="H397" s="317"/>
      <c r="I397" s="966"/>
      <c r="J397" s="358"/>
      <c r="K397" s="696"/>
      <c r="L397" s="966"/>
      <c r="M397" s="697"/>
      <c r="N397" s="697"/>
      <c r="O397" s="966"/>
      <c r="P397" s="358"/>
      <c r="Q397" s="696"/>
      <c r="R397" s="966"/>
      <c r="S397" s="697"/>
      <c r="T397" s="697"/>
      <c r="U397" s="966"/>
      <c r="V397" s="358"/>
      <c r="W397" s="696"/>
      <c r="X397" s="966"/>
      <c r="Y397" s="697"/>
      <c r="Z397" s="697"/>
      <c r="AA397" s="966"/>
      <c r="AB397" s="358"/>
      <c r="AC397" s="696"/>
      <c r="AD397" s="966"/>
      <c r="AE397" s="697"/>
      <c r="AF397" s="697"/>
      <c r="AG397" s="966"/>
      <c r="AH397" s="698"/>
      <c r="AI397" s="699"/>
      <c r="AJ397" s="966"/>
      <c r="AK397" s="697"/>
      <c r="AL397" s="697"/>
      <c r="AM397" s="966"/>
      <c r="AN397" s="365"/>
      <c r="AO397" s="701"/>
      <c r="AP397" s="966"/>
      <c r="AQ397" s="697"/>
      <c r="AR397" s="697"/>
      <c r="AS397" s="966"/>
      <c r="AT397" s="966"/>
      <c r="AU397" s="966"/>
      <c r="AV397" s="966"/>
      <c r="AW397" s="966"/>
      <c r="AX397" s="966"/>
      <c r="AY397" s="966"/>
      <c r="AZ397" s="966"/>
      <c r="BA397" s="966"/>
      <c r="BB397" s="966"/>
      <c r="BC397" s="966"/>
      <c r="BD397" s="966"/>
      <c r="BE397" s="966"/>
      <c r="BF397" s="966"/>
      <c r="BG397" s="966"/>
      <c r="BH397" s="125"/>
      <c r="BI397" s="125"/>
      <c r="BJ397" s="692"/>
      <c r="BK397" s="692"/>
      <c r="BL397" s="4"/>
      <c r="BM397" s="3"/>
      <c r="BN397" s="3"/>
      <c r="BO397" s="6"/>
      <c r="BP397" s="6"/>
      <c r="BQ397" s="6"/>
      <c r="BR397" s="6"/>
      <c r="BS397" s="6"/>
      <c r="BT397" s="6"/>
      <c r="BU397" s="6"/>
    </row>
    <row r="398" spans="1:73" ht="12.75">
      <c r="A398" s="682">
        <v>4</v>
      </c>
      <c r="B398" s="290"/>
      <c r="C398" s="291"/>
      <c r="D398" s="694"/>
      <c r="E398" s="317"/>
      <c r="F398" s="619"/>
      <c r="G398" s="317"/>
      <c r="H398" s="317"/>
      <c r="I398" s="966"/>
      <c r="J398" s="358"/>
      <c r="K398" s="696"/>
      <c r="L398" s="966"/>
      <c r="M398" s="697"/>
      <c r="N398" s="697"/>
      <c r="O398" s="966"/>
      <c r="P398" s="358"/>
      <c r="Q398" s="696"/>
      <c r="R398" s="966"/>
      <c r="S398" s="697"/>
      <c r="T398" s="697"/>
      <c r="U398" s="966"/>
      <c r="V398" s="358"/>
      <c r="W398" s="696"/>
      <c r="X398" s="966"/>
      <c r="Y398" s="697"/>
      <c r="Z398" s="697"/>
      <c r="AA398" s="966"/>
      <c r="AB398" s="358"/>
      <c r="AC398" s="696"/>
      <c r="AD398" s="966"/>
      <c r="AE398" s="697"/>
      <c r="AF398" s="697"/>
      <c r="AG398" s="966"/>
      <c r="AH398" s="698"/>
      <c r="AI398" s="699"/>
      <c r="AJ398" s="966"/>
      <c r="AK398" s="697"/>
      <c r="AL398" s="697"/>
      <c r="AM398" s="966"/>
      <c r="AN398" s="365"/>
      <c r="AO398" s="701"/>
      <c r="AP398" s="966"/>
      <c r="AQ398" s="697"/>
      <c r="AR398" s="697"/>
      <c r="AS398" s="966"/>
      <c r="AT398" s="966"/>
      <c r="AU398" s="966"/>
      <c r="AV398" s="966"/>
      <c r="AW398" s="966"/>
      <c r="AX398" s="966"/>
      <c r="AY398" s="966"/>
      <c r="AZ398" s="966"/>
      <c r="BA398" s="966"/>
      <c r="BB398" s="966"/>
      <c r="BC398" s="966"/>
      <c r="BD398" s="966"/>
      <c r="BE398" s="966"/>
      <c r="BF398" s="966"/>
      <c r="BG398" s="966"/>
      <c r="BH398" s="125"/>
      <c r="BI398" s="125"/>
      <c r="BJ398" s="692"/>
      <c r="BK398" s="692"/>
      <c r="BL398" s="4"/>
      <c r="BM398" s="3"/>
      <c r="BN398" s="3"/>
      <c r="BO398" s="6"/>
      <c r="BP398" s="6"/>
      <c r="BQ398" s="6"/>
      <c r="BR398" s="6"/>
      <c r="BS398" s="6"/>
      <c r="BT398" s="6"/>
      <c r="BU398" s="6"/>
    </row>
    <row r="399" spans="1:73" ht="12.75">
      <c r="A399" s="682">
        <v>5</v>
      </c>
      <c r="B399" s="290"/>
      <c r="C399" s="291"/>
      <c r="D399" s="694"/>
      <c r="E399" s="317"/>
      <c r="F399" s="619"/>
      <c r="G399" s="317"/>
      <c r="H399" s="317"/>
      <c r="I399" s="966"/>
      <c r="J399" s="358"/>
      <c r="K399" s="696"/>
      <c r="L399" s="966"/>
      <c r="M399" s="697"/>
      <c r="N399" s="697"/>
      <c r="O399" s="966"/>
      <c r="P399" s="358"/>
      <c r="Q399" s="696"/>
      <c r="R399" s="966"/>
      <c r="S399" s="697"/>
      <c r="T399" s="697"/>
      <c r="U399" s="966"/>
      <c r="V399" s="358"/>
      <c r="W399" s="696"/>
      <c r="X399" s="966"/>
      <c r="Y399" s="697"/>
      <c r="Z399" s="697"/>
      <c r="AA399" s="966"/>
      <c r="AB399" s="358"/>
      <c r="AC399" s="696"/>
      <c r="AD399" s="966"/>
      <c r="AE399" s="697"/>
      <c r="AF399" s="697"/>
      <c r="AG399" s="966"/>
      <c r="AH399" s="698"/>
      <c r="AI399" s="699"/>
      <c r="AJ399" s="966"/>
      <c r="AK399" s="697"/>
      <c r="AL399" s="697"/>
      <c r="AM399" s="966"/>
      <c r="AN399" s="365"/>
      <c r="AO399" s="701"/>
      <c r="AP399" s="966"/>
      <c r="AQ399" s="697"/>
      <c r="AR399" s="697"/>
      <c r="AS399" s="966"/>
      <c r="AT399" s="966"/>
      <c r="AU399" s="966"/>
      <c r="AV399" s="966"/>
      <c r="AW399" s="966"/>
      <c r="AX399" s="966"/>
      <c r="AY399" s="966"/>
      <c r="AZ399" s="966"/>
      <c r="BA399" s="966"/>
      <c r="BB399" s="966"/>
      <c r="BC399" s="966"/>
      <c r="BD399" s="966"/>
      <c r="BE399" s="966"/>
      <c r="BF399" s="966"/>
      <c r="BG399" s="966"/>
      <c r="BH399" s="125"/>
      <c r="BI399" s="125"/>
      <c r="BJ399" s="692"/>
      <c r="BK399" s="692"/>
      <c r="BL399" s="4"/>
      <c r="BM399" s="3"/>
      <c r="BN399" s="3"/>
      <c r="BO399" s="6"/>
      <c r="BP399" s="6"/>
      <c r="BQ399" s="6"/>
      <c r="BR399" s="6"/>
      <c r="BS399" s="6"/>
      <c r="BT399" s="6"/>
      <c r="BU399" s="6"/>
    </row>
    <row r="400" spans="1:73" ht="12.75">
      <c r="A400" s="682">
        <v>6</v>
      </c>
      <c r="B400" s="290"/>
      <c r="C400" s="291"/>
      <c r="D400" s="694"/>
      <c r="E400" s="317"/>
      <c r="F400" s="619"/>
      <c r="G400" s="317"/>
      <c r="H400" s="317"/>
      <c r="I400" s="966"/>
      <c r="J400" s="358"/>
      <c r="K400" s="696"/>
      <c r="L400" s="966"/>
      <c r="M400" s="697"/>
      <c r="N400" s="697"/>
      <c r="O400" s="966"/>
      <c r="P400" s="358"/>
      <c r="Q400" s="696"/>
      <c r="R400" s="966"/>
      <c r="S400" s="697"/>
      <c r="T400" s="697"/>
      <c r="U400" s="966"/>
      <c r="V400" s="358"/>
      <c r="W400" s="696"/>
      <c r="X400" s="966"/>
      <c r="Y400" s="697"/>
      <c r="Z400" s="697"/>
      <c r="AA400" s="966"/>
      <c r="AB400" s="358"/>
      <c r="AC400" s="696"/>
      <c r="AD400" s="966"/>
      <c r="AE400" s="697"/>
      <c r="AF400" s="697"/>
      <c r="AG400" s="966"/>
      <c r="AH400" s="698"/>
      <c r="AI400" s="699"/>
      <c r="AJ400" s="966"/>
      <c r="AK400" s="697"/>
      <c r="AL400" s="697"/>
      <c r="AM400" s="966"/>
      <c r="AN400" s="365"/>
      <c r="AO400" s="701"/>
      <c r="AP400" s="966"/>
      <c r="AQ400" s="697"/>
      <c r="AR400" s="697"/>
      <c r="AS400" s="966"/>
      <c r="AT400" s="966"/>
      <c r="AU400" s="966"/>
      <c r="AV400" s="966"/>
      <c r="AW400" s="966"/>
      <c r="AX400" s="966"/>
      <c r="AY400" s="966"/>
      <c r="AZ400" s="966"/>
      <c r="BA400" s="966"/>
      <c r="BB400" s="966"/>
      <c r="BC400" s="966"/>
      <c r="BD400" s="966"/>
      <c r="BE400" s="966"/>
      <c r="BF400" s="966"/>
      <c r="BG400" s="966"/>
      <c r="BH400" s="125"/>
      <c r="BI400" s="125"/>
      <c r="BJ400" s="692"/>
      <c r="BK400" s="692"/>
      <c r="BL400" s="4"/>
      <c r="BM400" s="3"/>
      <c r="BN400" s="3"/>
      <c r="BO400" s="6"/>
      <c r="BP400" s="6"/>
      <c r="BQ400" s="6"/>
      <c r="BR400" s="6"/>
      <c r="BS400" s="6"/>
      <c r="BT400" s="6"/>
      <c r="BU400" s="6"/>
    </row>
    <row r="401" spans="1:73" ht="12.75">
      <c r="A401" s="682">
        <v>7</v>
      </c>
      <c r="B401" s="290"/>
      <c r="C401" s="291"/>
      <c r="D401" s="694"/>
      <c r="E401" s="454"/>
      <c r="F401" s="706"/>
      <c r="G401" s="317"/>
      <c r="H401" s="317"/>
      <c r="I401" s="966"/>
      <c r="J401" s="358"/>
      <c r="K401" s="696"/>
      <c r="L401" s="966"/>
      <c r="M401" s="697"/>
      <c r="N401" s="697"/>
      <c r="O401" s="966"/>
      <c r="P401" s="358"/>
      <c r="Q401" s="696"/>
      <c r="R401" s="966"/>
      <c r="S401" s="697"/>
      <c r="T401" s="697"/>
      <c r="U401" s="966"/>
      <c r="V401" s="358"/>
      <c r="W401" s="696"/>
      <c r="X401" s="966"/>
      <c r="Y401" s="697"/>
      <c r="Z401" s="697"/>
      <c r="AA401" s="966"/>
      <c r="AB401" s="358"/>
      <c r="AC401" s="696"/>
      <c r="AD401" s="966"/>
      <c r="AE401" s="697"/>
      <c r="AF401" s="697"/>
      <c r="AG401" s="966"/>
      <c r="AH401" s="698"/>
      <c r="AI401" s="699"/>
      <c r="AJ401" s="966"/>
      <c r="AK401" s="697"/>
      <c r="AL401" s="697"/>
      <c r="AM401" s="966"/>
      <c r="AN401" s="365"/>
      <c r="AO401" s="701"/>
      <c r="AP401" s="966"/>
      <c r="AQ401" s="697"/>
      <c r="AR401" s="697"/>
      <c r="AS401" s="966"/>
      <c r="AT401" s="966"/>
      <c r="AU401" s="966"/>
      <c r="AV401" s="966"/>
      <c r="AW401" s="966"/>
      <c r="AX401" s="966"/>
      <c r="AY401" s="966"/>
      <c r="AZ401" s="966"/>
      <c r="BA401" s="966"/>
      <c r="BB401" s="966"/>
      <c r="BC401" s="966"/>
      <c r="BD401" s="966"/>
      <c r="BE401" s="966"/>
      <c r="BF401" s="966"/>
      <c r="BG401" s="966"/>
      <c r="BH401" s="125"/>
      <c r="BI401" s="125"/>
      <c r="BJ401" s="692"/>
      <c r="BK401" s="692"/>
      <c r="BL401" s="4"/>
      <c r="BM401" s="3"/>
      <c r="BN401" s="3"/>
      <c r="BO401" s="6"/>
      <c r="BP401" s="6"/>
      <c r="BQ401" s="6"/>
      <c r="BR401" s="6"/>
      <c r="BS401" s="6"/>
      <c r="BT401" s="6"/>
      <c r="BU401" s="6"/>
    </row>
    <row r="402" spans="1:73" ht="12.75">
      <c r="A402" s="682">
        <v>8</v>
      </c>
      <c r="B402" s="290"/>
      <c r="C402" s="291"/>
      <c r="D402" s="694"/>
      <c r="E402" s="454"/>
      <c r="F402" s="706"/>
      <c r="G402" s="317"/>
      <c r="H402" s="317"/>
      <c r="I402" s="966"/>
      <c r="J402" s="358"/>
      <c r="K402" s="696"/>
      <c r="L402" s="966"/>
      <c r="M402" s="697"/>
      <c r="N402" s="697"/>
      <c r="O402" s="966"/>
      <c r="P402" s="358"/>
      <c r="Q402" s="696"/>
      <c r="R402" s="966"/>
      <c r="S402" s="697"/>
      <c r="T402" s="697"/>
      <c r="U402" s="966"/>
      <c r="V402" s="358"/>
      <c r="W402" s="696"/>
      <c r="X402" s="966"/>
      <c r="Y402" s="697"/>
      <c r="Z402" s="697"/>
      <c r="AA402" s="966"/>
      <c r="AB402" s="358"/>
      <c r="AC402" s="696"/>
      <c r="AD402" s="966"/>
      <c r="AE402" s="697"/>
      <c r="AF402" s="697"/>
      <c r="AG402" s="966"/>
      <c r="AH402" s="698"/>
      <c r="AI402" s="699"/>
      <c r="AJ402" s="966"/>
      <c r="AK402" s="697"/>
      <c r="AL402" s="697"/>
      <c r="AM402" s="966"/>
      <c r="AN402" s="365"/>
      <c r="AO402" s="701"/>
      <c r="AP402" s="966"/>
      <c r="AQ402" s="697"/>
      <c r="AR402" s="697"/>
      <c r="AS402" s="966"/>
      <c r="AT402" s="966"/>
      <c r="AU402" s="966"/>
      <c r="AV402" s="966"/>
      <c r="AW402" s="966"/>
      <c r="AX402" s="966"/>
      <c r="AY402" s="966"/>
      <c r="AZ402" s="966"/>
      <c r="BA402" s="966"/>
      <c r="BB402" s="966"/>
      <c r="BC402" s="966"/>
      <c r="BD402" s="966"/>
      <c r="BE402" s="966"/>
      <c r="BF402" s="966"/>
      <c r="BG402" s="966"/>
      <c r="BH402" s="125"/>
      <c r="BI402" s="125"/>
      <c r="BJ402" s="692"/>
      <c r="BK402" s="692"/>
      <c r="BL402" s="4"/>
      <c r="BM402" s="3"/>
      <c r="BN402" s="3"/>
      <c r="BO402" s="6"/>
      <c r="BP402" s="6"/>
      <c r="BQ402" s="6"/>
      <c r="BR402" s="6"/>
      <c r="BS402" s="6"/>
      <c r="BT402" s="6"/>
      <c r="BU402" s="6"/>
    </row>
    <row r="403" spans="1:73" ht="12.75">
      <c r="A403" s="682">
        <v>9</v>
      </c>
      <c r="B403" s="290"/>
      <c r="C403" s="291"/>
      <c r="D403" s="694"/>
      <c r="E403" s="454"/>
      <c r="F403" s="706"/>
      <c r="G403" s="317"/>
      <c r="H403" s="317"/>
      <c r="I403" s="966"/>
      <c r="J403" s="358"/>
      <c r="K403" s="696"/>
      <c r="L403" s="966"/>
      <c r="M403" s="697"/>
      <c r="N403" s="697"/>
      <c r="O403" s="966"/>
      <c r="P403" s="358"/>
      <c r="Q403" s="696"/>
      <c r="R403" s="966"/>
      <c r="S403" s="697"/>
      <c r="T403" s="697"/>
      <c r="U403" s="966"/>
      <c r="V403" s="358"/>
      <c r="W403" s="696"/>
      <c r="X403" s="966"/>
      <c r="Y403" s="697"/>
      <c r="Z403" s="697"/>
      <c r="AA403" s="966"/>
      <c r="AB403" s="358"/>
      <c r="AC403" s="696"/>
      <c r="AD403" s="966"/>
      <c r="AE403" s="697"/>
      <c r="AF403" s="697"/>
      <c r="AG403" s="966"/>
      <c r="AH403" s="698"/>
      <c r="AI403" s="699"/>
      <c r="AJ403" s="966"/>
      <c r="AK403" s="697"/>
      <c r="AL403" s="697"/>
      <c r="AM403" s="966"/>
      <c r="AN403" s="365"/>
      <c r="AO403" s="701"/>
      <c r="AP403" s="966"/>
      <c r="AQ403" s="697"/>
      <c r="AR403" s="697"/>
      <c r="AS403" s="966"/>
      <c r="AT403" s="966"/>
      <c r="AU403" s="966"/>
      <c r="AV403" s="966"/>
      <c r="AW403" s="966"/>
      <c r="AX403" s="966"/>
      <c r="AY403" s="966"/>
      <c r="AZ403" s="966"/>
      <c r="BA403" s="966"/>
      <c r="BB403" s="966"/>
      <c r="BC403" s="966"/>
      <c r="BD403" s="966"/>
      <c r="BE403" s="966"/>
      <c r="BF403" s="966"/>
      <c r="BG403" s="966"/>
      <c r="BH403" s="125"/>
      <c r="BI403" s="125"/>
      <c r="BJ403" s="692"/>
      <c r="BK403" s="692"/>
      <c r="BL403" s="4"/>
      <c r="BM403" s="3"/>
      <c r="BN403" s="3"/>
      <c r="BO403" s="6"/>
      <c r="BP403" s="6"/>
      <c r="BQ403" s="6"/>
      <c r="BR403" s="6"/>
      <c r="BS403" s="6"/>
      <c r="BT403" s="6"/>
      <c r="BU403" s="6"/>
    </row>
    <row r="404" spans="1:73" ht="12.75">
      <c r="A404" s="682">
        <v>10</v>
      </c>
      <c r="B404" s="320"/>
      <c r="C404" s="321"/>
      <c r="D404" s="707"/>
      <c r="E404" s="368"/>
      <c r="F404" s="325"/>
      <c r="G404" s="317"/>
      <c r="H404" s="317"/>
      <c r="I404" s="971"/>
      <c r="J404" s="369"/>
      <c r="K404" s="709"/>
      <c r="L404" s="971"/>
      <c r="M404" s="710"/>
      <c r="N404" s="710"/>
      <c r="O404" s="971"/>
      <c r="P404" s="369"/>
      <c r="Q404" s="709"/>
      <c r="R404" s="971"/>
      <c r="S404" s="710"/>
      <c r="T404" s="710"/>
      <c r="U404" s="971"/>
      <c r="V404" s="369"/>
      <c r="W404" s="709"/>
      <c r="X404" s="971"/>
      <c r="Y404" s="710"/>
      <c r="Z404" s="710"/>
      <c r="AA404" s="971"/>
      <c r="AB404" s="369"/>
      <c r="AC404" s="709"/>
      <c r="AD404" s="971"/>
      <c r="AE404" s="710"/>
      <c r="AF404" s="710"/>
      <c r="AG404" s="971"/>
      <c r="AH404" s="711"/>
      <c r="AI404" s="712"/>
      <c r="AJ404" s="971"/>
      <c r="AK404" s="710"/>
      <c r="AL404" s="710"/>
      <c r="AM404" s="971"/>
      <c r="AN404" s="374"/>
      <c r="AO404" s="713"/>
      <c r="AP404" s="971"/>
      <c r="AQ404" s="710"/>
      <c r="AR404" s="710"/>
      <c r="AS404" s="971"/>
      <c r="AT404" s="971"/>
      <c r="AU404" s="971"/>
      <c r="AV404" s="971"/>
      <c r="AW404" s="971"/>
      <c r="AX404" s="971"/>
      <c r="AY404" s="971"/>
      <c r="AZ404" s="971"/>
      <c r="BA404" s="971"/>
      <c r="BB404" s="971"/>
      <c r="BC404" s="971"/>
      <c r="BD404" s="971"/>
      <c r="BE404" s="971"/>
      <c r="BF404" s="971"/>
      <c r="BG404" s="971"/>
      <c r="BH404" s="167"/>
      <c r="BI404" s="167"/>
      <c r="BJ404" s="714"/>
      <c r="BK404" s="714"/>
      <c r="BL404" s="4"/>
      <c r="BM404" s="3"/>
      <c r="BN404" s="3"/>
      <c r="BO404" s="6"/>
      <c r="BP404" s="6"/>
      <c r="BQ404" s="6"/>
      <c r="BR404" s="6"/>
      <c r="BS404" s="6"/>
      <c r="BT404" s="6"/>
      <c r="BU404" s="6"/>
    </row>
    <row r="405" spans="1:73" ht="12.75">
      <c r="A405" s="682">
        <v>1</v>
      </c>
      <c r="B405" s="416">
        <v>27</v>
      </c>
      <c r="C405" s="340" t="s">
        <v>837</v>
      </c>
      <c r="D405" s="728" t="s">
        <v>838</v>
      </c>
      <c r="E405" s="273"/>
      <c r="F405" s="595"/>
      <c r="G405" s="273"/>
      <c r="H405" s="273"/>
      <c r="I405" s="1060"/>
      <c r="J405" s="349"/>
      <c r="K405" s="277"/>
      <c r="L405" s="1006">
        <f>J405+J406+J407+J408+J409+J410+J411+J412+J413+J414+K405+K406+K407+K408+K409+K410+K411+K412+K413+K414</f>
        <v>0</v>
      </c>
      <c r="M405" s="686"/>
      <c r="N405" s="686"/>
      <c r="O405" s="1007">
        <f>M405+M406+M407+M408+M409+M410+M411+M412+M413+M414+N405+N406+N407+N408+N409+N410+N411+N412+N413+N414</f>
        <v>0</v>
      </c>
      <c r="P405" s="349"/>
      <c r="Q405" s="277"/>
      <c r="R405" s="1008">
        <f>P405+P406+P407+P408+P409+P410+P411+P412+P413+P414+Q405+Q406+Q407+Q408+Q409+Q410+Q411+Q412+Q413+Q414</f>
        <v>0</v>
      </c>
      <c r="S405" s="686"/>
      <c r="T405" s="686"/>
      <c r="U405" s="1057">
        <f>S405+S406+S407+S408+S409+S410+S411+S412+S413+S414+T405+T406+T407+T408+T409+T410+T411+T412+T413+T414</f>
        <v>0</v>
      </c>
      <c r="V405" s="349"/>
      <c r="W405" s="277"/>
      <c r="X405" s="1055">
        <f>V405+V406+V407+V408+V409+V410+V411+V412+V413+V414+W405+W406+W407+W408+W409+W410+W411+W412+W413+W414</f>
        <v>0</v>
      </c>
      <c r="Y405" s="686"/>
      <c r="Z405" s="686"/>
      <c r="AA405" s="1056">
        <f>Y405+Y406+Y407+Y408+Y409+Y410+Y411+Y412+Y413+Y414+Z405+Z406+Z407+Z408+Z409+Z410+Z411+Z412+Z413+Z414</f>
        <v>0</v>
      </c>
      <c r="AB405" s="349"/>
      <c r="AC405" s="277"/>
      <c r="AD405" s="999">
        <f>AB405+AB406+AB407+AB408+AB409+AB410+AB411+AB412+AB413+AB414+AC405+AC406+AC407+AC408+AC409+AC410+AC411+AC412+AC413+AC414</f>
        <v>0</v>
      </c>
      <c r="AE405" s="686"/>
      <c r="AF405" s="686"/>
      <c r="AG405" s="1000">
        <f>AE405+AE406+AE407+AE408+AE409+AE410+AE411+AE412+AE413+AE414+AF405+AF406+AF407+AF408+AF409+AF410+AF411+AF412+AF413+AF414</f>
        <v>0</v>
      </c>
      <c r="AH405" s="687"/>
      <c r="AI405" s="688"/>
      <c r="AJ405" s="1048">
        <f>AH405+AH406+AH407+AH408+AH409+AH410+AH411+AH412+AH413+AH414+AI405+AI406+AI407+AI408+AI409+AI410+AI411+AI412+AI413+AI414</f>
        <v>0</v>
      </c>
      <c r="AK405" s="686"/>
      <c r="AL405" s="686"/>
      <c r="AM405" s="1002">
        <f>AK405+AK406+AK407+AK408+AK409+AK410+AK411+AK412+AK413+AK414+AL405+AL406+AL407+AL408+AL409+AL410+AL411+AL412+AL413+AL414</f>
        <v>0</v>
      </c>
      <c r="AN405" s="355"/>
      <c r="AO405" s="690"/>
      <c r="AP405" s="1003">
        <f>AN405+AN406+AN407+AN408+AN409+AN410+AN411+AN412+AN413+AN414+AO405+AO406+AO407+AO408+AO409+AO410+AO411+AO412+AO413+AO414</f>
        <v>0</v>
      </c>
      <c r="AQ405" s="686"/>
      <c r="AR405" s="686"/>
      <c r="AS405" s="1049">
        <f>AQ405+AQ406+AQ407+AQ408+AQ409+AQ410+AQ411+AQ412+AQ413+AQ414+AR405+AR406+AR407+AR408+AR409+AR410+AR411+AR412+AR413+AR414</f>
        <v>0</v>
      </c>
      <c r="AT405" s="1050"/>
      <c r="AU405" s="1051">
        <f>SUM(AV405:BG405)</f>
        <v>0</v>
      </c>
      <c r="AV405" s="965">
        <f>SUM(L405+O405+R405+U405+X405+AA405+AD405+AG405+AJ405+AM405+AP405+AS405)</f>
        <v>0</v>
      </c>
      <c r="AW405" s="965"/>
      <c r="AX405" s="965"/>
      <c r="AY405" s="965"/>
      <c r="AZ405" s="965"/>
      <c r="BA405" s="965"/>
      <c r="BB405" s="965"/>
      <c r="BC405" s="965"/>
      <c r="BD405" s="965"/>
      <c r="BE405" s="1052"/>
      <c r="BF405" s="1052"/>
      <c r="BG405" s="1053"/>
      <c r="BH405" s="125"/>
      <c r="BI405" s="125"/>
      <c r="BJ405" s="692"/>
      <c r="BK405" s="692"/>
      <c r="BL405" s="4"/>
      <c r="BM405" s="3"/>
      <c r="BN405" s="3"/>
      <c r="BO405" s="6"/>
      <c r="BP405" s="6"/>
      <c r="BQ405" s="6"/>
      <c r="BR405" s="6"/>
      <c r="BS405" s="6"/>
      <c r="BT405" s="6"/>
      <c r="BU405" s="6"/>
    </row>
    <row r="406" spans="1:73" ht="12.75">
      <c r="A406" s="682">
        <v>2</v>
      </c>
      <c r="B406" s="290"/>
      <c r="C406" s="291"/>
      <c r="D406" s="694"/>
      <c r="E406" s="295"/>
      <c r="F406" s="695"/>
      <c r="G406" s="295"/>
      <c r="H406" s="295"/>
      <c r="I406" s="966"/>
      <c r="J406" s="358"/>
      <c r="K406" s="696"/>
      <c r="L406" s="966"/>
      <c r="M406" s="697"/>
      <c r="N406" s="697"/>
      <c r="O406" s="966"/>
      <c r="P406" s="358"/>
      <c r="Q406" s="696"/>
      <c r="R406" s="966"/>
      <c r="S406" s="697"/>
      <c r="T406" s="697"/>
      <c r="U406" s="966"/>
      <c r="V406" s="358"/>
      <c r="W406" s="696"/>
      <c r="X406" s="966"/>
      <c r="Y406" s="697"/>
      <c r="Z406" s="697"/>
      <c r="AA406" s="966"/>
      <c r="AB406" s="358"/>
      <c r="AC406" s="696"/>
      <c r="AD406" s="966"/>
      <c r="AE406" s="697"/>
      <c r="AF406" s="697"/>
      <c r="AG406" s="966"/>
      <c r="AH406" s="698"/>
      <c r="AI406" s="699"/>
      <c r="AJ406" s="966"/>
      <c r="AK406" s="697"/>
      <c r="AL406" s="697"/>
      <c r="AM406" s="966"/>
      <c r="AN406" s="365"/>
      <c r="AO406" s="701"/>
      <c r="AP406" s="966"/>
      <c r="AQ406" s="697"/>
      <c r="AR406" s="697"/>
      <c r="AS406" s="966"/>
      <c r="AT406" s="966"/>
      <c r="AU406" s="966"/>
      <c r="AV406" s="966"/>
      <c r="AW406" s="966"/>
      <c r="AX406" s="966"/>
      <c r="AY406" s="966"/>
      <c r="AZ406" s="966"/>
      <c r="BA406" s="966"/>
      <c r="BB406" s="966"/>
      <c r="BC406" s="966"/>
      <c r="BD406" s="966"/>
      <c r="BE406" s="966"/>
      <c r="BF406" s="966"/>
      <c r="BG406" s="966"/>
      <c r="BH406" s="125"/>
      <c r="BI406" s="125"/>
      <c r="BJ406" s="692"/>
      <c r="BK406" s="692"/>
      <c r="BL406" s="4"/>
      <c r="BM406" s="3"/>
      <c r="BN406" s="3"/>
      <c r="BO406" s="6"/>
      <c r="BP406" s="6"/>
      <c r="BQ406" s="6"/>
      <c r="BR406" s="6"/>
      <c r="BS406" s="6"/>
      <c r="BT406" s="6"/>
      <c r="BU406" s="6"/>
    </row>
    <row r="407" spans="1:73" ht="12.75">
      <c r="A407" s="682">
        <v>3</v>
      </c>
      <c r="B407" s="290"/>
      <c r="C407" s="291"/>
      <c r="D407" s="694"/>
      <c r="E407" s="295"/>
      <c r="F407" s="695"/>
      <c r="G407" s="295"/>
      <c r="H407" s="295"/>
      <c r="I407" s="966"/>
      <c r="J407" s="358"/>
      <c r="K407" s="696"/>
      <c r="L407" s="966"/>
      <c r="M407" s="697"/>
      <c r="N407" s="697"/>
      <c r="O407" s="966"/>
      <c r="P407" s="358"/>
      <c r="Q407" s="696"/>
      <c r="R407" s="966"/>
      <c r="S407" s="697"/>
      <c r="T407" s="697"/>
      <c r="U407" s="966"/>
      <c r="V407" s="358"/>
      <c r="W407" s="696"/>
      <c r="X407" s="966"/>
      <c r="Y407" s="697"/>
      <c r="Z407" s="697"/>
      <c r="AA407" s="966"/>
      <c r="AB407" s="358"/>
      <c r="AC407" s="696"/>
      <c r="AD407" s="966"/>
      <c r="AE407" s="697"/>
      <c r="AF407" s="697"/>
      <c r="AG407" s="966"/>
      <c r="AH407" s="698"/>
      <c r="AI407" s="699"/>
      <c r="AJ407" s="966"/>
      <c r="AK407" s="697"/>
      <c r="AL407" s="697"/>
      <c r="AM407" s="966"/>
      <c r="AN407" s="365"/>
      <c r="AO407" s="701"/>
      <c r="AP407" s="966"/>
      <c r="AQ407" s="697"/>
      <c r="AR407" s="697"/>
      <c r="AS407" s="966"/>
      <c r="AT407" s="966"/>
      <c r="AU407" s="966"/>
      <c r="AV407" s="966"/>
      <c r="AW407" s="966"/>
      <c r="AX407" s="966"/>
      <c r="AY407" s="966"/>
      <c r="AZ407" s="966"/>
      <c r="BA407" s="966"/>
      <c r="BB407" s="966"/>
      <c r="BC407" s="966"/>
      <c r="BD407" s="966"/>
      <c r="BE407" s="966"/>
      <c r="BF407" s="966"/>
      <c r="BG407" s="966"/>
      <c r="BH407" s="125"/>
      <c r="BI407" s="125"/>
      <c r="BJ407" s="692"/>
      <c r="BK407" s="692"/>
      <c r="BL407" s="4"/>
      <c r="BM407" s="3"/>
      <c r="BN407" s="3"/>
      <c r="BO407" s="6"/>
      <c r="BP407" s="6"/>
      <c r="BQ407" s="6"/>
      <c r="BR407" s="6"/>
      <c r="BS407" s="6"/>
      <c r="BT407" s="6"/>
      <c r="BU407" s="6"/>
    </row>
    <row r="408" spans="1:73" ht="12.75">
      <c r="A408" s="682">
        <v>4</v>
      </c>
      <c r="B408" s="290"/>
      <c r="C408" s="291"/>
      <c r="D408" s="694"/>
      <c r="E408" s="317"/>
      <c r="F408" s="619"/>
      <c r="G408" s="317"/>
      <c r="H408" s="317"/>
      <c r="I408" s="966"/>
      <c r="J408" s="358"/>
      <c r="K408" s="696"/>
      <c r="L408" s="966"/>
      <c r="M408" s="697"/>
      <c r="N408" s="697"/>
      <c r="O408" s="966"/>
      <c r="P408" s="358"/>
      <c r="Q408" s="696"/>
      <c r="R408" s="966"/>
      <c r="S408" s="697"/>
      <c r="T408" s="697"/>
      <c r="U408" s="966"/>
      <c r="V408" s="358"/>
      <c r="W408" s="696"/>
      <c r="X408" s="966"/>
      <c r="Y408" s="697"/>
      <c r="Z408" s="697"/>
      <c r="AA408" s="966"/>
      <c r="AB408" s="358"/>
      <c r="AC408" s="696"/>
      <c r="AD408" s="966"/>
      <c r="AE408" s="697"/>
      <c r="AF408" s="697"/>
      <c r="AG408" s="966"/>
      <c r="AH408" s="698"/>
      <c r="AI408" s="699"/>
      <c r="AJ408" s="966"/>
      <c r="AK408" s="697"/>
      <c r="AL408" s="697"/>
      <c r="AM408" s="966"/>
      <c r="AN408" s="365"/>
      <c r="AO408" s="701"/>
      <c r="AP408" s="966"/>
      <c r="AQ408" s="697"/>
      <c r="AR408" s="697"/>
      <c r="AS408" s="966"/>
      <c r="AT408" s="966"/>
      <c r="AU408" s="966"/>
      <c r="AV408" s="966"/>
      <c r="AW408" s="966"/>
      <c r="AX408" s="966"/>
      <c r="AY408" s="966"/>
      <c r="AZ408" s="966"/>
      <c r="BA408" s="966"/>
      <c r="BB408" s="966"/>
      <c r="BC408" s="966"/>
      <c r="BD408" s="966"/>
      <c r="BE408" s="966"/>
      <c r="BF408" s="966"/>
      <c r="BG408" s="966"/>
      <c r="BH408" s="125"/>
      <c r="BI408" s="125"/>
      <c r="BJ408" s="692"/>
      <c r="BK408" s="692"/>
      <c r="BL408" s="4"/>
      <c r="BM408" s="3"/>
      <c r="BN408" s="3"/>
      <c r="BO408" s="6"/>
      <c r="BP408" s="6"/>
      <c r="BQ408" s="6"/>
      <c r="BR408" s="6"/>
      <c r="BS408" s="6"/>
      <c r="BT408" s="6"/>
      <c r="BU408" s="6"/>
    </row>
    <row r="409" spans="1:73" ht="12.75">
      <c r="A409" s="682">
        <v>5</v>
      </c>
      <c r="B409" s="290"/>
      <c r="C409" s="291"/>
      <c r="D409" s="694"/>
      <c r="E409" s="317"/>
      <c r="F409" s="619"/>
      <c r="G409" s="317"/>
      <c r="H409" s="317"/>
      <c r="I409" s="966"/>
      <c r="J409" s="358"/>
      <c r="K409" s="696"/>
      <c r="L409" s="966"/>
      <c r="M409" s="697"/>
      <c r="N409" s="697"/>
      <c r="O409" s="966"/>
      <c r="P409" s="358"/>
      <c r="Q409" s="696"/>
      <c r="R409" s="966"/>
      <c r="S409" s="702"/>
      <c r="T409" s="697"/>
      <c r="U409" s="966"/>
      <c r="V409" s="358"/>
      <c r="W409" s="696"/>
      <c r="X409" s="966"/>
      <c r="Y409" s="697"/>
      <c r="Z409" s="697"/>
      <c r="AA409" s="966"/>
      <c r="AB409" s="358"/>
      <c r="AC409" s="718"/>
      <c r="AD409" s="966"/>
      <c r="AE409" s="697"/>
      <c r="AF409" s="697"/>
      <c r="AG409" s="966"/>
      <c r="AH409" s="698"/>
      <c r="AI409" s="699"/>
      <c r="AJ409" s="966"/>
      <c r="AK409" s="697"/>
      <c r="AL409" s="697"/>
      <c r="AM409" s="966"/>
      <c r="AN409" s="365"/>
      <c r="AO409" s="701"/>
      <c r="AP409" s="966"/>
      <c r="AQ409" s="697"/>
      <c r="AR409" s="697"/>
      <c r="AS409" s="966"/>
      <c r="AT409" s="966"/>
      <c r="AU409" s="966"/>
      <c r="AV409" s="966"/>
      <c r="AW409" s="966"/>
      <c r="AX409" s="966"/>
      <c r="AY409" s="966"/>
      <c r="AZ409" s="966"/>
      <c r="BA409" s="966"/>
      <c r="BB409" s="966"/>
      <c r="BC409" s="966"/>
      <c r="BD409" s="966"/>
      <c r="BE409" s="966"/>
      <c r="BF409" s="966"/>
      <c r="BG409" s="966"/>
      <c r="BH409" s="125"/>
      <c r="BI409" s="125"/>
      <c r="BJ409" s="692"/>
      <c r="BK409" s="692"/>
      <c r="BL409" s="4"/>
      <c r="BM409" s="3"/>
      <c r="BN409" s="3"/>
      <c r="BO409" s="6"/>
      <c r="BP409" s="6"/>
      <c r="BQ409" s="6"/>
      <c r="BR409" s="6"/>
      <c r="BS409" s="6"/>
      <c r="BT409" s="6"/>
      <c r="BU409" s="6"/>
    </row>
    <row r="410" spans="1:73" ht="12.75">
      <c r="A410" s="682">
        <v>6</v>
      </c>
      <c r="B410" s="290"/>
      <c r="C410" s="291"/>
      <c r="D410" s="694"/>
      <c r="E410" s="317"/>
      <c r="F410" s="619"/>
      <c r="G410" s="317"/>
      <c r="H410" s="317"/>
      <c r="I410" s="966"/>
      <c r="J410" s="358"/>
      <c r="K410" s="696"/>
      <c r="L410" s="966"/>
      <c r="M410" s="697"/>
      <c r="N410" s="697"/>
      <c r="O410" s="966"/>
      <c r="P410" s="358"/>
      <c r="Q410" s="696"/>
      <c r="R410" s="966"/>
      <c r="S410" s="697"/>
      <c r="T410" s="697"/>
      <c r="U410" s="966"/>
      <c r="V410" s="358"/>
      <c r="W410" s="696"/>
      <c r="X410" s="966"/>
      <c r="Y410" s="697"/>
      <c r="Z410" s="697"/>
      <c r="AA410" s="966"/>
      <c r="AB410" s="358"/>
      <c r="AC410" s="696"/>
      <c r="AD410" s="966"/>
      <c r="AE410" s="697"/>
      <c r="AF410" s="697"/>
      <c r="AG410" s="966"/>
      <c r="AH410" s="698"/>
      <c r="AI410" s="699"/>
      <c r="AJ410" s="966"/>
      <c r="AK410" s="697"/>
      <c r="AL410" s="697"/>
      <c r="AM410" s="966"/>
      <c r="AN410" s="365"/>
      <c r="AO410" s="701"/>
      <c r="AP410" s="966"/>
      <c r="AQ410" s="697"/>
      <c r="AR410" s="697"/>
      <c r="AS410" s="966"/>
      <c r="AT410" s="966"/>
      <c r="AU410" s="966"/>
      <c r="AV410" s="966"/>
      <c r="AW410" s="966"/>
      <c r="AX410" s="966"/>
      <c r="AY410" s="966"/>
      <c r="AZ410" s="966"/>
      <c r="BA410" s="966"/>
      <c r="BB410" s="966"/>
      <c r="BC410" s="966"/>
      <c r="BD410" s="966"/>
      <c r="BE410" s="966"/>
      <c r="BF410" s="966"/>
      <c r="BG410" s="966"/>
      <c r="BH410" s="125"/>
      <c r="BI410" s="125"/>
      <c r="BJ410" s="692"/>
      <c r="BK410" s="692"/>
      <c r="BL410" s="4"/>
      <c r="BM410" s="3"/>
      <c r="BN410" s="3"/>
      <c r="BO410" s="6"/>
      <c r="BP410" s="6"/>
      <c r="BQ410" s="6"/>
      <c r="BR410" s="6"/>
      <c r="BS410" s="6"/>
      <c r="BT410" s="6"/>
      <c r="BU410" s="6"/>
    </row>
    <row r="411" spans="1:73" ht="12.75">
      <c r="A411" s="682">
        <v>7</v>
      </c>
      <c r="B411" s="290"/>
      <c r="C411" s="291"/>
      <c r="D411" s="694"/>
      <c r="E411" s="454"/>
      <c r="F411" s="706"/>
      <c r="G411" s="317"/>
      <c r="H411" s="317"/>
      <c r="I411" s="966"/>
      <c r="J411" s="358"/>
      <c r="K411" s="696"/>
      <c r="L411" s="966"/>
      <c r="M411" s="697"/>
      <c r="N411" s="697"/>
      <c r="O411" s="966"/>
      <c r="P411" s="358"/>
      <c r="Q411" s="696"/>
      <c r="R411" s="966"/>
      <c r="S411" s="697"/>
      <c r="T411" s="697"/>
      <c r="U411" s="966"/>
      <c r="V411" s="358"/>
      <c r="W411" s="696"/>
      <c r="X411" s="966"/>
      <c r="Y411" s="697"/>
      <c r="Z411" s="697"/>
      <c r="AA411" s="966"/>
      <c r="AB411" s="358"/>
      <c r="AC411" s="696"/>
      <c r="AD411" s="966"/>
      <c r="AE411" s="697"/>
      <c r="AF411" s="697"/>
      <c r="AG411" s="966"/>
      <c r="AH411" s="698"/>
      <c r="AI411" s="699"/>
      <c r="AJ411" s="966"/>
      <c r="AK411" s="697"/>
      <c r="AL411" s="697"/>
      <c r="AM411" s="966"/>
      <c r="AN411" s="365"/>
      <c r="AO411" s="701"/>
      <c r="AP411" s="966"/>
      <c r="AQ411" s="697"/>
      <c r="AR411" s="697"/>
      <c r="AS411" s="966"/>
      <c r="AT411" s="966"/>
      <c r="AU411" s="966"/>
      <c r="AV411" s="966"/>
      <c r="AW411" s="966"/>
      <c r="AX411" s="966"/>
      <c r="AY411" s="966"/>
      <c r="AZ411" s="966"/>
      <c r="BA411" s="966"/>
      <c r="BB411" s="966"/>
      <c r="BC411" s="966"/>
      <c r="BD411" s="966"/>
      <c r="BE411" s="966"/>
      <c r="BF411" s="966"/>
      <c r="BG411" s="966"/>
      <c r="BH411" s="125"/>
      <c r="BI411" s="125"/>
      <c r="BJ411" s="692"/>
      <c r="BK411" s="692"/>
      <c r="BL411" s="4"/>
      <c r="BM411" s="3"/>
      <c r="BN411" s="3"/>
      <c r="BO411" s="6"/>
      <c r="BP411" s="6"/>
      <c r="BQ411" s="6"/>
      <c r="BR411" s="6"/>
      <c r="BS411" s="6"/>
      <c r="BT411" s="6"/>
      <c r="BU411" s="6"/>
    </row>
    <row r="412" spans="1:73" ht="12.75">
      <c r="A412" s="682">
        <v>8</v>
      </c>
      <c r="B412" s="290"/>
      <c r="C412" s="291"/>
      <c r="D412" s="694"/>
      <c r="E412" s="454"/>
      <c r="F412" s="706"/>
      <c r="G412" s="317"/>
      <c r="H412" s="317"/>
      <c r="I412" s="966"/>
      <c r="J412" s="358"/>
      <c r="K412" s="696"/>
      <c r="L412" s="966"/>
      <c r="M412" s="697"/>
      <c r="N412" s="697"/>
      <c r="O412" s="966"/>
      <c r="P412" s="358"/>
      <c r="Q412" s="696"/>
      <c r="R412" s="966"/>
      <c r="S412" s="697"/>
      <c r="T412" s="697"/>
      <c r="U412" s="966"/>
      <c r="V412" s="358"/>
      <c r="W412" s="696"/>
      <c r="X412" s="966"/>
      <c r="Y412" s="697"/>
      <c r="Z412" s="697"/>
      <c r="AA412" s="966"/>
      <c r="AB412" s="358"/>
      <c r="AC412" s="696"/>
      <c r="AD412" s="966"/>
      <c r="AE412" s="697"/>
      <c r="AF412" s="697"/>
      <c r="AG412" s="966"/>
      <c r="AH412" s="698"/>
      <c r="AI412" s="699"/>
      <c r="AJ412" s="966"/>
      <c r="AK412" s="697"/>
      <c r="AL412" s="697"/>
      <c r="AM412" s="966"/>
      <c r="AN412" s="365"/>
      <c r="AO412" s="701"/>
      <c r="AP412" s="966"/>
      <c r="AQ412" s="697"/>
      <c r="AR412" s="697"/>
      <c r="AS412" s="966"/>
      <c r="AT412" s="966"/>
      <c r="AU412" s="966"/>
      <c r="AV412" s="966"/>
      <c r="AW412" s="966"/>
      <c r="AX412" s="966"/>
      <c r="AY412" s="966"/>
      <c r="AZ412" s="966"/>
      <c r="BA412" s="966"/>
      <c r="BB412" s="966"/>
      <c r="BC412" s="966"/>
      <c r="BD412" s="966"/>
      <c r="BE412" s="966"/>
      <c r="BF412" s="966"/>
      <c r="BG412" s="966"/>
      <c r="BH412" s="125"/>
      <c r="BI412" s="125"/>
      <c r="BJ412" s="692"/>
      <c r="BK412" s="692"/>
      <c r="BL412" s="4"/>
      <c r="BM412" s="3"/>
      <c r="BN412" s="3"/>
      <c r="BO412" s="6"/>
      <c r="BP412" s="6"/>
      <c r="BQ412" s="6"/>
      <c r="BR412" s="6"/>
      <c r="BS412" s="6"/>
      <c r="BT412" s="6"/>
      <c r="BU412" s="6"/>
    </row>
    <row r="413" spans="1:73" ht="12.75">
      <c r="A413" s="682">
        <v>9</v>
      </c>
      <c r="B413" s="290"/>
      <c r="C413" s="291"/>
      <c r="D413" s="694"/>
      <c r="E413" s="454"/>
      <c r="F413" s="706"/>
      <c r="G413" s="317"/>
      <c r="H413" s="317"/>
      <c r="I413" s="966"/>
      <c r="J413" s="358"/>
      <c r="K413" s="696"/>
      <c r="L413" s="966"/>
      <c r="M413" s="697"/>
      <c r="N413" s="697"/>
      <c r="O413" s="966"/>
      <c r="P413" s="358"/>
      <c r="Q413" s="696"/>
      <c r="R413" s="966"/>
      <c r="S413" s="697"/>
      <c r="T413" s="697"/>
      <c r="U413" s="966"/>
      <c r="V413" s="358"/>
      <c r="W413" s="696"/>
      <c r="X413" s="966"/>
      <c r="Y413" s="697"/>
      <c r="Z413" s="697"/>
      <c r="AA413" s="966"/>
      <c r="AB413" s="358"/>
      <c r="AC413" s="696"/>
      <c r="AD413" s="966"/>
      <c r="AE413" s="697"/>
      <c r="AF413" s="697"/>
      <c r="AG413" s="966"/>
      <c r="AH413" s="698"/>
      <c r="AI413" s="699"/>
      <c r="AJ413" s="966"/>
      <c r="AK413" s="697"/>
      <c r="AL413" s="697"/>
      <c r="AM413" s="966"/>
      <c r="AN413" s="365"/>
      <c r="AO413" s="701"/>
      <c r="AP413" s="966"/>
      <c r="AQ413" s="697"/>
      <c r="AR413" s="697"/>
      <c r="AS413" s="966"/>
      <c r="AT413" s="966"/>
      <c r="AU413" s="966"/>
      <c r="AV413" s="966"/>
      <c r="AW413" s="966"/>
      <c r="AX413" s="966"/>
      <c r="AY413" s="966"/>
      <c r="AZ413" s="966"/>
      <c r="BA413" s="966"/>
      <c r="BB413" s="966"/>
      <c r="BC413" s="966"/>
      <c r="BD413" s="966"/>
      <c r="BE413" s="966"/>
      <c r="BF413" s="966"/>
      <c r="BG413" s="966"/>
      <c r="BH413" s="125"/>
      <c r="BI413" s="125"/>
      <c r="BJ413" s="692"/>
      <c r="BK413" s="692"/>
      <c r="BL413" s="4"/>
      <c r="BM413" s="3"/>
      <c r="BN413" s="3"/>
      <c r="BO413" s="6"/>
      <c r="BP413" s="6"/>
      <c r="BQ413" s="6"/>
      <c r="BR413" s="6"/>
      <c r="BS413" s="6"/>
      <c r="BT413" s="6"/>
      <c r="BU413" s="6"/>
    </row>
    <row r="414" spans="1:73" ht="12.75">
      <c r="A414" s="682">
        <v>10</v>
      </c>
      <c r="B414" s="320"/>
      <c r="C414" s="321"/>
      <c r="D414" s="707"/>
      <c r="E414" s="368"/>
      <c r="F414" s="325"/>
      <c r="G414" s="317"/>
      <c r="H414" s="317"/>
      <c r="I414" s="971"/>
      <c r="J414" s="369"/>
      <c r="K414" s="709"/>
      <c r="L414" s="971"/>
      <c r="M414" s="710"/>
      <c r="N414" s="710"/>
      <c r="O414" s="971"/>
      <c r="P414" s="369"/>
      <c r="Q414" s="709"/>
      <c r="R414" s="971"/>
      <c r="S414" s="710"/>
      <c r="T414" s="710"/>
      <c r="U414" s="971"/>
      <c r="V414" s="369"/>
      <c r="W414" s="709"/>
      <c r="X414" s="971"/>
      <c r="Y414" s="710"/>
      <c r="Z414" s="710"/>
      <c r="AA414" s="971"/>
      <c r="AB414" s="369"/>
      <c r="AC414" s="709"/>
      <c r="AD414" s="971"/>
      <c r="AE414" s="710"/>
      <c r="AF414" s="710"/>
      <c r="AG414" s="971"/>
      <c r="AH414" s="711"/>
      <c r="AI414" s="712"/>
      <c r="AJ414" s="971"/>
      <c r="AK414" s="710"/>
      <c r="AL414" s="710"/>
      <c r="AM414" s="971"/>
      <c r="AN414" s="374"/>
      <c r="AO414" s="713"/>
      <c r="AP414" s="971"/>
      <c r="AQ414" s="710"/>
      <c r="AR414" s="710"/>
      <c r="AS414" s="971"/>
      <c r="AT414" s="971"/>
      <c r="AU414" s="971"/>
      <c r="AV414" s="971"/>
      <c r="AW414" s="971"/>
      <c r="AX414" s="971"/>
      <c r="AY414" s="971"/>
      <c r="AZ414" s="971"/>
      <c r="BA414" s="971"/>
      <c r="BB414" s="971"/>
      <c r="BC414" s="971"/>
      <c r="BD414" s="971"/>
      <c r="BE414" s="971"/>
      <c r="BF414" s="971"/>
      <c r="BG414" s="971"/>
      <c r="BH414" s="167"/>
      <c r="BI414" s="167"/>
      <c r="BJ414" s="714"/>
      <c r="BK414" s="714"/>
      <c r="BL414" s="4"/>
      <c r="BM414" s="3"/>
      <c r="BN414" s="3"/>
      <c r="BO414" s="6"/>
      <c r="BP414" s="6"/>
      <c r="BQ414" s="6"/>
      <c r="BR414" s="6"/>
      <c r="BS414" s="6"/>
      <c r="BT414" s="6"/>
      <c r="BU414" s="6"/>
    </row>
    <row r="415" spans="1:73" ht="12.75">
      <c r="A415" s="682">
        <v>1</v>
      </c>
      <c r="B415" s="416">
        <v>41</v>
      </c>
      <c r="C415" s="719" t="s">
        <v>745</v>
      </c>
      <c r="D415" s="829" t="s">
        <v>839</v>
      </c>
      <c r="E415" s="273"/>
      <c r="F415" s="595"/>
      <c r="G415" s="273"/>
      <c r="H415" s="273"/>
      <c r="I415" s="1060"/>
      <c r="J415" s="349"/>
      <c r="K415" s="277"/>
      <c r="L415" s="1006">
        <f>J415+J416+J417+J418+J419+J420+J421+J422+J423+J424+K415+K416+K417+K418+K419+K420+K421+K422+K423+K424</f>
        <v>0</v>
      </c>
      <c r="M415" s="686"/>
      <c r="N415" s="686"/>
      <c r="O415" s="1007">
        <f>M415+M416+M417+M418+M419+M420+M421+M422+M423+M424+N415+N416+N417+N418+N419+N420+N421+N422+N423+N424</f>
        <v>0</v>
      </c>
      <c r="P415" s="349"/>
      <c r="Q415" s="277"/>
      <c r="R415" s="1008">
        <f>P415+P416+P417+P418+P419+P420+P421+P422+P423+P424+Q415+Q416+Q417+Q418+Q419+Q420+Q421+Q422+Q423+Q424</f>
        <v>0</v>
      </c>
      <c r="S415" s="686"/>
      <c r="T415" s="686"/>
      <c r="U415" s="1057">
        <f>S415+S416+S417+S418+S419+S420+S421+S422+S423+S424+T415+T416+T417+T418+T419+T420+T421+T422+T423+T424</f>
        <v>0</v>
      </c>
      <c r="V415" s="349"/>
      <c r="W415" s="277"/>
      <c r="X415" s="1055">
        <f>V415+V416+V417+V418+V419+V420+V421+V422+V423+V424+W415+W416+W417+W418+W419+W420+W421+W422+W423+W424</f>
        <v>0</v>
      </c>
      <c r="Y415" s="686"/>
      <c r="Z415" s="686"/>
      <c r="AA415" s="1056">
        <f>Y415+Y416+Y417+Y418+Y419+Y420+Y421+Y422+Y423+Y424+Z415+Z416+Z417+Z418+Z419+Z420+Z421+Z422+Z423+Z424</f>
        <v>0</v>
      </c>
      <c r="AB415" s="349"/>
      <c r="AC415" s="277"/>
      <c r="AD415" s="999">
        <f>AB415+AB416+AB417+AB418+AB419+AB420+AB421+AB422+AB423+AB424+AC415+AC416+AC417+AC418+AC419+AC420+AC421+AC422+AC423+AC424</f>
        <v>0</v>
      </c>
      <c r="AE415" s="686"/>
      <c r="AF415" s="686"/>
      <c r="AG415" s="1000">
        <f>AE415+AE416+AE417+AE418+AE419+AE420+AE421+AE422+AE423+AE424+AF415+AF416+AF417+AF418+AF419+AF420+AF421+AF422+AF423+AF424</f>
        <v>0</v>
      </c>
      <c r="AH415" s="687"/>
      <c r="AI415" s="688"/>
      <c r="AJ415" s="1048">
        <f>AH415+AH416+AH417+AH418+AH419+AH420+AH421+AH422+AH423+AH424+AI415+AI416+AI417+AI418+AI419+AI420+AI421+AI422+AI423+AI424</f>
        <v>0</v>
      </c>
      <c r="AK415" s="686"/>
      <c r="AL415" s="686"/>
      <c r="AM415" s="1002">
        <f>AK415+AK416+AK417+AK418+AK419+AK420+AK421+AK422+AK423+AK424+AL415+AL416+AL417+AL418+AL419+AL420+AL421+AL422+AL423+AL424</f>
        <v>0</v>
      </c>
      <c r="AN415" s="355"/>
      <c r="AO415" s="690"/>
      <c r="AP415" s="1003">
        <f>AN415+AN416+AN417+AN418+AN419+AN420+AN421+AN422+AN423+AN424+AO415+AO416+AO417+AO418+AO419+AO420+AO421+AO422+AO423+AO424</f>
        <v>0</v>
      </c>
      <c r="AQ415" s="686"/>
      <c r="AR415" s="686"/>
      <c r="AS415" s="1049">
        <f>AQ415+AQ416+AQ417+AQ418+AQ419+AQ420+AQ421+AQ422+AQ423+AQ424+AR415+AR416+AR417+AR418+AR419+AR420+AR421+AR422+AR423+AR424</f>
        <v>0</v>
      </c>
      <c r="AT415" s="1050"/>
      <c r="AU415" s="1051">
        <f>SUM(AV415:BG415)</f>
        <v>0</v>
      </c>
      <c r="AV415" s="965">
        <f>SUM(L415+O415+R415+U415+X415+AA415+AD415+AG415+AJ415+AM415+AP415+AS415)</f>
        <v>0</v>
      </c>
      <c r="AW415" s="965"/>
      <c r="AX415" s="965"/>
      <c r="AY415" s="965"/>
      <c r="AZ415" s="965"/>
      <c r="BA415" s="965"/>
      <c r="BB415" s="965"/>
      <c r="BC415" s="965"/>
      <c r="BD415" s="965"/>
      <c r="BE415" s="1052"/>
      <c r="BF415" s="1052"/>
      <c r="BG415" s="1053"/>
      <c r="BH415" s="125"/>
      <c r="BI415" s="125"/>
      <c r="BJ415" s="692"/>
      <c r="BK415" s="692"/>
      <c r="BL415" s="4"/>
      <c r="BM415" s="3"/>
      <c r="BN415" s="3"/>
      <c r="BO415" s="6"/>
      <c r="BP415" s="6"/>
      <c r="BQ415" s="6"/>
      <c r="BR415" s="6"/>
      <c r="BS415" s="6"/>
      <c r="BT415" s="6"/>
      <c r="BU415" s="6"/>
    </row>
    <row r="416" spans="1:73" ht="12.75">
      <c r="A416" s="682">
        <v>2</v>
      </c>
      <c r="B416" s="290"/>
      <c r="C416" s="726" t="s">
        <v>747</v>
      </c>
      <c r="D416" s="720"/>
      <c r="E416" s="317"/>
      <c r="F416" s="619"/>
      <c r="G416" s="317"/>
      <c r="H416" s="317"/>
      <c r="I416" s="966"/>
      <c r="J416" s="358"/>
      <c r="K416" s="696"/>
      <c r="L416" s="966"/>
      <c r="M416" s="697"/>
      <c r="N416" s="697"/>
      <c r="O416" s="966"/>
      <c r="P416" s="358"/>
      <c r="Q416" s="696"/>
      <c r="R416" s="966"/>
      <c r="S416" s="697"/>
      <c r="T416" s="697"/>
      <c r="U416" s="966"/>
      <c r="V416" s="358"/>
      <c r="W416" s="696"/>
      <c r="X416" s="966"/>
      <c r="Y416" s="697"/>
      <c r="Z416" s="697"/>
      <c r="AA416" s="966"/>
      <c r="AB416" s="358"/>
      <c r="AC416" s="696"/>
      <c r="AD416" s="966"/>
      <c r="AE416" s="697"/>
      <c r="AF416" s="697"/>
      <c r="AG416" s="966"/>
      <c r="AH416" s="698"/>
      <c r="AI416" s="699"/>
      <c r="AJ416" s="966"/>
      <c r="AK416" s="697"/>
      <c r="AL416" s="697"/>
      <c r="AM416" s="966"/>
      <c r="AN416" s="365"/>
      <c r="AO416" s="701"/>
      <c r="AP416" s="966"/>
      <c r="AQ416" s="697"/>
      <c r="AR416" s="697"/>
      <c r="AS416" s="966"/>
      <c r="AT416" s="966"/>
      <c r="AU416" s="966"/>
      <c r="AV416" s="966"/>
      <c r="AW416" s="966"/>
      <c r="AX416" s="966"/>
      <c r="AY416" s="966"/>
      <c r="AZ416" s="966"/>
      <c r="BA416" s="966"/>
      <c r="BB416" s="966"/>
      <c r="BC416" s="966"/>
      <c r="BD416" s="966"/>
      <c r="BE416" s="966"/>
      <c r="BF416" s="966"/>
      <c r="BG416" s="966"/>
      <c r="BH416" s="125"/>
      <c r="BI416" s="125"/>
      <c r="BJ416" s="692"/>
      <c r="BK416" s="692"/>
      <c r="BL416" s="4"/>
      <c r="BM416" s="3"/>
      <c r="BN416" s="3"/>
      <c r="BO416" s="6"/>
      <c r="BP416" s="6"/>
      <c r="BQ416" s="6"/>
      <c r="BR416" s="6"/>
      <c r="BS416" s="6"/>
      <c r="BT416" s="6"/>
      <c r="BU416" s="6"/>
    </row>
    <row r="417" spans="1:73" ht="12.75">
      <c r="A417" s="682">
        <v>3</v>
      </c>
      <c r="B417" s="290"/>
      <c r="C417" s="726" t="s">
        <v>748</v>
      </c>
      <c r="D417" s="720"/>
      <c r="E417" s="317"/>
      <c r="F417" s="619"/>
      <c r="G417" s="317"/>
      <c r="H417" s="317"/>
      <c r="I417" s="966"/>
      <c r="J417" s="358"/>
      <c r="K417" s="696"/>
      <c r="L417" s="966"/>
      <c r="M417" s="697"/>
      <c r="N417" s="697"/>
      <c r="O417" s="966"/>
      <c r="P417" s="358"/>
      <c r="Q417" s="696"/>
      <c r="R417" s="966"/>
      <c r="S417" s="697"/>
      <c r="T417" s="697"/>
      <c r="U417" s="966"/>
      <c r="V417" s="358"/>
      <c r="W417" s="696"/>
      <c r="X417" s="966"/>
      <c r="Y417" s="697"/>
      <c r="Z417" s="697"/>
      <c r="AA417" s="966"/>
      <c r="AB417" s="358"/>
      <c r="AC417" s="696"/>
      <c r="AD417" s="966"/>
      <c r="AE417" s="697"/>
      <c r="AF417" s="697"/>
      <c r="AG417" s="966"/>
      <c r="AH417" s="698"/>
      <c r="AI417" s="699"/>
      <c r="AJ417" s="966"/>
      <c r="AK417" s="697"/>
      <c r="AL417" s="697"/>
      <c r="AM417" s="966"/>
      <c r="AN417" s="365"/>
      <c r="AO417" s="701"/>
      <c r="AP417" s="966"/>
      <c r="AQ417" s="697"/>
      <c r="AR417" s="697"/>
      <c r="AS417" s="966"/>
      <c r="AT417" s="966"/>
      <c r="AU417" s="966"/>
      <c r="AV417" s="966"/>
      <c r="AW417" s="966"/>
      <c r="AX417" s="966"/>
      <c r="AY417" s="966"/>
      <c r="AZ417" s="966"/>
      <c r="BA417" s="966"/>
      <c r="BB417" s="966"/>
      <c r="BC417" s="966"/>
      <c r="BD417" s="966"/>
      <c r="BE417" s="966"/>
      <c r="BF417" s="966"/>
      <c r="BG417" s="966"/>
      <c r="BH417" s="125"/>
      <c r="BI417" s="125"/>
      <c r="BJ417" s="692"/>
      <c r="BK417" s="692"/>
      <c r="BL417" s="4"/>
      <c r="BM417" s="3"/>
      <c r="BN417" s="3"/>
      <c r="BO417" s="6"/>
      <c r="BP417" s="6"/>
      <c r="BQ417" s="6"/>
      <c r="BR417" s="6"/>
      <c r="BS417" s="6"/>
      <c r="BT417" s="6"/>
      <c r="BU417" s="6"/>
    </row>
    <row r="418" spans="1:73" ht="12.75">
      <c r="A418" s="682">
        <v>4</v>
      </c>
      <c r="B418" s="290"/>
      <c r="C418" s="830"/>
      <c r="D418" s="720"/>
      <c r="E418" s="317"/>
      <c r="F418" s="619"/>
      <c r="G418" s="317"/>
      <c r="H418" s="317"/>
      <c r="I418" s="966"/>
      <c r="J418" s="358"/>
      <c r="K418" s="696"/>
      <c r="L418" s="966"/>
      <c r="M418" s="697"/>
      <c r="N418" s="697"/>
      <c r="O418" s="966"/>
      <c r="P418" s="358"/>
      <c r="Q418" s="696"/>
      <c r="R418" s="966"/>
      <c r="S418" s="697"/>
      <c r="T418" s="697"/>
      <c r="U418" s="966"/>
      <c r="V418" s="358"/>
      <c r="W418" s="696"/>
      <c r="X418" s="966"/>
      <c r="Y418" s="697"/>
      <c r="Z418" s="697"/>
      <c r="AA418" s="966"/>
      <c r="AB418" s="358"/>
      <c r="AC418" s="696"/>
      <c r="AD418" s="966"/>
      <c r="AE418" s="697"/>
      <c r="AF418" s="697"/>
      <c r="AG418" s="966"/>
      <c r="AH418" s="698"/>
      <c r="AI418" s="699"/>
      <c r="AJ418" s="966"/>
      <c r="AK418" s="697"/>
      <c r="AL418" s="697"/>
      <c r="AM418" s="966"/>
      <c r="AN418" s="365"/>
      <c r="AO418" s="701"/>
      <c r="AP418" s="966"/>
      <c r="AQ418" s="697"/>
      <c r="AR418" s="697"/>
      <c r="AS418" s="966"/>
      <c r="AT418" s="966"/>
      <c r="AU418" s="966"/>
      <c r="AV418" s="966"/>
      <c r="AW418" s="966"/>
      <c r="AX418" s="966"/>
      <c r="AY418" s="966"/>
      <c r="AZ418" s="966"/>
      <c r="BA418" s="966"/>
      <c r="BB418" s="966"/>
      <c r="BC418" s="966"/>
      <c r="BD418" s="966"/>
      <c r="BE418" s="966"/>
      <c r="BF418" s="966"/>
      <c r="BG418" s="966"/>
      <c r="BH418" s="125"/>
      <c r="BI418" s="125"/>
      <c r="BJ418" s="692"/>
      <c r="BK418" s="692"/>
      <c r="BL418" s="4"/>
      <c r="BM418" s="3"/>
      <c r="BN418" s="3"/>
      <c r="BO418" s="6"/>
      <c r="BP418" s="6"/>
      <c r="BQ418" s="6"/>
      <c r="BR418" s="6"/>
      <c r="BS418" s="6"/>
      <c r="BT418" s="6"/>
      <c r="BU418" s="6"/>
    </row>
    <row r="419" spans="1:73" ht="12.75">
      <c r="A419" s="682">
        <v>5</v>
      </c>
      <c r="B419" s="290"/>
      <c r="C419" s="830"/>
      <c r="D419" s="720"/>
      <c r="E419" s="317"/>
      <c r="F419" s="619"/>
      <c r="G419" s="317"/>
      <c r="H419" s="317"/>
      <c r="I419" s="966"/>
      <c r="J419" s="358"/>
      <c r="K419" s="696"/>
      <c r="L419" s="966"/>
      <c r="M419" s="697"/>
      <c r="N419" s="697"/>
      <c r="O419" s="966"/>
      <c r="P419" s="358"/>
      <c r="Q419" s="696"/>
      <c r="R419" s="966"/>
      <c r="S419" s="697"/>
      <c r="T419" s="697"/>
      <c r="U419" s="966"/>
      <c r="V419" s="358"/>
      <c r="W419" s="696"/>
      <c r="X419" s="966"/>
      <c r="Y419" s="697"/>
      <c r="Z419" s="697"/>
      <c r="AA419" s="966"/>
      <c r="AB419" s="358"/>
      <c r="AC419" s="696"/>
      <c r="AD419" s="966"/>
      <c r="AE419" s="697"/>
      <c r="AF419" s="697"/>
      <c r="AG419" s="966"/>
      <c r="AH419" s="698"/>
      <c r="AI419" s="699"/>
      <c r="AJ419" s="966"/>
      <c r="AK419" s="697"/>
      <c r="AL419" s="697"/>
      <c r="AM419" s="966"/>
      <c r="AN419" s="365"/>
      <c r="AO419" s="701"/>
      <c r="AP419" s="966"/>
      <c r="AQ419" s="697"/>
      <c r="AR419" s="697"/>
      <c r="AS419" s="966"/>
      <c r="AT419" s="966"/>
      <c r="AU419" s="966"/>
      <c r="AV419" s="966"/>
      <c r="AW419" s="966"/>
      <c r="AX419" s="966"/>
      <c r="AY419" s="966"/>
      <c r="AZ419" s="966"/>
      <c r="BA419" s="966"/>
      <c r="BB419" s="966"/>
      <c r="BC419" s="966"/>
      <c r="BD419" s="966"/>
      <c r="BE419" s="966"/>
      <c r="BF419" s="966"/>
      <c r="BG419" s="966"/>
      <c r="BH419" s="125"/>
      <c r="BI419" s="125"/>
      <c r="BJ419" s="692"/>
      <c r="BK419" s="692"/>
      <c r="BL419" s="4"/>
      <c r="BM419" s="3"/>
      <c r="BN419" s="3"/>
      <c r="BO419" s="6"/>
      <c r="BP419" s="6"/>
      <c r="BQ419" s="6"/>
      <c r="BR419" s="6"/>
      <c r="BS419" s="6"/>
      <c r="BT419" s="6"/>
      <c r="BU419" s="6"/>
    </row>
    <row r="420" spans="1:73" ht="12.75">
      <c r="A420" s="682">
        <v>6</v>
      </c>
      <c r="B420" s="290"/>
      <c r="C420" s="736"/>
      <c r="D420" s="720"/>
      <c r="E420" s="317"/>
      <c r="F420" s="619"/>
      <c r="G420" s="317"/>
      <c r="H420" s="317"/>
      <c r="I420" s="966"/>
      <c r="J420" s="358"/>
      <c r="K420" s="696"/>
      <c r="L420" s="966"/>
      <c r="M420" s="697"/>
      <c r="N420" s="697"/>
      <c r="O420" s="966"/>
      <c r="P420" s="358"/>
      <c r="Q420" s="696"/>
      <c r="R420" s="966"/>
      <c r="S420" s="697"/>
      <c r="T420" s="697"/>
      <c r="U420" s="966"/>
      <c r="V420" s="358"/>
      <c r="W420" s="696"/>
      <c r="X420" s="966"/>
      <c r="Y420" s="697"/>
      <c r="Z420" s="697"/>
      <c r="AA420" s="966"/>
      <c r="AB420" s="358"/>
      <c r="AC420" s="696"/>
      <c r="AD420" s="966"/>
      <c r="AE420" s="697"/>
      <c r="AF420" s="697"/>
      <c r="AG420" s="966"/>
      <c r="AH420" s="698"/>
      <c r="AI420" s="699"/>
      <c r="AJ420" s="966"/>
      <c r="AK420" s="697"/>
      <c r="AL420" s="697"/>
      <c r="AM420" s="966"/>
      <c r="AN420" s="365"/>
      <c r="AO420" s="701"/>
      <c r="AP420" s="966"/>
      <c r="AQ420" s="697"/>
      <c r="AR420" s="697"/>
      <c r="AS420" s="966"/>
      <c r="AT420" s="966"/>
      <c r="AU420" s="966"/>
      <c r="AV420" s="966"/>
      <c r="AW420" s="966"/>
      <c r="AX420" s="966"/>
      <c r="AY420" s="966"/>
      <c r="AZ420" s="966"/>
      <c r="BA420" s="966"/>
      <c r="BB420" s="966"/>
      <c r="BC420" s="966"/>
      <c r="BD420" s="966"/>
      <c r="BE420" s="966"/>
      <c r="BF420" s="966"/>
      <c r="BG420" s="966"/>
      <c r="BH420" s="125"/>
      <c r="BI420" s="125"/>
      <c r="BJ420" s="692"/>
      <c r="BK420" s="692"/>
      <c r="BL420" s="4"/>
      <c r="BM420" s="3"/>
      <c r="BN420" s="3"/>
      <c r="BO420" s="6"/>
      <c r="BP420" s="6"/>
      <c r="BQ420" s="6"/>
      <c r="BR420" s="6"/>
      <c r="BS420" s="6"/>
      <c r="BT420" s="6"/>
      <c r="BU420" s="6"/>
    </row>
    <row r="421" spans="1:73" ht="12.75">
      <c r="A421" s="682">
        <v>7</v>
      </c>
      <c r="B421" s="290"/>
      <c r="C421" s="736"/>
      <c r="D421" s="720"/>
      <c r="E421" s="454"/>
      <c r="F421" s="706"/>
      <c r="G421" s="317"/>
      <c r="H421" s="317"/>
      <c r="I421" s="966"/>
      <c r="J421" s="358"/>
      <c r="K421" s="696"/>
      <c r="L421" s="966"/>
      <c r="M421" s="697"/>
      <c r="N421" s="697"/>
      <c r="O421" s="966"/>
      <c r="P421" s="358"/>
      <c r="Q421" s="696"/>
      <c r="R421" s="966"/>
      <c r="S421" s="697"/>
      <c r="T421" s="697"/>
      <c r="U421" s="966"/>
      <c r="V421" s="358"/>
      <c r="W421" s="696"/>
      <c r="X421" s="966"/>
      <c r="Y421" s="697"/>
      <c r="Z421" s="697"/>
      <c r="AA421" s="966"/>
      <c r="AB421" s="358"/>
      <c r="AC421" s="696"/>
      <c r="AD421" s="966"/>
      <c r="AE421" s="697"/>
      <c r="AF421" s="697"/>
      <c r="AG421" s="966"/>
      <c r="AH421" s="698"/>
      <c r="AI421" s="699"/>
      <c r="AJ421" s="966"/>
      <c r="AK421" s="697"/>
      <c r="AL421" s="697"/>
      <c r="AM421" s="966"/>
      <c r="AN421" s="365"/>
      <c r="AO421" s="701"/>
      <c r="AP421" s="966"/>
      <c r="AQ421" s="697"/>
      <c r="AR421" s="697"/>
      <c r="AS421" s="966"/>
      <c r="AT421" s="966"/>
      <c r="AU421" s="966"/>
      <c r="AV421" s="966"/>
      <c r="AW421" s="966"/>
      <c r="AX421" s="966"/>
      <c r="AY421" s="966"/>
      <c r="AZ421" s="966"/>
      <c r="BA421" s="966"/>
      <c r="BB421" s="966"/>
      <c r="BC421" s="966"/>
      <c r="BD421" s="966"/>
      <c r="BE421" s="966"/>
      <c r="BF421" s="966"/>
      <c r="BG421" s="966"/>
      <c r="BH421" s="125"/>
      <c r="BI421" s="125"/>
      <c r="BJ421" s="692"/>
      <c r="BK421" s="692"/>
      <c r="BL421" s="4"/>
      <c r="BM421" s="3"/>
      <c r="BN421" s="3"/>
      <c r="BO421" s="6"/>
      <c r="BP421" s="6"/>
      <c r="BQ421" s="6"/>
      <c r="BR421" s="6"/>
      <c r="BS421" s="6"/>
      <c r="BT421" s="6"/>
      <c r="BU421" s="6"/>
    </row>
    <row r="422" spans="1:73" ht="12.75">
      <c r="A422" s="682">
        <v>8</v>
      </c>
      <c r="B422" s="290"/>
      <c r="C422" s="736"/>
      <c r="D422" s="720"/>
      <c r="E422" s="454"/>
      <c r="F422" s="706"/>
      <c r="G422" s="317"/>
      <c r="H422" s="317"/>
      <c r="I422" s="966"/>
      <c r="J422" s="358"/>
      <c r="K422" s="696"/>
      <c r="L422" s="966"/>
      <c r="M422" s="697"/>
      <c r="N422" s="697"/>
      <c r="O422" s="966"/>
      <c r="P422" s="358"/>
      <c r="Q422" s="696"/>
      <c r="R422" s="966"/>
      <c r="S422" s="697"/>
      <c r="T422" s="697"/>
      <c r="U422" s="966"/>
      <c r="V422" s="358"/>
      <c r="W422" s="696"/>
      <c r="X422" s="966"/>
      <c r="Y422" s="697"/>
      <c r="Z422" s="697"/>
      <c r="AA422" s="966"/>
      <c r="AB422" s="358"/>
      <c r="AC422" s="696"/>
      <c r="AD422" s="966"/>
      <c r="AE422" s="697"/>
      <c r="AF422" s="697"/>
      <c r="AG422" s="966"/>
      <c r="AH422" s="698"/>
      <c r="AI422" s="699"/>
      <c r="AJ422" s="966"/>
      <c r="AK422" s="697"/>
      <c r="AL422" s="697"/>
      <c r="AM422" s="966"/>
      <c r="AN422" s="365"/>
      <c r="AO422" s="701"/>
      <c r="AP422" s="966"/>
      <c r="AQ422" s="697"/>
      <c r="AR422" s="697"/>
      <c r="AS422" s="966"/>
      <c r="AT422" s="966"/>
      <c r="AU422" s="966"/>
      <c r="AV422" s="966"/>
      <c r="AW422" s="966"/>
      <c r="AX422" s="966"/>
      <c r="AY422" s="966"/>
      <c r="AZ422" s="966"/>
      <c r="BA422" s="966"/>
      <c r="BB422" s="966"/>
      <c r="BC422" s="966"/>
      <c r="BD422" s="966"/>
      <c r="BE422" s="966"/>
      <c r="BF422" s="966"/>
      <c r="BG422" s="966"/>
      <c r="BH422" s="125"/>
      <c r="BI422" s="125"/>
      <c r="BJ422" s="692"/>
      <c r="BK422" s="692"/>
      <c r="BL422" s="4"/>
      <c r="BM422" s="3"/>
      <c r="BN422" s="3"/>
      <c r="BO422" s="6"/>
      <c r="BP422" s="6"/>
      <c r="BQ422" s="6"/>
      <c r="BR422" s="6"/>
      <c r="BS422" s="6"/>
      <c r="BT422" s="6"/>
      <c r="BU422" s="6"/>
    </row>
    <row r="423" spans="1:73" ht="12.75">
      <c r="A423" s="682">
        <v>9</v>
      </c>
      <c r="B423" s="290"/>
      <c r="C423" s="736"/>
      <c r="D423" s="720"/>
      <c r="E423" s="454"/>
      <c r="F423" s="706"/>
      <c r="G423" s="317"/>
      <c r="H423" s="317"/>
      <c r="I423" s="966"/>
      <c r="J423" s="358"/>
      <c r="K423" s="696"/>
      <c r="L423" s="966"/>
      <c r="M423" s="697"/>
      <c r="N423" s="697"/>
      <c r="O423" s="966"/>
      <c r="P423" s="358"/>
      <c r="Q423" s="696"/>
      <c r="R423" s="966"/>
      <c r="S423" s="697"/>
      <c r="T423" s="697"/>
      <c r="U423" s="966"/>
      <c r="V423" s="358"/>
      <c r="W423" s="696"/>
      <c r="X423" s="966"/>
      <c r="Y423" s="697"/>
      <c r="Z423" s="697"/>
      <c r="AA423" s="966"/>
      <c r="AB423" s="358"/>
      <c r="AC423" s="696"/>
      <c r="AD423" s="966"/>
      <c r="AE423" s="697"/>
      <c r="AF423" s="697"/>
      <c r="AG423" s="966"/>
      <c r="AH423" s="698"/>
      <c r="AI423" s="699"/>
      <c r="AJ423" s="966"/>
      <c r="AK423" s="697"/>
      <c r="AL423" s="697"/>
      <c r="AM423" s="966"/>
      <c r="AN423" s="365"/>
      <c r="AO423" s="701"/>
      <c r="AP423" s="966"/>
      <c r="AQ423" s="697"/>
      <c r="AR423" s="697"/>
      <c r="AS423" s="966"/>
      <c r="AT423" s="966"/>
      <c r="AU423" s="966"/>
      <c r="AV423" s="966"/>
      <c r="AW423" s="966"/>
      <c r="AX423" s="966"/>
      <c r="AY423" s="966"/>
      <c r="AZ423" s="966"/>
      <c r="BA423" s="966"/>
      <c r="BB423" s="966"/>
      <c r="BC423" s="966"/>
      <c r="BD423" s="966"/>
      <c r="BE423" s="966"/>
      <c r="BF423" s="966"/>
      <c r="BG423" s="966"/>
      <c r="BH423" s="125"/>
      <c r="BI423" s="125"/>
      <c r="BJ423" s="692"/>
      <c r="BK423" s="692"/>
      <c r="BL423" s="4"/>
      <c r="BM423" s="3"/>
      <c r="BN423" s="3"/>
      <c r="BO423" s="6"/>
      <c r="BP423" s="6"/>
      <c r="BQ423" s="6"/>
      <c r="BR423" s="6"/>
      <c r="BS423" s="6"/>
      <c r="BT423" s="6"/>
      <c r="BU423" s="6"/>
    </row>
    <row r="424" spans="1:73" ht="12.75">
      <c r="A424" s="682">
        <v>10</v>
      </c>
      <c r="B424" s="320"/>
      <c r="C424" s="753"/>
      <c r="D424" s="831"/>
      <c r="E424" s="368"/>
      <c r="F424" s="325"/>
      <c r="G424" s="317"/>
      <c r="H424" s="317"/>
      <c r="I424" s="971"/>
      <c r="J424" s="369"/>
      <c r="K424" s="709"/>
      <c r="L424" s="971"/>
      <c r="M424" s="710"/>
      <c r="N424" s="710"/>
      <c r="O424" s="971"/>
      <c r="P424" s="369"/>
      <c r="Q424" s="709"/>
      <c r="R424" s="971"/>
      <c r="S424" s="710"/>
      <c r="T424" s="710"/>
      <c r="U424" s="971"/>
      <c r="V424" s="369"/>
      <c r="W424" s="709"/>
      <c r="X424" s="971"/>
      <c r="Y424" s="710"/>
      <c r="Z424" s="710"/>
      <c r="AA424" s="971"/>
      <c r="AB424" s="369"/>
      <c r="AC424" s="709"/>
      <c r="AD424" s="971"/>
      <c r="AE424" s="710"/>
      <c r="AF424" s="710"/>
      <c r="AG424" s="971"/>
      <c r="AH424" s="711"/>
      <c r="AI424" s="712"/>
      <c r="AJ424" s="971"/>
      <c r="AK424" s="710"/>
      <c r="AL424" s="710"/>
      <c r="AM424" s="971"/>
      <c r="AN424" s="374"/>
      <c r="AO424" s="713"/>
      <c r="AP424" s="971"/>
      <c r="AQ424" s="710"/>
      <c r="AR424" s="710"/>
      <c r="AS424" s="971"/>
      <c r="AT424" s="971"/>
      <c r="AU424" s="971"/>
      <c r="AV424" s="971"/>
      <c r="AW424" s="971"/>
      <c r="AX424" s="971"/>
      <c r="AY424" s="971"/>
      <c r="AZ424" s="971"/>
      <c r="BA424" s="971"/>
      <c r="BB424" s="971"/>
      <c r="BC424" s="971"/>
      <c r="BD424" s="971"/>
      <c r="BE424" s="971"/>
      <c r="BF424" s="971"/>
      <c r="BG424" s="971"/>
      <c r="BH424" s="167"/>
      <c r="BI424" s="167"/>
      <c r="BJ424" s="714"/>
      <c r="BK424" s="714"/>
      <c r="BL424" s="4"/>
      <c r="BM424" s="3"/>
      <c r="BN424" s="3"/>
      <c r="BO424" s="6"/>
      <c r="BP424" s="6"/>
      <c r="BQ424" s="6"/>
      <c r="BR424" s="6"/>
      <c r="BS424" s="6"/>
      <c r="BT424" s="6"/>
      <c r="BU424" s="6"/>
    </row>
    <row r="425" spans="1:73" ht="12.75">
      <c r="A425" s="682">
        <v>1</v>
      </c>
      <c r="B425" s="416">
        <v>28</v>
      </c>
      <c r="C425" s="340" t="s">
        <v>840</v>
      </c>
      <c r="D425" s="814" t="s">
        <v>841</v>
      </c>
      <c r="E425" s="273" t="s">
        <v>190</v>
      </c>
      <c r="F425" s="595" t="s">
        <v>842</v>
      </c>
      <c r="G425" s="273">
        <v>1</v>
      </c>
      <c r="H425" s="273">
        <v>4</v>
      </c>
      <c r="I425" s="1060"/>
      <c r="J425" s="349"/>
      <c r="K425" s="277"/>
      <c r="L425" s="1006">
        <f>J425+J426+J427+J428+J429+J430+J431+J432+J433+J434+K425+K426+K427+K428+K429+K430+K431+K432+K433+K434</f>
        <v>0</v>
      </c>
      <c r="M425" s="729">
        <v>12</v>
      </c>
      <c r="N425" s="686"/>
      <c r="O425" s="1007">
        <f>M425+M426+M427+M428+M429+M430+M431+M432+M433+M434+N425+N426+N427+N428+N429+N430+N431+N432+N433+N434</f>
        <v>12</v>
      </c>
      <c r="P425" s="349"/>
      <c r="Q425" s="277"/>
      <c r="R425" s="1008">
        <f>P425+P426+P427+P428+P429+P430+P431+P432+P433+P434+Q425+Q426+Q427+Q428+Q429+Q430+Q431+Q432+Q433+Q434</f>
        <v>0</v>
      </c>
      <c r="S425" s="686"/>
      <c r="T425" s="686"/>
      <c r="U425" s="1057">
        <f>S425+S426+S427+S428+S429+S430+S431+S432+S433+S434+T425+T426+T427+T428+T429+T430+T431+T432+T433+T434</f>
        <v>4</v>
      </c>
      <c r="V425" s="349"/>
      <c r="W425" s="277"/>
      <c r="X425" s="1055">
        <f>V425+V426+V427+V428+V429+V430+V431+V432+V433+V434+W425+W426+W427+W428+W429+W430+W431+W432+W433+W434</f>
        <v>0</v>
      </c>
      <c r="Y425" s="686"/>
      <c r="Z425" s="686"/>
      <c r="AA425" s="1056">
        <f>Y425+Y426+Y427+Y428+Y429+Y430+Y431+Y432+Y433+Y434+Z425+Z426+Z427+Z428+Z429+Z430+Z431+Z432+Z433+Z434</f>
        <v>0</v>
      </c>
      <c r="AB425" s="349"/>
      <c r="AC425" s="277"/>
      <c r="AD425" s="999">
        <f>AB425+AB426+AB427+AB428+AB429+AB430+AB431+AB432+AB433+AB434+AC425+AC426+AC427+AC428+AC429+AC430+AC431+AC432+AC433+AC434</f>
        <v>0</v>
      </c>
      <c r="AE425" s="686"/>
      <c r="AF425" s="686"/>
      <c r="AG425" s="1000">
        <f>AE425+AE426+AE427+AE428+AE429+AE430+AE431+AE432+AE433+AE434+AF425+AF426+AF427+AF428+AF429+AF430+AF431+AF432+AF433+AF434</f>
        <v>0</v>
      </c>
      <c r="AH425" s="687"/>
      <c r="AI425" s="688"/>
      <c r="AJ425" s="1048">
        <f>AH425+AH426+AH427+AH428+AH429+AH430+AH431+AH432+AH433+AH434+AI425+AI426+AI427+AI428+AI429+AI430+AI431+AI432+AI433+AI434</f>
        <v>0</v>
      </c>
      <c r="AK425" s="686"/>
      <c r="AL425" s="686"/>
      <c r="AM425" s="1002">
        <f>AK425+AK426+AK427+AK428+AK429+AK430+AK431+AK432+AK433+AK434+AL425+AL426+AL427+AL428+AL429+AL430+AL431+AL432+AL433+AL434</f>
        <v>0</v>
      </c>
      <c r="AN425" s="355"/>
      <c r="AO425" s="690"/>
      <c r="AP425" s="1003">
        <f>AN425+AN426+AN427+AN428+AN429+AN430+AN431+AN432+AN433+AN434+AO425+AO426+AO427+AO428+AO429+AO430+AO431+AO432+AO433+AO434</f>
        <v>0</v>
      </c>
      <c r="AQ425" s="686"/>
      <c r="AR425" s="686"/>
      <c r="AS425" s="1049">
        <f>AQ425+AQ426+AQ427+AQ428+AQ429+AQ430+AQ431+AQ432+AQ433+AQ434+AR425+AR426+AR427+AR428+AR429+AR430+AR431+AR432+AR433+AR434</f>
        <v>0</v>
      </c>
      <c r="AT425" s="1050"/>
      <c r="AU425" s="1051">
        <f>SUM(AV425:BG425)</f>
        <v>16</v>
      </c>
      <c r="AV425" s="965">
        <f>SUM(L425+O425+R425+U425+X425+AA425+AD425+AG425+AJ425+AM425+AP425+AS425)</f>
        <v>16</v>
      </c>
      <c r="AW425" s="965"/>
      <c r="AX425" s="965"/>
      <c r="AY425" s="965"/>
      <c r="AZ425" s="965"/>
      <c r="BA425" s="965"/>
      <c r="BB425" s="965"/>
      <c r="BC425" s="965"/>
      <c r="BD425" s="965"/>
      <c r="BE425" s="1052"/>
      <c r="BF425" s="1052"/>
      <c r="BG425" s="1053"/>
      <c r="BH425" s="125"/>
      <c r="BI425" s="125"/>
      <c r="BJ425" s="692"/>
      <c r="BK425" s="692"/>
      <c r="BL425" s="4"/>
      <c r="BM425" s="3"/>
      <c r="BN425" s="3"/>
      <c r="BO425" s="6"/>
      <c r="BP425" s="6"/>
      <c r="BQ425" s="6"/>
      <c r="BR425" s="6"/>
      <c r="BS425" s="6"/>
      <c r="BT425" s="6"/>
      <c r="BU425" s="6"/>
    </row>
    <row r="426" spans="1:73" ht="12.75">
      <c r="A426" s="682">
        <v>2</v>
      </c>
      <c r="B426" s="290"/>
      <c r="C426" s="736"/>
      <c r="D426" s="816"/>
      <c r="E426" s="295" t="s">
        <v>361</v>
      </c>
      <c r="F426" s="832" t="s">
        <v>843</v>
      </c>
      <c r="G426" s="295">
        <v>3</v>
      </c>
      <c r="H426" s="295">
        <v>4</v>
      </c>
      <c r="I426" s="966"/>
      <c r="J426" s="358"/>
      <c r="K426" s="696"/>
      <c r="L426" s="966"/>
      <c r="M426" s="697"/>
      <c r="N426" s="697"/>
      <c r="O426" s="966"/>
      <c r="P426" s="358"/>
      <c r="Q426" s="696"/>
      <c r="R426" s="966"/>
      <c r="S426" s="697"/>
      <c r="T426" s="697"/>
      <c r="U426" s="966"/>
      <c r="V426" s="358"/>
      <c r="W426" s="696"/>
      <c r="X426" s="966"/>
      <c r="Y426" s="697"/>
      <c r="Z426" s="697"/>
      <c r="AA426" s="966"/>
      <c r="AB426" s="358"/>
      <c r="AC426" s="696"/>
      <c r="AD426" s="966"/>
      <c r="AE426" s="697"/>
      <c r="AF426" s="697"/>
      <c r="AG426" s="966"/>
      <c r="AH426" s="698"/>
      <c r="AI426" s="699"/>
      <c r="AJ426" s="966"/>
      <c r="AK426" s="697"/>
      <c r="AL426" s="697"/>
      <c r="AM426" s="966"/>
      <c r="AN426" s="365"/>
      <c r="AO426" s="701"/>
      <c r="AP426" s="966"/>
      <c r="AQ426" s="697"/>
      <c r="AR426" s="697"/>
      <c r="AS426" s="966"/>
      <c r="AT426" s="966"/>
      <c r="AU426" s="966"/>
      <c r="AV426" s="966"/>
      <c r="AW426" s="966"/>
      <c r="AX426" s="966"/>
      <c r="AY426" s="966"/>
      <c r="AZ426" s="966"/>
      <c r="BA426" s="966"/>
      <c r="BB426" s="966"/>
      <c r="BC426" s="966"/>
      <c r="BD426" s="966"/>
      <c r="BE426" s="966"/>
      <c r="BF426" s="966"/>
      <c r="BG426" s="966"/>
      <c r="BH426" s="125"/>
      <c r="BI426" s="125"/>
      <c r="BJ426" s="692"/>
      <c r="BK426" s="692"/>
      <c r="BL426" s="4"/>
      <c r="BM426" s="3"/>
      <c r="BN426" s="3"/>
      <c r="BO426" s="6"/>
      <c r="BP426" s="6"/>
      <c r="BQ426" s="6"/>
      <c r="BR426" s="6"/>
      <c r="BS426" s="6"/>
      <c r="BT426" s="6"/>
      <c r="BU426" s="6"/>
    </row>
    <row r="427" spans="1:73" ht="12.75">
      <c r="A427" s="682">
        <v>3</v>
      </c>
      <c r="B427" s="290"/>
      <c r="C427" s="736"/>
      <c r="D427" s="816"/>
      <c r="E427" s="295"/>
      <c r="F427" s="695"/>
      <c r="G427" s="295"/>
      <c r="H427" s="295"/>
      <c r="I427" s="966"/>
      <c r="J427" s="358"/>
      <c r="K427" s="696"/>
      <c r="L427" s="966"/>
      <c r="M427" s="697"/>
      <c r="N427" s="697"/>
      <c r="O427" s="966"/>
      <c r="P427" s="358"/>
      <c r="Q427" s="696"/>
      <c r="R427" s="966"/>
      <c r="S427" s="697"/>
      <c r="T427" s="697"/>
      <c r="U427" s="966"/>
      <c r="V427" s="358"/>
      <c r="W427" s="696"/>
      <c r="X427" s="966"/>
      <c r="Y427" s="697"/>
      <c r="Z427" s="697"/>
      <c r="AA427" s="966"/>
      <c r="AB427" s="358"/>
      <c r="AC427" s="696"/>
      <c r="AD427" s="966"/>
      <c r="AE427" s="697"/>
      <c r="AF427" s="697"/>
      <c r="AG427" s="966"/>
      <c r="AH427" s="698"/>
      <c r="AI427" s="699"/>
      <c r="AJ427" s="966"/>
      <c r="AK427" s="697"/>
      <c r="AL427" s="697"/>
      <c r="AM427" s="966"/>
      <c r="AN427" s="365"/>
      <c r="AO427" s="701"/>
      <c r="AP427" s="966"/>
      <c r="AQ427" s="697"/>
      <c r="AR427" s="697"/>
      <c r="AS427" s="966"/>
      <c r="AT427" s="966"/>
      <c r="AU427" s="966"/>
      <c r="AV427" s="966"/>
      <c r="AW427" s="966"/>
      <c r="AX427" s="966"/>
      <c r="AY427" s="966"/>
      <c r="AZ427" s="966"/>
      <c r="BA427" s="966"/>
      <c r="BB427" s="966"/>
      <c r="BC427" s="966"/>
      <c r="BD427" s="966"/>
      <c r="BE427" s="966"/>
      <c r="BF427" s="966"/>
      <c r="BG427" s="966"/>
      <c r="BH427" s="125"/>
      <c r="BI427" s="125"/>
      <c r="BJ427" s="692"/>
      <c r="BK427" s="692"/>
      <c r="BL427" s="4"/>
      <c r="BM427" s="3"/>
      <c r="BN427" s="3"/>
      <c r="BO427" s="6"/>
      <c r="BP427" s="6"/>
      <c r="BQ427" s="6"/>
      <c r="BR427" s="6"/>
      <c r="BS427" s="6"/>
      <c r="BT427" s="6"/>
      <c r="BU427" s="6"/>
    </row>
    <row r="428" spans="1:73" ht="12.75">
      <c r="A428" s="682">
        <v>4</v>
      </c>
      <c r="B428" s="290"/>
      <c r="C428" s="736"/>
      <c r="D428" s="816"/>
      <c r="E428" s="295"/>
      <c r="F428" s="695"/>
      <c r="G428" s="295"/>
      <c r="H428" s="295"/>
      <c r="I428" s="966"/>
      <c r="J428" s="358"/>
      <c r="K428" s="696"/>
      <c r="L428" s="966"/>
      <c r="M428" s="697"/>
      <c r="N428" s="697"/>
      <c r="O428" s="966"/>
      <c r="P428" s="358"/>
      <c r="Q428" s="696"/>
      <c r="R428" s="966"/>
      <c r="S428" s="697"/>
      <c r="T428" s="697"/>
      <c r="U428" s="966"/>
      <c r="V428" s="358"/>
      <c r="W428" s="696"/>
      <c r="X428" s="966"/>
      <c r="Y428" s="697"/>
      <c r="Z428" s="697"/>
      <c r="AA428" s="966"/>
      <c r="AB428" s="358"/>
      <c r="AC428" s="696"/>
      <c r="AD428" s="966"/>
      <c r="AE428" s="697"/>
      <c r="AF428" s="697"/>
      <c r="AG428" s="966"/>
      <c r="AH428" s="698"/>
      <c r="AI428" s="699"/>
      <c r="AJ428" s="966"/>
      <c r="AK428" s="697"/>
      <c r="AL428" s="697"/>
      <c r="AM428" s="966"/>
      <c r="AN428" s="365"/>
      <c r="AO428" s="701"/>
      <c r="AP428" s="966"/>
      <c r="AQ428" s="697"/>
      <c r="AR428" s="697"/>
      <c r="AS428" s="966"/>
      <c r="AT428" s="966"/>
      <c r="AU428" s="966"/>
      <c r="AV428" s="966"/>
      <c r="AW428" s="966"/>
      <c r="AX428" s="966"/>
      <c r="AY428" s="966"/>
      <c r="AZ428" s="966"/>
      <c r="BA428" s="966"/>
      <c r="BB428" s="966"/>
      <c r="BC428" s="966"/>
      <c r="BD428" s="966"/>
      <c r="BE428" s="966"/>
      <c r="BF428" s="966"/>
      <c r="BG428" s="966"/>
      <c r="BH428" s="594"/>
      <c r="BI428" s="594"/>
      <c r="BJ428" s="692"/>
      <c r="BK428" s="692"/>
      <c r="BL428" s="4"/>
      <c r="BM428" s="3"/>
      <c r="BN428" s="3"/>
      <c r="BO428" s="6"/>
      <c r="BP428" s="6"/>
      <c r="BQ428" s="6"/>
      <c r="BR428" s="6"/>
      <c r="BS428" s="6"/>
      <c r="BT428" s="6"/>
      <c r="BU428" s="6"/>
    </row>
    <row r="429" spans="1:73" ht="12.75">
      <c r="A429" s="682">
        <v>5</v>
      </c>
      <c r="B429" s="290"/>
      <c r="C429" s="736"/>
      <c r="D429" s="816"/>
      <c r="E429" s="317"/>
      <c r="F429" s="619"/>
      <c r="G429" s="317"/>
      <c r="H429" s="317"/>
      <c r="I429" s="966"/>
      <c r="J429" s="358"/>
      <c r="K429" s="696"/>
      <c r="L429" s="966"/>
      <c r="M429" s="697"/>
      <c r="N429" s="697"/>
      <c r="O429" s="966"/>
      <c r="P429" s="358"/>
      <c r="Q429" s="696"/>
      <c r="R429" s="966"/>
      <c r="S429" s="702">
        <v>4</v>
      </c>
      <c r="T429" s="697"/>
      <c r="U429" s="966"/>
      <c r="V429" s="358"/>
      <c r="W429" s="696"/>
      <c r="X429" s="966"/>
      <c r="Y429" s="697"/>
      <c r="Z429" s="697"/>
      <c r="AA429" s="966"/>
      <c r="AB429" s="358"/>
      <c r="AC429" s="696"/>
      <c r="AD429" s="966"/>
      <c r="AE429" s="697"/>
      <c r="AF429" s="697"/>
      <c r="AG429" s="966"/>
      <c r="AH429" s="698"/>
      <c r="AI429" s="699"/>
      <c r="AJ429" s="966"/>
      <c r="AK429" s="697"/>
      <c r="AL429" s="697"/>
      <c r="AM429" s="966"/>
      <c r="AN429" s="365"/>
      <c r="AO429" s="701"/>
      <c r="AP429" s="966"/>
      <c r="AQ429" s="702"/>
      <c r="AR429" s="702"/>
      <c r="AS429" s="966"/>
      <c r="AT429" s="966"/>
      <c r="AU429" s="966"/>
      <c r="AV429" s="966"/>
      <c r="AW429" s="966"/>
      <c r="AX429" s="966"/>
      <c r="AY429" s="966"/>
      <c r="AZ429" s="966"/>
      <c r="BA429" s="966"/>
      <c r="BB429" s="966"/>
      <c r="BC429" s="966"/>
      <c r="BD429" s="966"/>
      <c r="BE429" s="966"/>
      <c r="BF429" s="966"/>
      <c r="BG429" s="966"/>
      <c r="BH429" s="125"/>
      <c r="BI429" s="125"/>
      <c r="BJ429" s="692"/>
      <c r="BK429" s="692"/>
      <c r="BL429" s="4"/>
      <c r="BM429" s="3"/>
      <c r="BN429" s="3"/>
      <c r="BO429" s="6"/>
      <c r="BP429" s="6"/>
      <c r="BQ429" s="6"/>
      <c r="BR429" s="6"/>
      <c r="BS429" s="6"/>
      <c r="BT429" s="6"/>
      <c r="BU429" s="6"/>
    </row>
    <row r="430" spans="1:73" ht="12.75">
      <c r="A430" s="682">
        <v>6</v>
      </c>
      <c r="B430" s="290"/>
      <c r="C430" s="736"/>
      <c r="D430" s="816"/>
      <c r="E430" s="317"/>
      <c r="F430" s="619"/>
      <c r="G430" s="317"/>
      <c r="H430" s="317"/>
      <c r="I430" s="966"/>
      <c r="J430" s="358"/>
      <c r="K430" s="696"/>
      <c r="L430" s="966"/>
      <c r="M430" s="697"/>
      <c r="N430" s="697"/>
      <c r="O430" s="966"/>
      <c r="P430" s="358"/>
      <c r="Q430" s="696"/>
      <c r="R430" s="966"/>
      <c r="S430" s="697"/>
      <c r="T430" s="697"/>
      <c r="U430" s="966"/>
      <c r="V430" s="358"/>
      <c r="W430" s="696"/>
      <c r="X430" s="966"/>
      <c r="Y430" s="697"/>
      <c r="Z430" s="697"/>
      <c r="AA430" s="966"/>
      <c r="AB430" s="358"/>
      <c r="AC430" s="696"/>
      <c r="AD430" s="966"/>
      <c r="AE430" s="697"/>
      <c r="AF430" s="697"/>
      <c r="AG430" s="966"/>
      <c r="AH430" s="698"/>
      <c r="AI430" s="699"/>
      <c r="AJ430" s="966"/>
      <c r="AK430" s="697"/>
      <c r="AL430" s="697"/>
      <c r="AM430" s="966"/>
      <c r="AN430" s="365"/>
      <c r="AO430" s="701"/>
      <c r="AP430" s="966"/>
      <c r="AQ430" s="697"/>
      <c r="AR430" s="697"/>
      <c r="AS430" s="966"/>
      <c r="AT430" s="966"/>
      <c r="AU430" s="966"/>
      <c r="AV430" s="966"/>
      <c r="AW430" s="966"/>
      <c r="AX430" s="966"/>
      <c r="AY430" s="966"/>
      <c r="AZ430" s="966"/>
      <c r="BA430" s="966"/>
      <c r="BB430" s="966"/>
      <c r="BC430" s="966"/>
      <c r="BD430" s="966"/>
      <c r="BE430" s="966"/>
      <c r="BF430" s="966"/>
      <c r="BG430" s="966"/>
      <c r="BH430" s="125"/>
      <c r="BI430" s="125"/>
      <c r="BJ430" s="692"/>
      <c r="BK430" s="692"/>
      <c r="BL430" s="4"/>
      <c r="BM430" s="3"/>
      <c r="BN430" s="3"/>
      <c r="BO430" s="6"/>
      <c r="BP430" s="6"/>
      <c r="BQ430" s="6"/>
      <c r="BR430" s="6"/>
      <c r="BS430" s="6"/>
      <c r="BT430" s="6"/>
      <c r="BU430" s="6"/>
    </row>
    <row r="431" spans="1:73" ht="12.75">
      <c r="A431" s="682">
        <v>7</v>
      </c>
      <c r="B431" s="290"/>
      <c r="C431" s="736"/>
      <c r="D431" s="816"/>
      <c r="E431" s="454"/>
      <c r="F431" s="706"/>
      <c r="G431" s="317"/>
      <c r="H431" s="317"/>
      <c r="I431" s="966"/>
      <c r="J431" s="358"/>
      <c r="K431" s="696"/>
      <c r="L431" s="966"/>
      <c r="M431" s="697"/>
      <c r="N431" s="697"/>
      <c r="O431" s="966"/>
      <c r="P431" s="358"/>
      <c r="Q431" s="696"/>
      <c r="R431" s="966"/>
      <c r="S431" s="697"/>
      <c r="T431" s="697"/>
      <c r="U431" s="966"/>
      <c r="V431" s="358"/>
      <c r="W431" s="696"/>
      <c r="X431" s="966"/>
      <c r="Y431" s="697"/>
      <c r="Z431" s="697"/>
      <c r="AA431" s="966"/>
      <c r="AB431" s="358"/>
      <c r="AC431" s="696"/>
      <c r="AD431" s="966"/>
      <c r="AE431" s="697"/>
      <c r="AF431" s="697"/>
      <c r="AG431" s="966"/>
      <c r="AH431" s="698"/>
      <c r="AI431" s="699"/>
      <c r="AJ431" s="966"/>
      <c r="AK431" s="697"/>
      <c r="AL431" s="697"/>
      <c r="AM431" s="966"/>
      <c r="AN431" s="365"/>
      <c r="AO431" s="701"/>
      <c r="AP431" s="966"/>
      <c r="AQ431" s="697"/>
      <c r="AR431" s="697"/>
      <c r="AS431" s="966"/>
      <c r="AT431" s="966"/>
      <c r="AU431" s="966"/>
      <c r="AV431" s="966"/>
      <c r="AW431" s="966"/>
      <c r="AX431" s="966"/>
      <c r="AY431" s="966"/>
      <c r="AZ431" s="966"/>
      <c r="BA431" s="966"/>
      <c r="BB431" s="966"/>
      <c r="BC431" s="966"/>
      <c r="BD431" s="966"/>
      <c r="BE431" s="966"/>
      <c r="BF431" s="966"/>
      <c r="BG431" s="966"/>
      <c r="BH431" s="125"/>
      <c r="BI431" s="125"/>
      <c r="BJ431" s="692"/>
      <c r="BK431" s="692"/>
      <c r="BL431" s="4"/>
      <c r="BM431" s="3"/>
      <c r="BN431" s="3"/>
      <c r="BO431" s="6"/>
      <c r="BP431" s="6"/>
      <c r="BQ431" s="6"/>
      <c r="BR431" s="6"/>
      <c r="BS431" s="6"/>
      <c r="BT431" s="6"/>
      <c r="BU431" s="6"/>
    </row>
    <row r="432" spans="1:73" ht="12.75">
      <c r="A432" s="682">
        <v>8</v>
      </c>
      <c r="B432" s="290"/>
      <c r="C432" s="736"/>
      <c r="D432" s="816"/>
      <c r="E432" s="454"/>
      <c r="F432" s="706"/>
      <c r="G432" s="317"/>
      <c r="H432" s="317"/>
      <c r="I432" s="966"/>
      <c r="J432" s="358"/>
      <c r="K432" s="696"/>
      <c r="L432" s="966"/>
      <c r="M432" s="697"/>
      <c r="N432" s="697"/>
      <c r="O432" s="966"/>
      <c r="P432" s="358"/>
      <c r="Q432" s="696"/>
      <c r="R432" s="966"/>
      <c r="S432" s="697"/>
      <c r="T432" s="697"/>
      <c r="U432" s="966"/>
      <c r="V432" s="358"/>
      <c r="W432" s="696"/>
      <c r="X432" s="966"/>
      <c r="Y432" s="697"/>
      <c r="Z432" s="697"/>
      <c r="AA432" s="966"/>
      <c r="AB432" s="358"/>
      <c r="AC432" s="696"/>
      <c r="AD432" s="966"/>
      <c r="AE432" s="697"/>
      <c r="AF432" s="697"/>
      <c r="AG432" s="966"/>
      <c r="AH432" s="698"/>
      <c r="AI432" s="699"/>
      <c r="AJ432" s="966"/>
      <c r="AK432" s="697"/>
      <c r="AL432" s="697"/>
      <c r="AM432" s="966"/>
      <c r="AN432" s="365"/>
      <c r="AO432" s="701"/>
      <c r="AP432" s="966"/>
      <c r="AQ432" s="697"/>
      <c r="AR432" s="697"/>
      <c r="AS432" s="966"/>
      <c r="AT432" s="966"/>
      <c r="AU432" s="966"/>
      <c r="AV432" s="966"/>
      <c r="AW432" s="966"/>
      <c r="AX432" s="966"/>
      <c r="AY432" s="966"/>
      <c r="AZ432" s="966"/>
      <c r="BA432" s="966"/>
      <c r="BB432" s="966"/>
      <c r="BC432" s="966"/>
      <c r="BD432" s="966"/>
      <c r="BE432" s="966"/>
      <c r="BF432" s="966"/>
      <c r="BG432" s="966"/>
      <c r="BH432" s="125"/>
      <c r="BI432" s="125"/>
      <c r="BJ432" s="692"/>
      <c r="BK432" s="692"/>
      <c r="BL432" s="4"/>
      <c r="BM432" s="3"/>
      <c r="BN432" s="3"/>
      <c r="BO432" s="6"/>
      <c r="BP432" s="6"/>
      <c r="BQ432" s="6"/>
      <c r="BR432" s="6"/>
      <c r="BS432" s="6"/>
      <c r="BT432" s="6"/>
      <c r="BU432" s="6"/>
    </row>
    <row r="433" spans="1:73" ht="12.75">
      <c r="A433" s="682">
        <v>9</v>
      </c>
      <c r="B433" s="290"/>
      <c r="C433" s="736"/>
      <c r="D433" s="816"/>
      <c r="E433" s="454"/>
      <c r="F433" s="706"/>
      <c r="G433" s="317"/>
      <c r="H433" s="317"/>
      <c r="I433" s="966"/>
      <c r="J433" s="358"/>
      <c r="K433" s="696"/>
      <c r="L433" s="966"/>
      <c r="M433" s="697"/>
      <c r="N433" s="697"/>
      <c r="O433" s="966"/>
      <c r="P433" s="358"/>
      <c r="Q433" s="696"/>
      <c r="R433" s="966"/>
      <c r="S433" s="697"/>
      <c r="T433" s="697"/>
      <c r="U433" s="966"/>
      <c r="V433" s="358"/>
      <c r="W433" s="696"/>
      <c r="X433" s="966"/>
      <c r="Y433" s="697"/>
      <c r="Z433" s="697"/>
      <c r="AA433" s="966"/>
      <c r="AB433" s="358"/>
      <c r="AC433" s="696"/>
      <c r="AD433" s="966"/>
      <c r="AE433" s="697"/>
      <c r="AF433" s="697"/>
      <c r="AG433" s="966"/>
      <c r="AH433" s="698"/>
      <c r="AI433" s="699"/>
      <c r="AJ433" s="966"/>
      <c r="AK433" s="697"/>
      <c r="AL433" s="697"/>
      <c r="AM433" s="966"/>
      <c r="AN433" s="365"/>
      <c r="AO433" s="701"/>
      <c r="AP433" s="966"/>
      <c r="AQ433" s="697"/>
      <c r="AR433" s="697"/>
      <c r="AS433" s="966"/>
      <c r="AT433" s="966"/>
      <c r="AU433" s="966"/>
      <c r="AV433" s="966"/>
      <c r="AW433" s="966"/>
      <c r="AX433" s="966"/>
      <c r="AY433" s="966"/>
      <c r="AZ433" s="966"/>
      <c r="BA433" s="966"/>
      <c r="BB433" s="966"/>
      <c r="BC433" s="966"/>
      <c r="BD433" s="966"/>
      <c r="BE433" s="966"/>
      <c r="BF433" s="966"/>
      <c r="BG433" s="966"/>
      <c r="BH433" s="125"/>
      <c r="BI433" s="125"/>
      <c r="BJ433" s="692"/>
      <c r="BK433" s="692"/>
      <c r="BL433" s="4"/>
      <c r="BM433" s="3"/>
      <c r="BN433" s="3"/>
      <c r="BO433" s="6"/>
      <c r="BP433" s="6"/>
      <c r="BQ433" s="6"/>
      <c r="BR433" s="6"/>
      <c r="BS433" s="6"/>
      <c r="BT433" s="6"/>
      <c r="BU433" s="6"/>
    </row>
    <row r="434" spans="1:73" ht="12.75">
      <c r="A434" s="682">
        <v>10</v>
      </c>
      <c r="B434" s="320"/>
      <c r="C434" s="753"/>
      <c r="D434" s="818"/>
      <c r="E434" s="368"/>
      <c r="F434" s="325"/>
      <c r="G434" s="317"/>
      <c r="H434" s="317"/>
      <c r="I434" s="971"/>
      <c r="J434" s="369"/>
      <c r="K434" s="709"/>
      <c r="L434" s="971"/>
      <c r="M434" s="710"/>
      <c r="N434" s="710"/>
      <c r="O434" s="971"/>
      <c r="P434" s="369"/>
      <c r="Q434" s="709"/>
      <c r="R434" s="971"/>
      <c r="S434" s="710"/>
      <c r="T434" s="710"/>
      <c r="U434" s="971"/>
      <c r="V434" s="369"/>
      <c r="W434" s="709"/>
      <c r="X434" s="971"/>
      <c r="Y434" s="710"/>
      <c r="Z434" s="710"/>
      <c r="AA434" s="971"/>
      <c r="AB434" s="369"/>
      <c r="AC434" s="709"/>
      <c r="AD434" s="971"/>
      <c r="AE434" s="710"/>
      <c r="AF434" s="710"/>
      <c r="AG434" s="971"/>
      <c r="AH434" s="711"/>
      <c r="AI434" s="712"/>
      <c r="AJ434" s="971"/>
      <c r="AK434" s="710"/>
      <c r="AL434" s="710"/>
      <c r="AM434" s="971"/>
      <c r="AN434" s="374"/>
      <c r="AO434" s="713"/>
      <c r="AP434" s="971"/>
      <c r="AQ434" s="710"/>
      <c r="AR434" s="710"/>
      <c r="AS434" s="971"/>
      <c r="AT434" s="971"/>
      <c r="AU434" s="971"/>
      <c r="AV434" s="971"/>
      <c r="AW434" s="971"/>
      <c r="AX434" s="971"/>
      <c r="AY434" s="971"/>
      <c r="AZ434" s="971"/>
      <c r="BA434" s="971"/>
      <c r="BB434" s="971"/>
      <c r="BC434" s="971"/>
      <c r="BD434" s="971"/>
      <c r="BE434" s="971"/>
      <c r="BF434" s="971"/>
      <c r="BG434" s="971"/>
      <c r="BH434" s="167"/>
      <c r="BI434" s="167"/>
      <c r="BJ434" s="714"/>
      <c r="BK434" s="714"/>
      <c r="BL434" s="4"/>
      <c r="BM434" s="3"/>
      <c r="BN434" s="3"/>
      <c r="BO434" s="6"/>
      <c r="BP434" s="6"/>
      <c r="BQ434" s="6"/>
      <c r="BR434" s="6"/>
      <c r="BS434" s="6"/>
      <c r="BT434" s="6"/>
      <c r="BU434" s="6"/>
    </row>
    <row r="435" spans="1:73" ht="12.75">
      <c r="A435" s="682">
        <v>1</v>
      </c>
      <c r="B435" s="416">
        <v>29</v>
      </c>
      <c r="C435" s="340" t="s">
        <v>844</v>
      </c>
      <c r="D435" s="814" t="s">
        <v>845</v>
      </c>
      <c r="E435" s="273" t="s">
        <v>77</v>
      </c>
      <c r="F435" s="595" t="s">
        <v>846</v>
      </c>
      <c r="G435" s="273">
        <v>2</v>
      </c>
      <c r="H435" s="273">
        <v>4</v>
      </c>
      <c r="I435" s="1060"/>
      <c r="J435" s="349"/>
      <c r="K435" s="833"/>
      <c r="L435" s="1006"/>
      <c r="M435" s="686"/>
      <c r="N435" s="686"/>
      <c r="O435" s="1007">
        <f>M435+M436+M437+M438+M439+M440+M441+M442+M443+M444+N435+N436+N437+N438+N439+N440+N441+N442+N443+N444</f>
        <v>0</v>
      </c>
      <c r="P435" s="349"/>
      <c r="Q435" s="833"/>
      <c r="R435" s="1008">
        <f>P435+P436+P437+P438+P439+P440+P441+P442+P443+P444+Q435+Q436+Q437+Q438+Q439+Q440+Q441+Q442+Q443+Q444</f>
        <v>0</v>
      </c>
      <c r="S435" s="686"/>
      <c r="T435" s="686"/>
      <c r="U435" s="1057">
        <f>S435+S436+S437+S438+S439+S440+S441+S442+S443+S444+T435+T436+T437+T438+T439+T440+T441+T442+T443+T444</f>
        <v>0</v>
      </c>
      <c r="V435" s="735">
        <v>8</v>
      </c>
      <c r="W435" s="833"/>
      <c r="X435" s="1055">
        <f>V435+V436+V437+V438+V439+V440+V441+V442+V443+V444+W435+W436+W437+W438+W439+W440+W441+W442+W443+W444</f>
        <v>8</v>
      </c>
      <c r="Y435" s="686"/>
      <c r="Z435" s="686"/>
      <c r="AA435" s="1056">
        <f>Y435+Y436+Y437+Y438+Y439+Y440+Y441+Y442+Y443+Y444+Z435+Z436+Z437+Z438+Z439+Z440+Z441+Z442+Z443+Z444</f>
        <v>0</v>
      </c>
      <c r="AB435" s="349"/>
      <c r="AC435" s="833"/>
      <c r="AD435" s="999">
        <f>AB435+AB436+AB437+AB438+AB439+AB440+AB441+AB442+AB443+AB444+AC435+AC436+AC437+AC438+AC439+AC440+AC441+AC442+AC443+AC444</f>
        <v>0</v>
      </c>
      <c r="AE435" s="686"/>
      <c r="AF435" s="686"/>
      <c r="AG435" s="1000">
        <f>AE435+AE436+AE437+AE438+AE439+AE440+AE441+AE442+AE443+AE444+AF435+AF436+AF437+AF438+AF439+AF440+AF441+AF442+AF443+AF444</f>
        <v>0</v>
      </c>
      <c r="AH435" s="687"/>
      <c r="AI435" s="723"/>
      <c r="AJ435" s="1048">
        <f>AH435+AH436+AH437+AH438+AH439+AH440+AH441+AH442+AH443+AH444+AI435+AI436+AI437+AI438+AI439+AI440+AI441+AI442+AI443+AI444</f>
        <v>0</v>
      </c>
      <c r="AK435" s="686"/>
      <c r="AL435" s="686"/>
      <c r="AM435" s="1002">
        <f>AK435+AK436+AK437+AK438+AK439+AK440+AK441+AK442+AK443+AK444+AL435+AL436+AL437+AL438+AL439+AL440+AL441+AL442+AL443+AL444</f>
        <v>0</v>
      </c>
      <c r="AN435" s="355"/>
      <c r="AO435" s="283"/>
      <c r="AP435" s="1003">
        <f>AN435+AN436+AN437+AN438+AN439+AN440+AN441+AN442+AN443+AN444+AO435+AO436+AO437+AO438+AO439+AO440+AO441+AO442+AO443+AO444</f>
        <v>0</v>
      </c>
      <c r="AQ435" s="686"/>
      <c r="AR435" s="686"/>
      <c r="AS435" s="1049">
        <f>AQ435+AQ436+AQ437+AQ438+AQ439+AQ440+AQ441+AQ442+AQ443+AQ444+AR435+AR436+AR437+AR438+AR439+AR440+AR441+AR442+AR443+AR444</f>
        <v>0</v>
      </c>
      <c r="AT435" s="1050"/>
      <c r="AU435" s="1051">
        <f>SUM(AV435:BG435)</f>
        <v>10</v>
      </c>
      <c r="AV435" s="965">
        <f>SUM(L435+O435+R435+U435+X435+AA435+AD435+AG435+AJ435+AM435+AP435+AS435)</f>
        <v>8</v>
      </c>
      <c r="AW435" s="965"/>
      <c r="AX435" s="965"/>
      <c r="AY435" s="965"/>
      <c r="AZ435" s="965"/>
      <c r="BA435" s="965">
        <v>2</v>
      </c>
      <c r="BB435" s="965"/>
      <c r="BC435" s="965"/>
      <c r="BD435" s="965"/>
      <c r="BE435" s="1052"/>
      <c r="BF435" s="1052"/>
      <c r="BG435" s="1053"/>
      <c r="BH435" s="125"/>
      <c r="BI435" s="125"/>
      <c r="BJ435" s="692"/>
      <c r="BK435" s="692"/>
      <c r="BL435" s="4"/>
      <c r="BM435" s="3"/>
      <c r="BN435" s="3"/>
      <c r="BO435" s="6"/>
      <c r="BP435" s="6"/>
      <c r="BQ435" s="6"/>
      <c r="BR435" s="6"/>
      <c r="BS435" s="6"/>
      <c r="BT435" s="6"/>
      <c r="BU435" s="6"/>
    </row>
    <row r="436" spans="1:73" ht="12.75">
      <c r="A436" s="682">
        <v>2</v>
      </c>
      <c r="B436" s="290"/>
      <c r="C436" s="736"/>
      <c r="D436" s="816"/>
      <c r="E436" s="295"/>
      <c r="F436" s="695"/>
      <c r="G436" s="295"/>
      <c r="H436" s="295"/>
      <c r="I436" s="966"/>
      <c r="J436" s="358"/>
      <c r="K436" s="696"/>
      <c r="L436" s="966"/>
      <c r="M436" s="697"/>
      <c r="N436" s="697"/>
      <c r="O436" s="966"/>
      <c r="P436" s="358"/>
      <c r="Q436" s="696"/>
      <c r="R436" s="966"/>
      <c r="S436" s="697"/>
      <c r="T436" s="697"/>
      <c r="U436" s="966"/>
      <c r="V436" s="358"/>
      <c r="W436" s="696"/>
      <c r="X436" s="966"/>
      <c r="Y436" s="697"/>
      <c r="Z436" s="697"/>
      <c r="AA436" s="966"/>
      <c r="AB436" s="358"/>
      <c r="AC436" s="696"/>
      <c r="AD436" s="966"/>
      <c r="AE436" s="697"/>
      <c r="AF436" s="697"/>
      <c r="AG436" s="966"/>
      <c r="AH436" s="698"/>
      <c r="AI436" s="699"/>
      <c r="AJ436" s="966"/>
      <c r="AK436" s="697"/>
      <c r="AL436" s="697"/>
      <c r="AM436" s="966"/>
      <c r="AN436" s="365"/>
      <c r="AO436" s="701"/>
      <c r="AP436" s="966"/>
      <c r="AQ436" s="697"/>
      <c r="AR436" s="697"/>
      <c r="AS436" s="966"/>
      <c r="AT436" s="966"/>
      <c r="AU436" s="966"/>
      <c r="AV436" s="966"/>
      <c r="AW436" s="966"/>
      <c r="AX436" s="966"/>
      <c r="AY436" s="966"/>
      <c r="AZ436" s="966"/>
      <c r="BA436" s="966"/>
      <c r="BB436" s="966"/>
      <c r="BC436" s="966"/>
      <c r="BD436" s="966"/>
      <c r="BE436" s="966"/>
      <c r="BF436" s="966"/>
      <c r="BG436" s="966"/>
      <c r="BH436" s="125"/>
      <c r="BI436" s="125"/>
      <c r="BJ436" s="692"/>
      <c r="BK436" s="692"/>
      <c r="BL436" s="4"/>
      <c r="BM436" s="3"/>
      <c r="BN436" s="3"/>
      <c r="BO436" s="6"/>
      <c r="BP436" s="6"/>
      <c r="BQ436" s="6"/>
      <c r="BR436" s="6"/>
      <c r="BS436" s="6"/>
      <c r="BT436" s="6"/>
      <c r="BU436" s="6"/>
    </row>
    <row r="437" spans="1:73" ht="12.75">
      <c r="A437" s="682">
        <v>3</v>
      </c>
      <c r="B437" s="290"/>
      <c r="C437" s="736"/>
      <c r="D437" s="816"/>
      <c r="E437" s="295"/>
      <c r="F437" s="695"/>
      <c r="G437" s="295"/>
      <c r="H437" s="295"/>
      <c r="I437" s="966"/>
      <c r="J437" s="358"/>
      <c r="K437" s="696"/>
      <c r="L437" s="966"/>
      <c r="M437" s="697"/>
      <c r="N437" s="697"/>
      <c r="O437" s="966"/>
      <c r="P437" s="358"/>
      <c r="Q437" s="696"/>
      <c r="R437" s="966"/>
      <c r="S437" s="697"/>
      <c r="T437" s="697"/>
      <c r="U437" s="966"/>
      <c r="V437" s="358"/>
      <c r="W437" s="696"/>
      <c r="X437" s="966"/>
      <c r="Y437" s="697"/>
      <c r="Z437" s="697"/>
      <c r="AA437" s="966"/>
      <c r="AB437" s="358"/>
      <c r="AC437" s="696"/>
      <c r="AD437" s="966"/>
      <c r="AE437" s="697"/>
      <c r="AF437" s="697"/>
      <c r="AG437" s="966"/>
      <c r="AH437" s="698"/>
      <c r="AI437" s="699"/>
      <c r="AJ437" s="966"/>
      <c r="AK437" s="697"/>
      <c r="AL437" s="697"/>
      <c r="AM437" s="966"/>
      <c r="AN437" s="365"/>
      <c r="AO437" s="701"/>
      <c r="AP437" s="966"/>
      <c r="AQ437" s="697"/>
      <c r="AR437" s="697"/>
      <c r="AS437" s="966"/>
      <c r="AT437" s="966"/>
      <c r="AU437" s="966"/>
      <c r="AV437" s="966"/>
      <c r="AW437" s="966"/>
      <c r="AX437" s="966"/>
      <c r="AY437" s="966"/>
      <c r="AZ437" s="966"/>
      <c r="BA437" s="966"/>
      <c r="BB437" s="966"/>
      <c r="BC437" s="966"/>
      <c r="BD437" s="966"/>
      <c r="BE437" s="966"/>
      <c r="BF437" s="966"/>
      <c r="BG437" s="966"/>
      <c r="BH437" s="125"/>
      <c r="BI437" s="125"/>
      <c r="BJ437" s="692"/>
      <c r="BK437" s="692"/>
      <c r="BL437" s="4"/>
      <c r="BM437" s="3"/>
      <c r="BN437" s="3"/>
      <c r="BO437" s="6"/>
      <c r="BP437" s="6"/>
      <c r="BQ437" s="6"/>
      <c r="BR437" s="6"/>
      <c r="BS437" s="6"/>
      <c r="BT437" s="6"/>
      <c r="BU437" s="6"/>
    </row>
    <row r="438" spans="1:73" ht="12.75">
      <c r="A438" s="682">
        <v>4</v>
      </c>
      <c r="B438" s="290"/>
      <c r="C438" s="736"/>
      <c r="D438" s="816"/>
      <c r="E438" s="295"/>
      <c r="F438" s="695"/>
      <c r="G438" s="295"/>
      <c r="H438" s="295"/>
      <c r="I438" s="966"/>
      <c r="J438" s="358"/>
      <c r="K438" s="696"/>
      <c r="L438" s="966"/>
      <c r="M438" s="702"/>
      <c r="N438" s="697"/>
      <c r="O438" s="966"/>
      <c r="P438" s="358"/>
      <c r="Q438" s="696"/>
      <c r="R438" s="966"/>
      <c r="S438" s="702"/>
      <c r="T438" s="697"/>
      <c r="U438" s="966"/>
      <c r="V438" s="358"/>
      <c r="W438" s="696"/>
      <c r="X438" s="966"/>
      <c r="Y438" s="702"/>
      <c r="Z438" s="697"/>
      <c r="AA438" s="966"/>
      <c r="AB438" s="358"/>
      <c r="AC438" s="696"/>
      <c r="AD438" s="966"/>
      <c r="AE438" s="702"/>
      <c r="AF438" s="697"/>
      <c r="AG438" s="966"/>
      <c r="AH438" s="698"/>
      <c r="AI438" s="699"/>
      <c r="AJ438" s="966"/>
      <c r="AK438" s="702"/>
      <c r="AL438" s="697"/>
      <c r="AM438" s="966"/>
      <c r="AN438" s="365"/>
      <c r="AO438" s="701"/>
      <c r="AP438" s="966"/>
      <c r="AQ438" s="702"/>
      <c r="AR438" s="697"/>
      <c r="AS438" s="966"/>
      <c r="AT438" s="966"/>
      <c r="AU438" s="966"/>
      <c r="AV438" s="966"/>
      <c r="AW438" s="966"/>
      <c r="AX438" s="966"/>
      <c r="AY438" s="966"/>
      <c r="AZ438" s="966"/>
      <c r="BA438" s="966"/>
      <c r="BB438" s="966"/>
      <c r="BC438" s="966"/>
      <c r="BD438" s="966"/>
      <c r="BE438" s="966"/>
      <c r="BF438" s="966"/>
      <c r="BG438" s="966"/>
      <c r="BH438" s="125"/>
      <c r="BI438" s="125"/>
      <c r="BJ438" s="692"/>
      <c r="BK438" s="692"/>
      <c r="BL438" s="4"/>
      <c r="BM438" s="3"/>
      <c r="BN438" s="3"/>
      <c r="BO438" s="6"/>
      <c r="BP438" s="6"/>
      <c r="BQ438" s="6"/>
      <c r="BR438" s="6"/>
      <c r="BS438" s="6"/>
      <c r="BT438" s="6"/>
      <c r="BU438" s="6"/>
    </row>
    <row r="439" spans="1:73" ht="12.75">
      <c r="A439" s="682">
        <v>5</v>
      </c>
      <c r="B439" s="290"/>
      <c r="C439" s="736"/>
      <c r="D439" s="816"/>
      <c r="E439" s="295"/>
      <c r="F439" s="695"/>
      <c r="G439" s="295"/>
      <c r="H439" s="295"/>
      <c r="I439" s="966"/>
      <c r="J439" s="358"/>
      <c r="K439" s="696"/>
      <c r="L439" s="966"/>
      <c r="M439" s="697"/>
      <c r="N439" s="697"/>
      <c r="O439" s="966"/>
      <c r="P439" s="358"/>
      <c r="Q439" s="696"/>
      <c r="R439" s="966"/>
      <c r="S439" s="697"/>
      <c r="T439" s="697"/>
      <c r="U439" s="966"/>
      <c r="V439" s="358"/>
      <c r="W439" s="696"/>
      <c r="X439" s="966"/>
      <c r="Y439" s="697"/>
      <c r="Z439" s="697"/>
      <c r="AA439" s="966"/>
      <c r="AB439" s="358"/>
      <c r="AC439" s="696"/>
      <c r="AD439" s="966"/>
      <c r="AE439" s="702"/>
      <c r="AF439" s="697"/>
      <c r="AG439" s="966"/>
      <c r="AH439" s="698"/>
      <c r="AI439" s="699"/>
      <c r="AJ439" s="966"/>
      <c r="AK439" s="697"/>
      <c r="AL439" s="697"/>
      <c r="AM439" s="966"/>
      <c r="AN439" s="365"/>
      <c r="AO439" s="701"/>
      <c r="AP439" s="966"/>
      <c r="AQ439" s="697"/>
      <c r="AR439" s="697"/>
      <c r="AS439" s="966"/>
      <c r="AT439" s="966"/>
      <c r="AU439" s="966"/>
      <c r="AV439" s="966"/>
      <c r="AW439" s="966"/>
      <c r="AX439" s="966"/>
      <c r="AY439" s="966"/>
      <c r="AZ439" s="966"/>
      <c r="BA439" s="966"/>
      <c r="BB439" s="966"/>
      <c r="BC439" s="966"/>
      <c r="BD439" s="966"/>
      <c r="BE439" s="966"/>
      <c r="BF439" s="966"/>
      <c r="BG439" s="966"/>
      <c r="BH439" s="125"/>
      <c r="BI439" s="125"/>
      <c r="BJ439" s="692"/>
      <c r="BK439" s="692"/>
      <c r="BL439" s="4"/>
      <c r="BM439" s="3"/>
      <c r="BN439" s="3"/>
      <c r="BO439" s="6"/>
      <c r="BP439" s="6"/>
      <c r="BQ439" s="6"/>
      <c r="BR439" s="6"/>
      <c r="BS439" s="6"/>
      <c r="BT439" s="6"/>
      <c r="BU439" s="6"/>
    </row>
    <row r="440" spans="1:73" ht="12.75">
      <c r="A440" s="682">
        <v>6</v>
      </c>
      <c r="B440" s="290"/>
      <c r="C440" s="736"/>
      <c r="D440" s="816"/>
      <c r="E440" s="317"/>
      <c r="F440" s="619"/>
      <c r="G440" s="317"/>
      <c r="H440" s="317"/>
      <c r="I440" s="966"/>
      <c r="J440" s="358"/>
      <c r="K440" s="696"/>
      <c r="L440" s="966"/>
      <c r="M440" s="697"/>
      <c r="N440" s="697"/>
      <c r="O440" s="966"/>
      <c r="P440" s="358"/>
      <c r="Q440" s="696"/>
      <c r="R440" s="966"/>
      <c r="S440" s="697"/>
      <c r="T440" s="697"/>
      <c r="U440" s="966"/>
      <c r="V440" s="358"/>
      <c r="W440" s="696"/>
      <c r="X440" s="966"/>
      <c r="Y440" s="697"/>
      <c r="Z440" s="697"/>
      <c r="AA440" s="966"/>
      <c r="AB440" s="358"/>
      <c r="AC440" s="696"/>
      <c r="AD440" s="966"/>
      <c r="AE440" s="697"/>
      <c r="AF440" s="697"/>
      <c r="AG440" s="966"/>
      <c r="AH440" s="698"/>
      <c r="AI440" s="699"/>
      <c r="AJ440" s="966"/>
      <c r="AK440" s="697"/>
      <c r="AL440" s="697"/>
      <c r="AM440" s="966"/>
      <c r="AN440" s="365"/>
      <c r="AO440" s="701"/>
      <c r="AP440" s="966"/>
      <c r="AQ440" s="697"/>
      <c r="AR440" s="697"/>
      <c r="AS440" s="966"/>
      <c r="AT440" s="966"/>
      <c r="AU440" s="966"/>
      <c r="AV440" s="966"/>
      <c r="AW440" s="966"/>
      <c r="AX440" s="966"/>
      <c r="AY440" s="966"/>
      <c r="AZ440" s="966"/>
      <c r="BA440" s="966"/>
      <c r="BB440" s="966"/>
      <c r="BC440" s="966"/>
      <c r="BD440" s="966"/>
      <c r="BE440" s="966"/>
      <c r="BF440" s="966"/>
      <c r="BG440" s="966"/>
      <c r="BH440" s="125"/>
      <c r="BI440" s="125"/>
      <c r="BJ440" s="692"/>
      <c r="BK440" s="692"/>
      <c r="BL440" s="4"/>
      <c r="BM440" s="3"/>
      <c r="BN440" s="3"/>
      <c r="BO440" s="6"/>
      <c r="BP440" s="6"/>
      <c r="BQ440" s="6"/>
      <c r="BR440" s="6"/>
      <c r="BS440" s="6"/>
      <c r="BT440" s="6"/>
      <c r="BU440" s="6"/>
    </row>
    <row r="441" spans="1:73" ht="12.75">
      <c r="A441" s="682">
        <v>7</v>
      </c>
      <c r="B441" s="290"/>
      <c r="C441" s="736"/>
      <c r="D441" s="816"/>
      <c r="E441" s="454"/>
      <c r="F441" s="706"/>
      <c r="G441" s="317"/>
      <c r="H441" s="317"/>
      <c r="I441" s="966"/>
      <c r="J441" s="358"/>
      <c r="K441" s="696"/>
      <c r="L441" s="966"/>
      <c r="M441" s="697"/>
      <c r="N441" s="697"/>
      <c r="O441" s="966"/>
      <c r="P441" s="358"/>
      <c r="Q441" s="696"/>
      <c r="R441" s="966"/>
      <c r="S441" s="697"/>
      <c r="T441" s="697"/>
      <c r="U441" s="966"/>
      <c r="V441" s="358"/>
      <c r="W441" s="696"/>
      <c r="X441" s="966"/>
      <c r="Y441" s="697"/>
      <c r="Z441" s="697"/>
      <c r="AA441" s="966"/>
      <c r="AB441" s="358"/>
      <c r="AC441" s="696"/>
      <c r="AD441" s="966"/>
      <c r="AE441" s="697"/>
      <c r="AF441" s="697"/>
      <c r="AG441" s="966"/>
      <c r="AH441" s="698"/>
      <c r="AI441" s="699"/>
      <c r="AJ441" s="966"/>
      <c r="AK441" s="697"/>
      <c r="AL441" s="697"/>
      <c r="AM441" s="966"/>
      <c r="AN441" s="365"/>
      <c r="AO441" s="701"/>
      <c r="AP441" s="966"/>
      <c r="AQ441" s="697"/>
      <c r="AR441" s="697"/>
      <c r="AS441" s="966"/>
      <c r="AT441" s="966"/>
      <c r="AU441" s="966"/>
      <c r="AV441" s="966"/>
      <c r="AW441" s="966"/>
      <c r="AX441" s="966"/>
      <c r="AY441" s="966"/>
      <c r="AZ441" s="966"/>
      <c r="BA441" s="966"/>
      <c r="BB441" s="966"/>
      <c r="BC441" s="966"/>
      <c r="BD441" s="966"/>
      <c r="BE441" s="966"/>
      <c r="BF441" s="966"/>
      <c r="BG441" s="966"/>
      <c r="BH441" s="125"/>
      <c r="BI441" s="125"/>
      <c r="BJ441" s="692"/>
      <c r="BK441" s="692"/>
      <c r="BL441" s="4"/>
      <c r="BM441" s="3"/>
      <c r="BN441" s="3"/>
      <c r="BO441" s="6"/>
      <c r="BP441" s="6"/>
      <c r="BQ441" s="6"/>
      <c r="BR441" s="6"/>
      <c r="BS441" s="6"/>
      <c r="BT441" s="6"/>
      <c r="BU441" s="6"/>
    </row>
    <row r="442" spans="1:73" ht="12.75">
      <c r="A442" s="682">
        <v>8</v>
      </c>
      <c r="B442" s="290"/>
      <c r="C442" s="736"/>
      <c r="D442" s="816"/>
      <c r="E442" s="454"/>
      <c r="F442" s="706"/>
      <c r="G442" s="317"/>
      <c r="H442" s="317"/>
      <c r="I442" s="966"/>
      <c r="J442" s="358"/>
      <c r="K442" s="696"/>
      <c r="L442" s="966"/>
      <c r="M442" s="697"/>
      <c r="N442" s="697"/>
      <c r="O442" s="966"/>
      <c r="P442" s="358"/>
      <c r="Q442" s="696"/>
      <c r="R442" s="966"/>
      <c r="S442" s="697"/>
      <c r="T442" s="697"/>
      <c r="U442" s="966"/>
      <c r="V442" s="358"/>
      <c r="W442" s="696"/>
      <c r="X442" s="966"/>
      <c r="Y442" s="697"/>
      <c r="Z442" s="697"/>
      <c r="AA442" s="966"/>
      <c r="AB442" s="358"/>
      <c r="AC442" s="696"/>
      <c r="AD442" s="966"/>
      <c r="AE442" s="697"/>
      <c r="AF442" s="697"/>
      <c r="AG442" s="966"/>
      <c r="AH442" s="698"/>
      <c r="AI442" s="699"/>
      <c r="AJ442" s="966"/>
      <c r="AK442" s="697"/>
      <c r="AL442" s="697"/>
      <c r="AM442" s="966"/>
      <c r="AN442" s="365"/>
      <c r="AO442" s="701"/>
      <c r="AP442" s="966"/>
      <c r="AQ442" s="697"/>
      <c r="AR442" s="697"/>
      <c r="AS442" s="966"/>
      <c r="AT442" s="966"/>
      <c r="AU442" s="966"/>
      <c r="AV442" s="966"/>
      <c r="AW442" s="966"/>
      <c r="AX442" s="966"/>
      <c r="AY442" s="966"/>
      <c r="AZ442" s="966"/>
      <c r="BA442" s="966"/>
      <c r="BB442" s="966"/>
      <c r="BC442" s="966"/>
      <c r="BD442" s="966"/>
      <c r="BE442" s="966"/>
      <c r="BF442" s="966"/>
      <c r="BG442" s="966"/>
      <c r="BH442" s="125"/>
      <c r="BI442" s="125"/>
      <c r="BJ442" s="692"/>
      <c r="BK442" s="692"/>
      <c r="BL442" s="4"/>
      <c r="BM442" s="3"/>
      <c r="BN442" s="3"/>
      <c r="BO442" s="6"/>
      <c r="BP442" s="6"/>
      <c r="BQ442" s="6"/>
      <c r="BR442" s="6"/>
      <c r="BS442" s="6"/>
      <c r="BT442" s="6"/>
      <c r="BU442" s="6"/>
    </row>
    <row r="443" spans="1:73" ht="12.75">
      <c r="A443" s="682">
        <v>9</v>
      </c>
      <c r="B443" s="290"/>
      <c r="C443" s="736"/>
      <c r="D443" s="816"/>
      <c r="E443" s="454"/>
      <c r="F443" s="706"/>
      <c r="G443" s="317"/>
      <c r="H443" s="317"/>
      <c r="I443" s="966"/>
      <c r="J443" s="358"/>
      <c r="K443" s="696"/>
      <c r="L443" s="966"/>
      <c r="M443" s="697"/>
      <c r="N443" s="697"/>
      <c r="O443" s="966"/>
      <c r="P443" s="358"/>
      <c r="Q443" s="696"/>
      <c r="R443" s="966"/>
      <c r="S443" s="697"/>
      <c r="T443" s="697"/>
      <c r="U443" s="966"/>
      <c r="V443" s="358"/>
      <c r="W443" s="696"/>
      <c r="X443" s="966"/>
      <c r="Y443" s="697"/>
      <c r="Z443" s="697"/>
      <c r="AA443" s="966"/>
      <c r="AB443" s="358"/>
      <c r="AC443" s="696"/>
      <c r="AD443" s="966"/>
      <c r="AE443" s="697"/>
      <c r="AF443" s="697"/>
      <c r="AG443" s="966"/>
      <c r="AH443" s="698"/>
      <c r="AI443" s="699"/>
      <c r="AJ443" s="966"/>
      <c r="AK443" s="697"/>
      <c r="AL443" s="697"/>
      <c r="AM443" s="966"/>
      <c r="AN443" s="365"/>
      <c r="AO443" s="701"/>
      <c r="AP443" s="966"/>
      <c r="AQ443" s="697"/>
      <c r="AR443" s="697"/>
      <c r="AS443" s="966"/>
      <c r="AT443" s="966"/>
      <c r="AU443" s="966"/>
      <c r="AV443" s="966"/>
      <c r="AW443" s="966"/>
      <c r="AX443" s="966"/>
      <c r="AY443" s="966"/>
      <c r="AZ443" s="966"/>
      <c r="BA443" s="966"/>
      <c r="BB443" s="966"/>
      <c r="BC443" s="966"/>
      <c r="BD443" s="966"/>
      <c r="BE443" s="966"/>
      <c r="BF443" s="966"/>
      <c r="BG443" s="966"/>
      <c r="BH443" s="125"/>
      <c r="BI443" s="125"/>
      <c r="BJ443" s="692"/>
      <c r="BK443" s="692"/>
      <c r="BL443" s="4"/>
      <c r="BM443" s="3"/>
      <c r="BN443" s="3"/>
      <c r="BO443" s="6"/>
      <c r="BP443" s="6"/>
      <c r="BQ443" s="6"/>
      <c r="BR443" s="6"/>
      <c r="BS443" s="6"/>
      <c r="BT443" s="6"/>
      <c r="BU443" s="6"/>
    </row>
    <row r="444" spans="1:73" ht="12.75">
      <c r="A444" s="682">
        <v>10</v>
      </c>
      <c r="B444" s="320"/>
      <c r="C444" s="753"/>
      <c r="D444" s="818"/>
      <c r="E444" s="368"/>
      <c r="F444" s="325"/>
      <c r="G444" s="368"/>
      <c r="H444" s="368"/>
      <c r="I444" s="971"/>
      <c r="J444" s="369"/>
      <c r="K444" s="709"/>
      <c r="L444" s="971"/>
      <c r="M444" s="710"/>
      <c r="N444" s="710"/>
      <c r="O444" s="971"/>
      <c r="P444" s="369"/>
      <c r="Q444" s="709"/>
      <c r="R444" s="971"/>
      <c r="S444" s="710"/>
      <c r="T444" s="710"/>
      <c r="U444" s="971"/>
      <c r="V444" s="369"/>
      <c r="W444" s="709"/>
      <c r="X444" s="971"/>
      <c r="Y444" s="710"/>
      <c r="Z444" s="710"/>
      <c r="AA444" s="971"/>
      <c r="AB444" s="369"/>
      <c r="AC444" s="709"/>
      <c r="AD444" s="971"/>
      <c r="AE444" s="710"/>
      <c r="AF444" s="710"/>
      <c r="AG444" s="971"/>
      <c r="AH444" s="711"/>
      <c r="AI444" s="712"/>
      <c r="AJ444" s="971"/>
      <c r="AK444" s="710"/>
      <c r="AL444" s="710"/>
      <c r="AM444" s="971"/>
      <c r="AN444" s="374"/>
      <c r="AO444" s="713"/>
      <c r="AP444" s="971"/>
      <c r="AQ444" s="710"/>
      <c r="AR444" s="710"/>
      <c r="AS444" s="971"/>
      <c r="AT444" s="971"/>
      <c r="AU444" s="971"/>
      <c r="AV444" s="971"/>
      <c r="AW444" s="971"/>
      <c r="AX444" s="971"/>
      <c r="AY444" s="971"/>
      <c r="AZ444" s="971"/>
      <c r="BA444" s="971"/>
      <c r="BB444" s="971"/>
      <c r="BC444" s="971"/>
      <c r="BD444" s="971"/>
      <c r="BE444" s="971"/>
      <c r="BF444" s="971"/>
      <c r="BG444" s="971"/>
      <c r="BH444" s="167"/>
      <c r="BI444" s="167"/>
      <c r="BJ444" s="714"/>
      <c r="BK444" s="714"/>
      <c r="BL444" s="4"/>
      <c r="BM444" s="3"/>
      <c r="BN444" s="3"/>
      <c r="BO444" s="6"/>
      <c r="BP444" s="6"/>
      <c r="BQ444" s="6"/>
      <c r="BR444" s="6"/>
      <c r="BS444" s="6"/>
      <c r="BT444" s="6"/>
      <c r="BU444" s="6"/>
    </row>
    <row r="445" spans="1:73" ht="12.75">
      <c r="A445" s="682">
        <v>1</v>
      </c>
      <c r="B445" s="416">
        <v>30</v>
      </c>
      <c r="C445" s="703"/>
      <c r="D445" s="819" t="s">
        <v>847</v>
      </c>
      <c r="E445" s="834" t="s">
        <v>515</v>
      </c>
      <c r="F445" s="310" t="s">
        <v>848</v>
      </c>
      <c r="G445" s="377">
        <v>2</v>
      </c>
      <c r="H445" s="377">
        <v>4</v>
      </c>
      <c r="I445" s="1060"/>
      <c r="J445" s="349"/>
      <c r="K445" s="277"/>
      <c r="L445" s="1006">
        <f>J445+J446+J447+J448+J449+J450+J451+J452+J453+J454+K445+K446+K447+K448+K449+K450+K451+K452+K453+K454</f>
        <v>0</v>
      </c>
      <c r="M445" s="686"/>
      <c r="N445" s="686"/>
      <c r="O445" s="1007">
        <f>M445+M446+M447+M448+M449+M450+M451+M452+M453+M454+N445+N446+N447+N448+N449+N450+N451+N452+N453+N454</f>
        <v>0</v>
      </c>
      <c r="P445" s="349"/>
      <c r="Q445" s="277"/>
      <c r="R445" s="1008">
        <f>P445+P446+P447+P448+P449+P450+P451+P452+P453+P454+Q445+Q446+Q447+Q448+Q449+Q450+Q451+Q452+Q453+Q454</f>
        <v>0</v>
      </c>
      <c r="S445" s="686"/>
      <c r="T445" s="686"/>
      <c r="U445" s="1057">
        <f>S445+S446+S447+S448+S449+S450+S451+S452+S453+S454+T445+T446+T447+T448+T449+T450+T451+T452+T453+T454</f>
        <v>0</v>
      </c>
      <c r="V445" s="349"/>
      <c r="W445" s="277"/>
      <c r="X445" s="1055">
        <f>V445+V446+V447+V448+V449+V450+V451+V452+V453+V454+W445+W446+W447+W448+W449+W450+W451+W452+W453+W454</f>
        <v>0</v>
      </c>
      <c r="Y445" s="686"/>
      <c r="Z445" s="686"/>
      <c r="AA445" s="1056">
        <f>Y445+Y446+Y447+Y448+Y449+Y450+Y451+Y452+Y453+Y454+Z445+Z446+Z447+Z448+Z449+Z450+Z451+Z452+Z453+Z454</f>
        <v>0</v>
      </c>
      <c r="AB445" s="349"/>
      <c r="AC445" s="277"/>
      <c r="AD445" s="999">
        <f>AB445+AB446+AB447+AB448+AB449+AB450+AB451+AB452+AB453+AB454+AC445+AC446+AC447+AC448+AC449+AC450+AC451+AC452+AC453+AC454</f>
        <v>0</v>
      </c>
      <c r="AE445" s="686"/>
      <c r="AF445" s="686"/>
      <c r="AG445" s="1000">
        <f>AE445+AE446+AE447+AE448+AE449+AE450+AE451+AE452+AE453+AE454+AF445+AF446+AF447+AF448+AF449+AF450+AF451+AF452+AF453+AF454</f>
        <v>0</v>
      </c>
      <c r="AH445" s="737">
        <v>8</v>
      </c>
      <c r="AI445" s="723"/>
      <c r="AJ445" s="1048">
        <f>AH445+AH446+AH447+AH448+AH449+AH450+AH451+AH452+AH453+AH454+AI445+AI446+AI447+AI448+AI449+AI450+AI451+AI452+AI453+AI454</f>
        <v>12</v>
      </c>
      <c r="AK445" s="686"/>
      <c r="AL445" s="686"/>
      <c r="AM445" s="1002">
        <f>AK445+AK446+AK447+AK448+AK449+AK450+AK451+AK452+AK453+AK454+AL445+AL446+AL447+AL448+AL449+AL450+AL451+AL452+AL453+AL454</f>
        <v>0</v>
      </c>
      <c r="AN445" s="355"/>
      <c r="AO445" s="283"/>
      <c r="AP445" s="1003">
        <f>AN445+AN446+AN447+AN448+AN449+AN450+AN451+AN452+AN453+AN454+AO445+AO446+AO447+AO448+AO449+AO450+AO451+AO452+AO453+AO454</f>
        <v>0</v>
      </c>
      <c r="AQ445" s="686"/>
      <c r="AR445" s="686"/>
      <c r="AS445" s="1049">
        <f>AQ445+AQ446+AQ447+AQ448+AQ449+AQ450+AQ451+AQ452+AQ453+AQ454+AR445+AR446+AR447+AR448+AR449+AR450+AR451+AR452+AR453+AR454</f>
        <v>0</v>
      </c>
      <c r="AT445" s="1050"/>
      <c r="AU445" s="1051">
        <f>SUM(AV445:BG445)</f>
        <v>12</v>
      </c>
      <c r="AV445" s="965">
        <f>SUM(L445+O445+R445+U445+X445+AA445+AD445+AG445+AJ445+AM445+AP445+AS445)</f>
        <v>12</v>
      </c>
      <c r="AW445" s="965"/>
      <c r="AX445" s="965"/>
      <c r="AY445" s="965"/>
      <c r="AZ445" s="965"/>
      <c r="BA445" s="965"/>
      <c r="BB445" s="965"/>
      <c r="BC445" s="965"/>
      <c r="BD445" s="965"/>
      <c r="BE445" s="1052"/>
      <c r="BF445" s="1052"/>
      <c r="BG445" s="1053"/>
      <c r="BH445" s="125"/>
      <c r="BI445" s="125"/>
      <c r="BJ445" s="692"/>
      <c r="BK445" s="692"/>
      <c r="BL445" s="4"/>
      <c r="BM445" s="3"/>
      <c r="BN445" s="3"/>
      <c r="BO445" s="6"/>
      <c r="BP445" s="6"/>
      <c r="BQ445" s="6"/>
      <c r="BR445" s="6"/>
      <c r="BS445" s="6"/>
      <c r="BT445" s="6"/>
      <c r="BU445" s="6"/>
    </row>
    <row r="446" spans="1:73" ht="14.25">
      <c r="A446" s="682">
        <v>2</v>
      </c>
      <c r="B446" s="290"/>
      <c r="C446" s="703"/>
      <c r="D446" s="820"/>
      <c r="E446" s="295" t="s">
        <v>552</v>
      </c>
      <c r="F446" s="835" t="s">
        <v>849</v>
      </c>
      <c r="G446" s="295">
        <v>1</v>
      </c>
      <c r="H446" s="295">
        <v>4</v>
      </c>
      <c r="I446" s="966"/>
      <c r="J446" s="358"/>
      <c r="K446" s="696"/>
      <c r="L446" s="966"/>
      <c r="M446" s="697"/>
      <c r="N446" s="697"/>
      <c r="O446" s="966"/>
      <c r="P446" s="358"/>
      <c r="Q446" s="696"/>
      <c r="R446" s="966"/>
      <c r="S446" s="697"/>
      <c r="T446" s="697"/>
      <c r="U446" s="966"/>
      <c r="V446" s="358"/>
      <c r="W446" s="696"/>
      <c r="X446" s="966"/>
      <c r="Y446" s="697"/>
      <c r="Z446" s="697"/>
      <c r="AA446" s="966"/>
      <c r="AB446" s="358"/>
      <c r="AC446" s="696"/>
      <c r="AD446" s="966"/>
      <c r="AE446" s="697"/>
      <c r="AF446" s="697"/>
      <c r="AG446" s="966"/>
      <c r="AH446" s="704"/>
      <c r="AI446" s="836">
        <v>4</v>
      </c>
      <c r="AJ446" s="966"/>
      <c r="AK446" s="697"/>
      <c r="AL446" s="697"/>
      <c r="AM446" s="966"/>
      <c r="AN446" s="365"/>
      <c r="AO446" s="701"/>
      <c r="AP446" s="966"/>
      <c r="AQ446" s="697"/>
      <c r="AR446" s="697"/>
      <c r="AS446" s="966"/>
      <c r="AT446" s="966"/>
      <c r="AU446" s="966"/>
      <c r="AV446" s="966"/>
      <c r="AW446" s="966"/>
      <c r="AX446" s="966"/>
      <c r="AY446" s="966"/>
      <c r="AZ446" s="966"/>
      <c r="BA446" s="966"/>
      <c r="BB446" s="966"/>
      <c r="BC446" s="966"/>
      <c r="BD446" s="966"/>
      <c r="BE446" s="966"/>
      <c r="BF446" s="966"/>
      <c r="BG446" s="966"/>
      <c r="BH446" s="125"/>
      <c r="BI446" s="125"/>
      <c r="BJ446" s="692"/>
      <c r="BK446" s="692"/>
      <c r="BL446" s="4"/>
      <c r="BM446" s="3"/>
      <c r="BN446" s="3"/>
      <c r="BO446" s="6"/>
      <c r="BP446" s="6"/>
      <c r="BQ446" s="6"/>
      <c r="BR446" s="6"/>
      <c r="BS446" s="6"/>
      <c r="BT446" s="6"/>
      <c r="BU446" s="6"/>
    </row>
    <row r="447" spans="1:73" ht="12.75">
      <c r="A447" s="682">
        <v>3</v>
      </c>
      <c r="B447" s="290"/>
      <c r="C447" s="736"/>
      <c r="D447" s="820"/>
      <c r="E447" s="295"/>
      <c r="F447" s="695"/>
      <c r="G447" s="295"/>
      <c r="H447" s="295"/>
      <c r="I447" s="966"/>
      <c r="J447" s="358"/>
      <c r="K447" s="696"/>
      <c r="L447" s="966"/>
      <c r="M447" s="697"/>
      <c r="N447" s="697"/>
      <c r="O447" s="966"/>
      <c r="P447" s="358"/>
      <c r="Q447" s="696"/>
      <c r="R447" s="966"/>
      <c r="S447" s="697"/>
      <c r="T447" s="697"/>
      <c r="U447" s="966"/>
      <c r="V447" s="358"/>
      <c r="W447" s="696"/>
      <c r="X447" s="966"/>
      <c r="Y447" s="697"/>
      <c r="Z447" s="697"/>
      <c r="AA447" s="966"/>
      <c r="AB447" s="358"/>
      <c r="AC447" s="696"/>
      <c r="AD447" s="966"/>
      <c r="AE447" s="697"/>
      <c r="AF447" s="697"/>
      <c r="AG447" s="966"/>
      <c r="AH447" s="698"/>
      <c r="AI447" s="699"/>
      <c r="AJ447" s="966"/>
      <c r="AK447" s="697"/>
      <c r="AL447" s="697"/>
      <c r="AM447" s="966"/>
      <c r="AN447" s="365"/>
      <c r="AO447" s="701"/>
      <c r="AP447" s="966"/>
      <c r="AQ447" s="697"/>
      <c r="AR447" s="697"/>
      <c r="AS447" s="966"/>
      <c r="AT447" s="966"/>
      <c r="AU447" s="966"/>
      <c r="AV447" s="966"/>
      <c r="AW447" s="966"/>
      <c r="AX447" s="966"/>
      <c r="AY447" s="966"/>
      <c r="AZ447" s="966"/>
      <c r="BA447" s="966"/>
      <c r="BB447" s="966"/>
      <c r="BC447" s="966"/>
      <c r="BD447" s="966"/>
      <c r="BE447" s="966"/>
      <c r="BF447" s="966"/>
      <c r="BG447" s="966"/>
      <c r="BH447" s="125"/>
      <c r="BI447" s="125"/>
      <c r="BJ447" s="692"/>
      <c r="BK447" s="692"/>
      <c r="BL447" s="4"/>
      <c r="BM447" s="3"/>
      <c r="BN447" s="3"/>
      <c r="BO447" s="6"/>
      <c r="BP447" s="6"/>
      <c r="BQ447" s="6"/>
      <c r="BR447" s="6"/>
      <c r="BS447" s="6"/>
      <c r="BT447" s="6"/>
      <c r="BU447" s="6"/>
    </row>
    <row r="448" spans="1:73" ht="12.75">
      <c r="A448" s="682">
        <v>4</v>
      </c>
      <c r="B448" s="290"/>
      <c r="C448" s="736"/>
      <c r="D448" s="820"/>
      <c r="E448" s="295"/>
      <c r="F448" s="695"/>
      <c r="G448" s="295"/>
      <c r="H448" s="295"/>
      <c r="I448" s="966"/>
      <c r="J448" s="358"/>
      <c r="K448" s="696"/>
      <c r="L448" s="966"/>
      <c r="M448" s="697"/>
      <c r="N448" s="697"/>
      <c r="O448" s="966"/>
      <c r="P448" s="358"/>
      <c r="Q448" s="696"/>
      <c r="R448" s="966"/>
      <c r="S448" s="697"/>
      <c r="T448" s="697"/>
      <c r="U448" s="966"/>
      <c r="V448" s="358"/>
      <c r="W448" s="696"/>
      <c r="X448" s="966"/>
      <c r="Y448" s="697"/>
      <c r="Z448" s="697"/>
      <c r="AA448" s="966"/>
      <c r="AB448" s="358"/>
      <c r="AC448" s="696"/>
      <c r="AD448" s="966"/>
      <c r="AE448" s="697"/>
      <c r="AF448" s="697"/>
      <c r="AG448" s="966"/>
      <c r="AH448" s="698"/>
      <c r="AI448" s="699"/>
      <c r="AJ448" s="966"/>
      <c r="AK448" s="697"/>
      <c r="AL448" s="697"/>
      <c r="AM448" s="966"/>
      <c r="AN448" s="365"/>
      <c r="AO448" s="701"/>
      <c r="AP448" s="966"/>
      <c r="AQ448" s="697"/>
      <c r="AR448" s="697"/>
      <c r="AS448" s="966"/>
      <c r="AT448" s="966"/>
      <c r="AU448" s="966"/>
      <c r="AV448" s="966"/>
      <c r="AW448" s="966"/>
      <c r="AX448" s="966"/>
      <c r="AY448" s="966"/>
      <c r="AZ448" s="966"/>
      <c r="BA448" s="966"/>
      <c r="BB448" s="966"/>
      <c r="BC448" s="966"/>
      <c r="BD448" s="966"/>
      <c r="BE448" s="966"/>
      <c r="BF448" s="966"/>
      <c r="BG448" s="966"/>
      <c r="BH448" s="125"/>
      <c r="BI448" s="125"/>
      <c r="BJ448" s="692"/>
      <c r="BK448" s="692"/>
      <c r="BL448" s="4"/>
      <c r="BM448" s="3"/>
      <c r="BN448" s="3"/>
      <c r="BO448" s="6"/>
      <c r="BP448" s="6"/>
      <c r="BQ448" s="6"/>
      <c r="BR448" s="6"/>
      <c r="BS448" s="6"/>
      <c r="BT448" s="6"/>
      <c r="BU448" s="6"/>
    </row>
    <row r="449" spans="1:73" ht="12.75">
      <c r="A449" s="682">
        <v>5</v>
      </c>
      <c r="B449" s="290"/>
      <c r="C449" s="736"/>
      <c r="D449" s="820"/>
      <c r="E449" s="317"/>
      <c r="F449" s="619"/>
      <c r="G449" s="317"/>
      <c r="H449" s="317"/>
      <c r="I449" s="966"/>
      <c r="J449" s="358"/>
      <c r="K449" s="696"/>
      <c r="L449" s="966"/>
      <c r="M449" s="697"/>
      <c r="N449" s="697"/>
      <c r="O449" s="966"/>
      <c r="P449" s="358"/>
      <c r="Q449" s="696"/>
      <c r="R449" s="966"/>
      <c r="S449" s="697"/>
      <c r="T449" s="697"/>
      <c r="U449" s="966"/>
      <c r="V449" s="358"/>
      <c r="W449" s="696"/>
      <c r="X449" s="966"/>
      <c r="Y449" s="697"/>
      <c r="Z449" s="697"/>
      <c r="AA449" s="966"/>
      <c r="AB449" s="358"/>
      <c r="AC449" s="696"/>
      <c r="AD449" s="966"/>
      <c r="AE449" s="697"/>
      <c r="AF449" s="697"/>
      <c r="AG449" s="966"/>
      <c r="AH449" s="698"/>
      <c r="AI449" s="699"/>
      <c r="AJ449" s="966"/>
      <c r="AK449" s="697"/>
      <c r="AL449" s="697"/>
      <c r="AM449" s="966"/>
      <c r="AN449" s="365"/>
      <c r="AO449" s="701"/>
      <c r="AP449" s="966"/>
      <c r="AQ449" s="697"/>
      <c r="AR449" s="697"/>
      <c r="AS449" s="966"/>
      <c r="AT449" s="966"/>
      <c r="AU449" s="966"/>
      <c r="AV449" s="966"/>
      <c r="AW449" s="966"/>
      <c r="AX449" s="966"/>
      <c r="AY449" s="966"/>
      <c r="AZ449" s="966"/>
      <c r="BA449" s="966"/>
      <c r="BB449" s="966"/>
      <c r="BC449" s="966"/>
      <c r="BD449" s="966"/>
      <c r="BE449" s="966"/>
      <c r="BF449" s="966"/>
      <c r="BG449" s="966"/>
      <c r="BH449" s="125"/>
      <c r="BI449" s="125"/>
      <c r="BJ449" s="692"/>
      <c r="BK449" s="692"/>
      <c r="BL449" s="4"/>
      <c r="BM449" s="3"/>
      <c r="BN449" s="3"/>
      <c r="BO449" s="6"/>
      <c r="BP449" s="6"/>
      <c r="BQ449" s="6"/>
      <c r="BR449" s="6"/>
      <c r="BS449" s="6"/>
      <c r="BT449" s="6"/>
      <c r="BU449" s="6"/>
    </row>
    <row r="450" spans="1:73" ht="12.75">
      <c r="A450" s="682">
        <v>6</v>
      </c>
      <c r="B450" s="290"/>
      <c r="C450" s="736"/>
      <c r="D450" s="820"/>
      <c r="E450" s="317"/>
      <c r="F450" s="619"/>
      <c r="G450" s="317"/>
      <c r="H450" s="317"/>
      <c r="I450" s="966"/>
      <c r="J450" s="358"/>
      <c r="K450" s="696"/>
      <c r="L450" s="966"/>
      <c r="M450" s="697"/>
      <c r="N450" s="697"/>
      <c r="O450" s="966"/>
      <c r="P450" s="358"/>
      <c r="Q450" s="696"/>
      <c r="R450" s="966"/>
      <c r="S450" s="697"/>
      <c r="T450" s="697"/>
      <c r="U450" s="966"/>
      <c r="V450" s="358"/>
      <c r="W450" s="696"/>
      <c r="X450" s="966"/>
      <c r="Y450" s="697"/>
      <c r="Z450" s="697"/>
      <c r="AA450" s="966"/>
      <c r="AB450" s="358"/>
      <c r="AC450" s="696"/>
      <c r="AD450" s="966"/>
      <c r="AE450" s="697"/>
      <c r="AF450" s="697"/>
      <c r="AG450" s="966"/>
      <c r="AH450" s="698"/>
      <c r="AI450" s="699"/>
      <c r="AJ450" s="966"/>
      <c r="AK450" s="697"/>
      <c r="AL450" s="697"/>
      <c r="AM450" s="966"/>
      <c r="AN450" s="365"/>
      <c r="AO450" s="701"/>
      <c r="AP450" s="966"/>
      <c r="AQ450" s="697"/>
      <c r="AR450" s="697"/>
      <c r="AS450" s="966"/>
      <c r="AT450" s="966"/>
      <c r="AU450" s="966"/>
      <c r="AV450" s="966"/>
      <c r="AW450" s="966"/>
      <c r="AX450" s="966"/>
      <c r="AY450" s="966"/>
      <c r="AZ450" s="966"/>
      <c r="BA450" s="966"/>
      <c r="BB450" s="966"/>
      <c r="BC450" s="966"/>
      <c r="BD450" s="966"/>
      <c r="BE450" s="966"/>
      <c r="BF450" s="966"/>
      <c r="BG450" s="966"/>
      <c r="BH450" s="125"/>
      <c r="BI450" s="125"/>
      <c r="BJ450" s="692"/>
      <c r="BK450" s="692"/>
      <c r="BL450" s="4"/>
      <c r="BM450" s="3"/>
      <c r="BN450" s="3"/>
      <c r="BO450" s="6"/>
      <c r="BP450" s="6"/>
      <c r="BQ450" s="6"/>
      <c r="BR450" s="6"/>
      <c r="BS450" s="6"/>
      <c r="BT450" s="6"/>
      <c r="BU450" s="6"/>
    </row>
    <row r="451" spans="1:73" ht="12.75">
      <c r="A451" s="682">
        <v>7</v>
      </c>
      <c r="B451" s="290"/>
      <c r="C451" s="736"/>
      <c r="D451" s="820"/>
      <c r="E451" s="454"/>
      <c r="F451" s="706"/>
      <c r="G451" s="317"/>
      <c r="H451" s="317"/>
      <c r="I451" s="966"/>
      <c r="J451" s="358"/>
      <c r="K451" s="696"/>
      <c r="L451" s="966"/>
      <c r="M451" s="697"/>
      <c r="N451" s="697"/>
      <c r="O451" s="966"/>
      <c r="P451" s="358"/>
      <c r="Q451" s="696"/>
      <c r="R451" s="966"/>
      <c r="S451" s="697"/>
      <c r="T451" s="697"/>
      <c r="U451" s="966"/>
      <c r="V451" s="358"/>
      <c r="W451" s="696"/>
      <c r="X451" s="966"/>
      <c r="Y451" s="697"/>
      <c r="Z451" s="697"/>
      <c r="AA451" s="966"/>
      <c r="AB451" s="358"/>
      <c r="AC451" s="696"/>
      <c r="AD451" s="966"/>
      <c r="AE451" s="697"/>
      <c r="AF451" s="697"/>
      <c r="AG451" s="966"/>
      <c r="AH451" s="698"/>
      <c r="AI451" s="699"/>
      <c r="AJ451" s="966"/>
      <c r="AK451" s="697"/>
      <c r="AL451" s="697"/>
      <c r="AM451" s="966"/>
      <c r="AN451" s="365"/>
      <c r="AO451" s="701"/>
      <c r="AP451" s="966"/>
      <c r="AQ451" s="697"/>
      <c r="AR451" s="697"/>
      <c r="AS451" s="966"/>
      <c r="AT451" s="966"/>
      <c r="AU451" s="966"/>
      <c r="AV451" s="966"/>
      <c r="AW451" s="966"/>
      <c r="AX451" s="966"/>
      <c r="AY451" s="966"/>
      <c r="AZ451" s="966"/>
      <c r="BA451" s="966"/>
      <c r="BB451" s="966"/>
      <c r="BC451" s="966"/>
      <c r="BD451" s="966"/>
      <c r="BE451" s="966"/>
      <c r="BF451" s="966"/>
      <c r="BG451" s="966"/>
      <c r="BH451" s="125"/>
      <c r="BI451" s="125"/>
      <c r="BJ451" s="692"/>
      <c r="BK451" s="692"/>
      <c r="BL451" s="4"/>
      <c r="BM451" s="3"/>
      <c r="BN451" s="3"/>
      <c r="BO451" s="6"/>
      <c r="BP451" s="6"/>
      <c r="BQ451" s="6"/>
      <c r="BR451" s="6"/>
      <c r="BS451" s="6"/>
      <c r="BT451" s="6"/>
      <c r="BU451" s="6"/>
    </row>
    <row r="452" spans="1:73" ht="12.75">
      <c r="A452" s="682">
        <v>8</v>
      </c>
      <c r="B452" s="290"/>
      <c r="C452" s="736"/>
      <c r="D452" s="820"/>
      <c r="E452" s="454"/>
      <c r="F452" s="706"/>
      <c r="G452" s="317"/>
      <c r="H452" s="317"/>
      <c r="I452" s="966"/>
      <c r="J452" s="358"/>
      <c r="K452" s="696"/>
      <c r="L452" s="966"/>
      <c r="M452" s="697"/>
      <c r="N452" s="697"/>
      <c r="O452" s="966"/>
      <c r="P452" s="358"/>
      <c r="Q452" s="696"/>
      <c r="R452" s="966"/>
      <c r="S452" s="697"/>
      <c r="T452" s="697"/>
      <c r="U452" s="966"/>
      <c r="V452" s="358"/>
      <c r="W452" s="696"/>
      <c r="X452" s="966"/>
      <c r="Y452" s="697"/>
      <c r="Z452" s="697"/>
      <c r="AA452" s="966"/>
      <c r="AB452" s="358"/>
      <c r="AC452" s="696"/>
      <c r="AD452" s="966"/>
      <c r="AE452" s="697"/>
      <c r="AF452" s="697"/>
      <c r="AG452" s="966"/>
      <c r="AH452" s="698"/>
      <c r="AI452" s="699"/>
      <c r="AJ452" s="966"/>
      <c r="AK452" s="697"/>
      <c r="AL452" s="697"/>
      <c r="AM452" s="966"/>
      <c r="AN452" s="365"/>
      <c r="AO452" s="701"/>
      <c r="AP452" s="966"/>
      <c r="AQ452" s="697"/>
      <c r="AR452" s="697"/>
      <c r="AS452" s="966"/>
      <c r="AT452" s="966"/>
      <c r="AU452" s="966"/>
      <c r="AV452" s="966"/>
      <c r="AW452" s="966"/>
      <c r="AX452" s="966"/>
      <c r="AY452" s="966"/>
      <c r="AZ452" s="966"/>
      <c r="BA452" s="966"/>
      <c r="BB452" s="966"/>
      <c r="BC452" s="966"/>
      <c r="BD452" s="966"/>
      <c r="BE452" s="966"/>
      <c r="BF452" s="966"/>
      <c r="BG452" s="966"/>
      <c r="BH452" s="125"/>
      <c r="BI452" s="125"/>
      <c r="BJ452" s="692"/>
      <c r="BK452" s="692"/>
      <c r="BL452" s="4"/>
      <c r="BM452" s="3"/>
      <c r="BN452" s="3"/>
      <c r="BO452" s="6"/>
      <c r="BP452" s="6"/>
      <c r="BQ452" s="6"/>
      <c r="BR452" s="6"/>
      <c r="BS452" s="6"/>
      <c r="BT452" s="6"/>
      <c r="BU452" s="6"/>
    </row>
    <row r="453" spans="1:73" ht="12.75">
      <c r="A453" s="682">
        <v>9</v>
      </c>
      <c r="B453" s="290"/>
      <c r="C453" s="736"/>
      <c r="D453" s="820"/>
      <c r="E453" s="454"/>
      <c r="F453" s="706"/>
      <c r="G453" s="317"/>
      <c r="H453" s="317"/>
      <c r="I453" s="966"/>
      <c r="J453" s="358"/>
      <c r="K453" s="696"/>
      <c r="L453" s="966"/>
      <c r="M453" s="697"/>
      <c r="N453" s="697"/>
      <c r="O453" s="966"/>
      <c r="P453" s="358"/>
      <c r="Q453" s="696"/>
      <c r="R453" s="966"/>
      <c r="S453" s="697"/>
      <c r="T453" s="697"/>
      <c r="U453" s="966"/>
      <c r="V453" s="358"/>
      <c r="W453" s="696"/>
      <c r="X453" s="966"/>
      <c r="Y453" s="697"/>
      <c r="Z453" s="697"/>
      <c r="AA453" s="966"/>
      <c r="AB453" s="358"/>
      <c r="AC453" s="696"/>
      <c r="AD453" s="966"/>
      <c r="AE453" s="697"/>
      <c r="AF453" s="697"/>
      <c r="AG453" s="966"/>
      <c r="AH453" s="698"/>
      <c r="AI453" s="699"/>
      <c r="AJ453" s="966"/>
      <c r="AK453" s="697"/>
      <c r="AL453" s="697"/>
      <c r="AM453" s="966"/>
      <c r="AN453" s="365"/>
      <c r="AO453" s="701"/>
      <c r="AP453" s="966"/>
      <c r="AQ453" s="697"/>
      <c r="AR453" s="697"/>
      <c r="AS453" s="966"/>
      <c r="AT453" s="966"/>
      <c r="AU453" s="966"/>
      <c r="AV453" s="966"/>
      <c r="AW453" s="966"/>
      <c r="AX453" s="966"/>
      <c r="AY453" s="966"/>
      <c r="AZ453" s="966"/>
      <c r="BA453" s="966"/>
      <c r="BB453" s="966"/>
      <c r="BC453" s="966"/>
      <c r="BD453" s="966"/>
      <c r="BE453" s="966"/>
      <c r="BF453" s="966"/>
      <c r="BG453" s="966"/>
      <c r="BH453" s="125"/>
      <c r="BI453" s="125"/>
      <c r="BJ453" s="692"/>
      <c r="BK453" s="692"/>
      <c r="BL453" s="4"/>
      <c r="BM453" s="3"/>
      <c r="BN453" s="3"/>
      <c r="BO453" s="6"/>
      <c r="BP453" s="6"/>
      <c r="BQ453" s="6"/>
      <c r="BR453" s="6"/>
      <c r="BS453" s="6"/>
      <c r="BT453" s="6"/>
      <c r="BU453" s="6"/>
    </row>
    <row r="454" spans="1:73" ht="12.75">
      <c r="A454" s="682">
        <v>10</v>
      </c>
      <c r="B454" s="320"/>
      <c r="C454" s="753"/>
      <c r="D454" s="821"/>
      <c r="E454" s="368"/>
      <c r="F454" s="325"/>
      <c r="G454" s="317"/>
      <c r="H454" s="317"/>
      <c r="I454" s="971"/>
      <c r="J454" s="369"/>
      <c r="K454" s="709"/>
      <c r="L454" s="971"/>
      <c r="M454" s="710"/>
      <c r="N454" s="710"/>
      <c r="O454" s="971"/>
      <c r="P454" s="369"/>
      <c r="Q454" s="709"/>
      <c r="R454" s="971"/>
      <c r="S454" s="710"/>
      <c r="T454" s="710"/>
      <c r="U454" s="971"/>
      <c r="V454" s="369"/>
      <c r="W454" s="709"/>
      <c r="X454" s="971"/>
      <c r="Y454" s="710"/>
      <c r="Z454" s="710"/>
      <c r="AA454" s="971"/>
      <c r="AB454" s="369"/>
      <c r="AC454" s="709"/>
      <c r="AD454" s="971"/>
      <c r="AE454" s="710"/>
      <c r="AF454" s="710"/>
      <c r="AG454" s="971"/>
      <c r="AH454" s="711"/>
      <c r="AI454" s="712"/>
      <c r="AJ454" s="971"/>
      <c r="AK454" s="710"/>
      <c r="AL454" s="710"/>
      <c r="AM454" s="971"/>
      <c r="AN454" s="374"/>
      <c r="AO454" s="713"/>
      <c r="AP454" s="971"/>
      <c r="AQ454" s="710"/>
      <c r="AR454" s="710"/>
      <c r="AS454" s="971"/>
      <c r="AT454" s="971"/>
      <c r="AU454" s="971"/>
      <c r="AV454" s="971"/>
      <c r="AW454" s="971"/>
      <c r="AX454" s="971"/>
      <c r="AY454" s="971"/>
      <c r="AZ454" s="971"/>
      <c r="BA454" s="971"/>
      <c r="BB454" s="971"/>
      <c r="BC454" s="971"/>
      <c r="BD454" s="971"/>
      <c r="BE454" s="971"/>
      <c r="BF454" s="971"/>
      <c r="BG454" s="971"/>
      <c r="BH454" s="167"/>
      <c r="BI454" s="167"/>
      <c r="BJ454" s="714"/>
      <c r="BK454" s="714"/>
      <c r="BL454" s="4"/>
      <c r="BM454" s="3"/>
      <c r="BN454" s="3"/>
      <c r="BO454" s="6"/>
      <c r="BP454" s="6"/>
      <c r="BQ454" s="6"/>
      <c r="BR454" s="6"/>
      <c r="BS454" s="6"/>
      <c r="BT454" s="6"/>
      <c r="BU454" s="6"/>
    </row>
    <row r="455" spans="1:73" ht="12.75">
      <c r="A455" s="682">
        <v>1</v>
      </c>
      <c r="B455" s="416">
        <v>45</v>
      </c>
      <c r="C455" s="837" t="s">
        <v>850</v>
      </c>
      <c r="D455" s="728" t="s">
        <v>851</v>
      </c>
      <c r="E455" s="417"/>
      <c r="F455" s="738"/>
      <c r="G455" s="273"/>
      <c r="H455" s="273"/>
      <c r="I455" s="1060"/>
      <c r="J455" s="349"/>
      <c r="K455" s="277"/>
      <c r="L455" s="1006">
        <f>J455+J456+J457+J458+J459+J460+J461+J462+J463+J464+K455+K456+K457+K458+K459+K460+K461+K462+K463+K464</f>
        <v>0</v>
      </c>
      <c r="M455" s="686"/>
      <c r="N455" s="686"/>
      <c r="O455" s="1007">
        <f>M455+M456+M457+M458+M459+M460+M461+M462+M463+M464+N455+N456+N457+N458+N459+N460+N461+N462+N463+N464</f>
        <v>0</v>
      </c>
      <c r="P455" s="349"/>
      <c r="Q455" s="277"/>
      <c r="R455" s="1008">
        <f>P455+P456+P457+P458+P459+P460+P461+P462+P463+P464+Q455+Q456+Q457+Q458+Q459+Q460+Q461+Q462+Q463+Q464</f>
        <v>0</v>
      </c>
      <c r="S455" s="686"/>
      <c r="T455" s="686"/>
      <c r="U455" s="1057">
        <f>S455+S456+S457+S458+S459+S460+S461+S462+S463+S464+T455+T456+T457+T458+T459+T460+T461+T462+T463+T464</f>
        <v>0</v>
      </c>
      <c r="V455" s="349"/>
      <c r="W455" s="277"/>
      <c r="X455" s="1055">
        <f>V455+V456+V457+V458+V459+V460+V461+V462+V463+V464+W455+W456+W457+W458+W459+W460+W461+W462+W463+W464</f>
        <v>0</v>
      </c>
      <c r="Y455" s="729"/>
      <c r="Z455" s="686"/>
      <c r="AA455" s="1056">
        <f>Y455+Y456+Y457+Y458+Y459+Y460+Y461+Y462+Y463+Y464+Z455+Z456+Z457+Z458+Z459+Z460+Z461+Z462+Z463+Z464</f>
        <v>0</v>
      </c>
      <c r="AB455" s="349"/>
      <c r="AC455" s="277"/>
      <c r="AD455" s="999">
        <f>AB455+AB456+AB457+AB458+AB459+AB460+AB461+AB462+AB463+AB464+AC455+AC456+AC457+AC458+AC459+AC460+AC461+AC462+AC463+AC464</f>
        <v>0</v>
      </c>
      <c r="AE455" s="686"/>
      <c r="AF455" s="686"/>
      <c r="AG455" s="1000">
        <f>AE455+AE456+AE457+AE458+AE459+AE460+AE461+AE462+AE463+AE464+AF455+AF456+AF457+AF458+AF459+AF460+AF461+AF462+AF463+AF464</f>
        <v>0</v>
      </c>
      <c r="AH455" s="687"/>
      <c r="AI455" s="688"/>
      <c r="AJ455" s="1048">
        <f>AH455+AH456+AH457+AH458+AH459+AH460+AH461+AH462+AH463+AH464+AI455+AI456+AI457+AI458+AI459+AI460+AI461+AI462+AI463+AI464</f>
        <v>0</v>
      </c>
      <c r="AK455" s="686"/>
      <c r="AL455" s="686"/>
      <c r="AM455" s="1002">
        <f>AK455+AK456+AK457+AK458+AK459+AK460+AK461+AK462+AK463+AK464+AL455+AL456+AL457+AL458+AL459+AL460+AL461+AL462+AL463+AL464</f>
        <v>0</v>
      </c>
      <c r="AN455" s="355"/>
      <c r="AO455" s="690"/>
      <c r="AP455" s="1003">
        <f>AN455+AN456+AN457+AN458+AN459+AN460+AN461+AN462+AN463+AN464+AO455+AO456+AO457+AO458+AO459+AO460+AO461+AO462+AO463+AO464</f>
        <v>0</v>
      </c>
      <c r="AQ455" s="686"/>
      <c r="AR455" s="686"/>
      <c r="AS455" s="1049">
        <f>AQ455+AQ456+AQ457+AQ458+AQ459+AQ460+AQ461+AQ462+AQ463+AQ464+AR455+AR456+AR457+AR458+AR459+AR460+AR461+AR462+AR463+AR464</f>
        <v>0</v>
      </c>
      <c r="AT455" s="1050"/>
      <c r="AU455" s="1051">
        <f>SUM(AV455:BG455)</f>
        <v>0</v>
      </c>
      <c r="AV455" s="965">
        <f>SUM(L455+O455+R455+U455+X455+AA455+AD455+AG455+AJ455+AM455+AP455+AS455)</f>
        <v>0</v>
      </c>
      <c r="AW455" s="965"/>
      <c r="AX455" s="965"/>
      <c r="AY455" s="965"/>
      <c r="AZ455" s="965"/>
      <c r="BA455" s="965"/>
      <c r="BB455" s="965"/>
      <c r="BC455" s="965"/>
      <c r="BD455" s="965"/>
      <c r="BE455" s="1052"/>
      <c r="BF455" s="1052"/>
      <c r="BG455" s="1053"/>
      <c r="BH455" s="125"/>
      <c r="BI455" s="125"/>
      <c r="BJ455" s="692"/>
      <c r="BK455" s="692"/>
      <c r="BL455" s="4"/>
      <c r="BM455" s="3"/>
      <c r="BN455" s="3"/>
      <c r="BO455" s="6"/>
      <c r="BP455" s="6"/>
      <c r="BQ455" s="6"/>
      <c r="BR455" s="6"/>
      <c r="BS455" s="6"/>
      <c r="BT455" s="6"/>
      <c r="BU455" s="6"/>
    </row>
    <row r="456" spans="1:73" ht="12.75">
      <c r="A456" s="682">
        <v>2</v>
      </c>
      <c r="B456" s="290"/>
      <c r="C456" s="291"/>
      <c r="D456" s="694"/>
      <c r="E456" s="838"/>
      <c r="F456" s="499"/>
      <c r="G456" s="838"/>
      <c r="H456" s="838"/>
      <c r="I456" s="966"/>
      <c r="J456" s="358"/>
      <c r="K456" s="696"/>
      <c r="L456" s="966"/>
      <c r="M456" s="697"/>
      <c r="N456" s="697"/>
      <c r="O456" s="966"/>
      <c r="P456" s="358"/>
      <c r="Q456" s="696"/>
      <c r="R456" s="966"/>
      <c r="S456" s="697"/>
      <c r="T456" s="697"/>
      <c r="U456" s="966"/>
      <c r="V456" s="358"/>
      <c r="W456" s="696"/>
      <c r="X456" s="966"/>
      <c r="Y456" s="697"/>
      <c r="Z456" s="697"/>
      <c r="AA456" s="966"/>
      <c r="AB456" s="358"/>
      <c r="AC456" s="696"/>
      <c r="AD456" s="966"/>
      <c r="AE456" s="697"/>
      <c r="AF456" s="697"/>
      <c r="AG456" s="966"/>
      <c r="AH456" s="698"/>
      <c r="AI456" s="699"/>
      <c r="AJ456" s="966"/>
      <c r="AK456" s="697"/>
      <c r="AL456" s="697"/>
      <c r="AM456" s="966"/>
      <c r="AN456" s="365"/>
      <c r="AO456" s="701"/>
      <c r="AP456" s="966"/>
      <c r="AQ456" s="697"/>
      <c r="AR456" s="697"/>
      <c r="AS456" s="966"/>
      <c r="AT456" s="966"/>
      <c r="AU456" s="966"/>
      <c r="AV456" s="966"/>
      <c r="AW456" s="966"/>
      <c r="AX456" s="966"/>
      <c r="AY456" s="966"/>
      <c r="AZ456" s="966"/>
      <c r="BA456" s="966"/>
      <c r="BB456" s="966"/>
      <c r="BC456" s="966"/>
      <c r="BD456" s="966"/>
      <c r="BE456" s="966"/>
      <c r="BF456" s="966"/>
      <c r="BG456" s="966"/>
      <c r="BH456" s="125"/>
      <c r="BI456" s="125"/>
      <c r="BJ456" s="692"/>
      <c r="BK456" s="692"/>
      <c r="BL456" s="4"/>
      <c r="BM456" s="3"/>
      <c r="BN456" s="3"/>
      <c r="BO456" s="6"/>
      <c r="BP456" s="6"/>
      <c r="BQ456" s="6"/>
      <c r="BR456" s="6"/>
      <c r="BS456" s="6"/>
      <c r="BT456" s="6"/>
      <c r="BU456" s="6"/>
    </row>
    <row r="457" spans="1:73" ht="12.75">
      <c r="A457" s="682">
        <v>3</v>
      </c>
      <c r="B457" s="290"/>
      <c r="C457" s="291"/>
      <c r="D457" s="694"/>
      <c r="E457" s="838"/>
      <c r="F457" s="499"/>
      <c r="G457" s="838"/>
      <c r="H457" s="838"/>
      <c r="I457" s="966"/>
      <c r="J457" s="358"/>
      <c r="K457" s="696"/>
      <c r="L457" s="966"/>
      <c r="M457" s="697"/>
      <c r="N457" s="697"/>
      <c r="O457" s="966"/>
      <c r="P457" s="358"/>
      <c r="Q457" s="696"/>
      <c r="R457" s="966"/>
      <c r="S457" s="697"/>
      <c r="T457" s="697"/>
      <c r="U457" s="966"/>
      <c r="V457" s="358"/>
      <c r="W457" s="696"/>
      <c r="X457" s="966"/>
      <c r="Y457" s="697"/>
      <c r="Z457" s="697"/>
      <c r="AA457" s="966"/>
      <c r="AB457" s="358"/>
      <c r="AC457" s="696"/>
      <c r="AD457" s="966"/>
      <c r="AE457" s="697"/>
      <c r="AF457" s="697"/>
      <c r="AG457" s="966"/>
      <c r="AH457" s="698"/>
      <c r="AI457" s="699"/>
      <c r="AJ457" s="966"/>
      <c r="AK457" s="697"/>
      <c r="AL457" s="697"/>
      <c r="AM457" s="966"/>
      <c r="AN457" s="365"/>
      <c r="AO457" s="701"/>
      <c r="AP457" s="966"/>
      <c r="AQ457" s="697"/>
      <c r="AR457" s="697"/>
      <c r="AS457" s="966"/>
      <c r="AT457" s="966"/>
      <c r="AU457" s="966"/>
      <c r="AV457" s="966"/>
      <c r="AW457" s="966"/>
      <c r="AX457" s="966"/>
      <c r="AY457" s="966"/>
      <c r="AZ457" s="966"/>
      <c r="BA457" s="966"/>
      <c r="BB457" s="966"/>
      <c r="BC457" s="966"/>
      <c r="BD457" s="966"/>
      <c r="BE457" s="966"/>
      <c r="BF457" s="966"/>
      <c r="BG457" s="966"/>
      <c r="BH457" s="125"/>
      <c r="BI457" s="125"/>
      <c r="BJ457" s="692"/>
      <c r="BK457" s="692"/>
      <c r="BL457" s="4"/>
      <c r="BM457" s="3"/>
      <c r="BN457" s="3"/>
      <c r="BO457" s="6"/>
      <c r="BP457" s="6"/>
      <c r="BQ457" s="6"/>
      <c r="BR457" s="6"/>
      <c r="BS457" s="6"/>
      <c r="BT457" s="6"/>
      <c r="BU457" s="6"/>
    </row>
    <row r="458" spans="1:73" ht="12.75">
      <c r="A458" s="682">
        <v>4</v>
      </c>
      <c r="B458" s="290"/>
      <c r="C458" s="291"/>
      <c r="D458" s="694"/>
      <c r="E458" s="839"/>
      <c r="F458" s="840"/>
      <c r="G458" s="839"/>
      <c r="H458" s="839"/>
      <c r="I458" s="966"/>
      <c r="J458" s="358"/>
      <c r="K458" s="696"/>
      <c r="L458" s="966"/>
      <c r="M458" s="697"/>
      <c r="N458" s="697"/>
      <c r="O458" s="966"/>
      <c r="P458" s="358"/>
      <c r="Q458" s="696"/>
      <c r="R458" s="966"/>
      <c r="S458" s="697"/>
      <c r="T458" s="697"/>
      <c r="U458" s="966"/>
      <c r="V458" s="358"/>
      <c r="W458" s="696"/>
      <c r="X458" s="966"/>
      <c r="Y458" s="697"/>
      <c r="Z458" s="697"/>
      <c r="AA458" s="966"/>
      <c r="AB458" s="358"/>
      <c r="AC458" s="696"/>
      <c r="AD458" s="966"/>
      <c r="AE458" s="697"/>
      <c r="AF458" s="697"/>
      <c r="AG458" s="966"/>
      <c r="AH458" s="698"/>
      <c r="AI458" s="699"/>
      <c r="AJ458" s="966"/>
      <c r="AK458" s="697"/>
      <c r="AL458" s="697"/>
      <c r="AM458" s="966"/>
      <c r="AN458" s="365"/>
      <c r="AO458" s="701"/>
      <c r="AP458" s="966"/>
      <c r="AQ458" s="697"/>
      <c r="AR458" s="697"/>
      <c r="AS458" s="966"/>
      <c r="AT458" s="966"/>
      <c r="AU458" s="966"/>
      <c r="AV458" s="966"/>
      <c r="AW458" s="966"/>
      <c r="AX458" s="966"/>
      <c r="AY458" s="966"/>
      <c r="AZ458" s="966"/>
      <c r="BA458" s="966"/>
      <c r="BB458" s="966"/>
      <c r="BC458" s="966"/>
      <c r="BD458" s="966"/>
      <c r="BE458" s="966"/>
      <c r="BF458" s="966"/>
      <c r="BG458" s="966"/>
      <c r="BH458" s="125"/>
      <c r="BI458" s="125"/>
      <c r="BJ458" s="692"/>
      <c r="BK458" s="692"/>
      <c r="BL458" s="4"/>
      <c r="BM458" s="3"/>
      <c r="BN458" s="3"/>
      <c r="BO458" s="6"/>
      <c r="BP458" s="6"/>
      <c r="BQ458" s="6"/>
      <c r="BR458" s="6"/>
      <c r="BS458" s="6"/>
      <c r="BT458" s="6"/>
      <c r="BU458" s="6"/>
    </row>
    <row r="459" spans="1:73" ht="12.75">
      <c r="A459" s="682">
        <v>5</v>
      </c>
      <c r="B459" s="290"/>
      <c r="C459" s="291"/>
      <c r="D459" s="694"/>
      <c r="E459" s="454"/>
      <c r="F459" s="841"/>
      <c r="G459" s="454"/>
      <c r="H459" s="454"/>
      <c r="I459" s="966"/>
      <c r="J459" s="358"/>
      <c r="K459" s="696"/>
      <c r="L459" s="966"/>
      <c r="M459" s="697"/>
      <c r="N459" s="697"/>
      <c r="O459" s="966"/>
      <c r="P459" s="358"/>
      <c r="Q459" s="696"/>
      <c r="R459" s="966"/>
      <c r="S459" s="697"/>
      <c r="T459" s="697"/>
      <c r="U459" s="966"/>
      <c r="V459" s="358"/>
      <c r="W459" s="696"/>
      <c r="X459" s="966"/>
      <c r="Y459" s="697"/>
      <c r="Z459" s="697"/>
      <c r="AA459" s="966"/>
      <c r="AB459" s="358"/>
      <c r="AC459" s="696"/>
      <c r="AD459" s="966"/>
      <c r="AE459" s="697"/>
      <c r="AF459" s="697"/>
      <c r="AG459" s="966"/>
      <c r="AH459" s="698"/>
      <c r="AI459" s="699"/>
      <c r="AJ459" s="966"/>
      <c r="AK459" s="697"/>
      <c r="AL459" s="697"/>
      <c r="AM459" s="966"/>
      <c r="AN459" s="365"/>
      <c r="AO459" s="701"/>
      <c r="AP459" s="966"/>
      <c r="AQ459" s="697"/>
      <c r="AR459" s="697"/>
      <c r="AS459" s="966"/>
      <c r="AT459" s="966"/>
      <c r="AU459" s="966"/>
      <c r="AV459" s="966"/>
      <c r="AW459" s="966"/>
      <c r="AX459" s="966"/>
      <c r="AY459" s="966"/>
      <c r="AZ459" s="966"/>
      <c r="BA459" s="966"/>
      <c r="BB459" s="966"/>
      <c r="BC459" s="966"/>
      <c r="BD459" s="966"/>
      <c r="BE459" s="966"/>
      <c r="BF459" s="966"/>
      <c r="BG459" s="966"/>
      <c r="BH459" s="125"/>
      <c r="BI459" s="125"/>
      <c r="BJ459" s="692"/>
      <c r="BK459" s="692"/>
      <c r="BL459" s="4"/>
      <c r="BM459" s="3"/>
      <c r="BN459" s="3"/>
      <c r="BO459" s="6"/>
      <c r="BP459" s="6"/>
      <c r="BQ459" s="6"/>
      <c r="BR459" s="6"/>
      <c r="BS459" s="6"/>
      <c r="BT459" s="6"/>
      <c r="BU459" s="6"/>
    </row>
    <row r="460" spans="1:73" ht="12.75">
      <c r="A460" s="682">
        <v>6</v>
      </c>
      <c r="B460" s="290"/>
      <c r="C460" s="291"/>
      <c r="D460" s="694"/>
      <c r="E460" s="454"/>
      <c r="F460" s="706"/>
      <c r="G460" s="454"/>
      <c r="H460" s="454"/>
      <c r="I460" s="966"/>
      <c r="J460" s="358"/>
      <c r="K460" s="696"/>
      <c r="L460" s="966"/>
      <c r="M460" s="697"/>
      <c r="N460" s="697"/>
      <c r="O460" s="966"/>
      <c r="P460" s="358"/>
      <c r="Q460" s="696"/>
      <c r="R460" s="966"/>
      <c r="S460" s="697"/>
      <c r="T460" s="697"/>
      <c r="U460" s="966"/>
      <c r="V460" s="358"/>
      <c r="W460" s="696"/>
      <c r="X460" s="966"/>
      <c r="Y460" s="697"/>
      <c r="Z460" s="697"/>
      <c r="AA460" s="966"/>
      <c r="AB460" s="358"/>
      <c r="AC460" s="696"/>
      <c r="AD460" s="966"/>
      <c r="AE460" s="697"/>
      <c r="AF460" s="697"/>
      <c r="AG460" s="966"/>
      <c r="AH460" s="698"/>
      <c r="AI460" s="699"/>
      <c r="AJ460" s="966"/>
      <c r="AK460" s="697"/>
      <c r="AL460" s="697"/>
      <c r="AM460" s="966"/>
      <c r="AN460" s="365"/>
      <c r="AO460" s="701"/>
      <c r="AP460" s="966"/>
      <c r="AQ460" s="697"/>
      <c r="AR460" s="697"/>
      <c r="AS460" s="966"/>
      <c r="AT460" s="966"/>
      <c r="AU460" s="966"/>
      <c r="AV460" s="966"/>
      <c r="AW460" s="966"/>
      <c r="AX460" s="966"/>
      <c r="AY460" s="966"/>
      <c r="AZ460" s="966"/>
      <c r="BA460" s="966"/>
      <c r="BB460" s="966"/>
      <c r="BC460" s="966"/>
      <c r="BD460" s="966"/>
      <c r="BE460" s="966"/>
      <c r="BF460" s="966"/>
      <c r="BG460" s="966"/>
      <c r="BH460" s="125"/>
      <c r="BI460" s="125"/>
      <c r="BJ460" s="692"/>
      <c r="BK460" s="692"/>
      <c r="BL460" s="4"/>
      <c r="BM460" s="3"/>
      <c r="BN460" s="3"/>
      <c r="BO460" s="6"/>
      <c r="BP460" s="6"/>
      <c r="BQ460" s="6"/>
      <c r="BR460" s="6"/>
      <c r="BS460" s="6"/>
      <c r="BT460" s="6"/>
      <c r="BU460" s="6"/>
    </row>
    <row r="461" spans="1:73" ht="12.75">
      <c r="A461" s="682">
        <v>7</v>
      </c>
      <c r="B461" s="290"/>
      <c r="C461" s="291"/>
      <c r="D461" s="694"/>
      <c r="E461" s="454"/>
      <c r="F461" s="706"/>
      <c r="G461" s="454"/>
      <c r="H461" s="454"/>
      <c r="I461" s="966"/>
      <c r="J461" s="358"/>
      <c r="K461" s="696"/>
      <c r="L461" s="966"/>
      <c r="M461" s="697"/>
      <c r="N461" s="697"/>
      <c r="O461" s="966"/>
      <c r="P461" s="358"/>
      <c r="Q461" s="696"/>
      <c r="R461" s="966"/>
      <c r="S461" s="697"/>
      <c r="T461" s="697"/>
      <c r="U461" s="966"/>
      <c r="V461" s="358"/>
      <c r="W461" s="696"/>
      <c r="X461" s="966"/>
      <c r="Y461" s="697"/>
      <c r="Z461" s="697"/>
      <c r="AA461" s="966"/>
      <c r="AB461" s="358"/>
      <c r="AC461" s="696"/>
      <c r="AD461" s="966"/>
      <c r="AE461" s="697"/>
      <c r="AF461" s="697"/>
      <c r="AG461" s="966"/>
      <c r="AH461" s="698"/>
      <c r="AI461" s="699"/>
      <c r="AJ461" s="966"/>
      <c r="AK461" s="697"/>
      <c r="AL461" s="697"/>
      <c r="AM461" s="966"/>
      <c r="AN461" s="365"/>
      <c r="AO461" s="701"/>
      <c r="AP461" s="966"/>
      <c r="AQ461" s="697"/>
      <c r="AR461" s="697"/>
      <c r="AS461" s="966"/>
      <c r="AT461" s="966"/>
      <c r="AU461" s="966"/>
      <c r="AV461" s="966"/>
      <c r="AW461" s="966"/>
      <c r="AX461" s="966"/>
      <c r="AY461" s="966"/>
      <c r="AZ461" s="966"/>
      <c r="BA461" s="966"/>
      <c r="BB461" s="966"/>
      <c r="BC461" s="966"/>
      <c r="BD461" s="966"/>
      <c r="BE461" s="966"/>
      <c r="BF461" s="966"/>
      <c r="BG461" s="966"/>
      <c r="BH461" s="125"/>
      <c r="BI461" s="125"/>
      <c r="BJ461" s="692"/>
      <c r="BK461" s="692"/>
      <c r="BL461" s="4"/>
      <c r="BM461" s="3"/>
      <c r="BN461" s="3"/>
      <c r="BO461" s="6"/>
      <c r="BP461" s="6"/>
      <c r="BQ461" s="6"/>
      <c r="BR461" s="6"/>
      <c r="BS461" s="6"/>
      <c r="BT461" s="6"/>
      <c r="BU461" s="6"/>
    </row>
    <row r="462" spans="1:73" ht="12.75">
      <c r="A462" s="682">
        <v>8</v>
      </c>
      <c r="B462" s="290"/>
      <c r="C462" s="291"/>
      <c r="D462" s="694"/>
      <c r="E462" s="454"/>
      <c r="F462" s="706"/>
      <c r="G462" s="454"/>
      <c r="H462" s="454"/>
      <c r="I462" s="966"/>
      <c r="J462" s="358"/>
      <c r="K462" s="696"/>
      <c r="L462" s="966"/>
      <c r="M462" s="697"/>
      <c r="N462" s="697"/>
      <c r="O462" s="966"/>
      <c r="P462" s="358"/>
      <c r="Q462" s="696"/>
      <c r="R462" s="966"/>
      <c r="S462" s="697"/>
      <c r="T462" s="697"/>
      <c r="U462" s="966"/>
      <c r="V462" s="358"/>
      <c r="W462" s="696"/>
      <c r="X462" s="966"/>
      <c r="Y462" s="697"/>
      <c r="Z462" s="697"/>
      <c r="AA462" s="966"/>
      <c r="AB462" s="358"/>
      <c r="AC462" s="696"/>
      <c r="AD462" s="966"/>
      <c r="AE462" s="697"/>
      <c r="AF462" s="697"/>
      <c r="AG462" s="966"/>
      <c r="AH462" s="698"/>
      <c r="AI462" s="699"/>
      <c r="AJ462" s="966"/>
      <c r="AK462" s="697"/>
      <c r="AL462" s="697"/>
      <c r="AM462" s="966"/>
      <c r="AN462" s="365"/>
      <c r="AO462" s="701"/>
      <c r="AP462" s="966"/>
      <c r="AQ462" s="697"/>
      <c r="AR462" s="697"/>
      <c r="AS462" s="966"/>
      <c r="AT462" s="966"/>
      <c r="AU462" s="966"/>
      <c r="AV462" s="966"/>
      <c r="AW462" s="966"/>
      <c r="AX462" s="966"/>
      <c r="AY462" s="966"/>
      <c r="AZ462" s="966"/>
      <c r="BA462" s="966"/>
      <c r="BB462" s="966"/>
      <c r="BC462" s="966"/>
      <c r="BD462" s="966"/>
      <c r="BE462" s="966"/>
      <c r="BF462" s="966"/>
      <c r="BG462" s="966"/>
      <c r="BH462" s="125"/>
      <c r="BI462" s="125"/>
      <c r="BJ462" s="692"/>
      <c r="BK462" s="692"/>
      <c r="BL462" s="4"/>
      <c r="BM462" s="3"/>
      <c r="BN462" s="3"/>
      <c r="BO462" s="6"/>
      <c r="BP462" s="6"/>
      <c r="BQ462" s="6"/>
      <c r="BR462" s="6"/>
      <c r="BS462" s="6"/>
      <c r="BT462" s="6"/>
      <c r="BU462" s="6"/>
    </row>
    <row r="463" spans="1:73" ht="12.75">
      <c r="A463" s="682">
        <v>9</v>
      </c>
      <c r="B463" s="290"/>
      <c r="C463" s="291"/>
      <c r="D463" s="694"/>
      <c r="E463" s="454"/>
      <c r="F463" s="706"/>
      <c r="G463" s="454"/>
      <c r="H463" s="454"/>
      <c r="I463" s="966"/>
      <c r="J463" s="358"/>
      <c r="K463" s="696"/>
      <c r="L463" s="966"/>
      <c r="M463" s="697"/>
      <c r="N463" s="697"/>
      <c r="O463" s="966"/>
      <c r="P463" s="358"/>
      <c r="Q463" s="696"/>
      <c r="R463" s="966"/>
      <c r="S463" s="697"/>
      <c r="T463" s="697"/>
      <c r="U463" s="966"/>
      <c r="V463" s="358"/>
      <c r="W463" s="696"/>
      <c r="X463" s="966"/>
      <c r="Y463" s="697"/>
      <c r="Z463" s="697"/>
      <c r="AA463" s="966"/>
      <c r="AB463" s="358"/>
      <c r="AC463" s="696"/>
      <c r="AD463" s="966"/>
      <c r="AE463" s="697"/>
      <c r="AF463" s="697"/>
      <c r="AG463" s="966"/>
      <c r="AH463" s="698"/>
      <c r="AI463" s="699"/>
      <c r="AJ463" s="966"/>
      <c r="AK463" s="697"/>
      <c r="AL463" s="697"/>
      <c r="AM463" s="966"/>
      <c r="AN463" s="365"/>
      <c r="AO463" s="701"/>
      <c r="AP463" s="966"/>
      <c r="AQ463" s="697"/>
      <c r="AR463" s="697"/>
      <c r="AS463" s="966"/>
      <c r="AT463" s="966"/>
      <c r="AU463" s="966"/>
      <c r="AV463" s="966"/>
      <c r="AW463" s="966"/>
      <c r="AX463" s="966"/>
      <c r="AY463" s="966"/>
      <c r="AZ463" s="966"/>
      <c r="BA463" s="966"/>
      <c r="BB463" s="966"/>
      <c r="BC463" s="966"/>
      <c r="BD463" s="966"/>
      <c r="BE463" s="966"/>
      <c r="BF463" s="966"/>
      <c r="BG463" s="966"/>
      <c r="BH463" s="125"/>
      <c r="BI463" s="125"/>
      <c r="BJ463" s="692"/>
      <c r="BK463" s="692"/>
      <c r="BL463" s="4"/>
      <c r="BM463" s="3"/>
      <c r="BN463" s="3"/>
      <c r="BO463" s="6"/>
      <c r="BP463" s="6"/>
      <c r="BQ463" s="6"/>
      <c r="BR463" s="6"/>
      <c r="BS463" s="6"/>
      <c r="BT463" s="6"/>
      <c r="BU463" s="6"/>
    </row>
    <row r="464" spans="1:73" ht="12.75">
      <c r="A464" s="682">
        <v>10</v>
      </c>
      <c r="B464" s="320"/>
      <c r="C464" s="321"/>
      <c r="D464" s="707"/>
      <c r="E464" s="368"/>
      <c r="F464" s="325"/>
      <c r="G464" s="368"/>
      <c r="H464" s="368"/>
      <c r="I464" s="971"/>
      <c r="J464" s="369"/>
      <c r="K464" s="709"/>
      <c r="L464" s="971"/>
      <c r="M464" s="710"/>
      <c r="N464" s="710"/>
      <c r="O464" s="971"/>
      <c r="P464" s="369"/>
      <c r="Q464" s="709"/>
      <c r="R464" s="971"/>
      <c r="S464" s="710"/>
      <c r="T464" s="710"/>
      <c r="U464" s="971"/>
      <c r="V464" s="369"/>
      <c r="W464" s="709"/>
      <c r="X464" s="971"/>
      <c r="Y464" s="710"/>
      <c r="Z464" s="710"/>
      <c r="AA464" s="971"/>
      <c r="AB464" s="369"/>
      <c r="AC464" s="709"/>
      <c r="AD464" s="971"/>
      <c r="AE464" s="710"/>
      <c r="AF464" s="710"/>
      <c r="AG464" s="971"/>
      <c r="AH464" s="711"/>
      <c r="AI464" s="712"/>
      <c r="AJ464" s="971"/>
      <c r="AK464" s="710"/>
      <c r="AL464" s="710"/>
      <c r="AM464" s="971"/>
      <c r="AN464" s="374"/>
      <c r="AO464" s="713"/>
      <c r="AP464" s="971"/>
      <c r="AQ464" s="710"/>
      <c r="AR464" s="710"/>
      <c r="AS464" s="971"/>
      <c r="AT464" s="971"/>
      <c r="AU464" s="971"/>
      <c r="AV464" s="971"/>
      <c r="AW464" s="971"/>
      <c r="AX464" s="971"/>
      <c r="AY464" s="971"/>
      <c r="AZ464" s="971"/>
      <c r="BA464" s="971"/>
      <c r="BB464" s="971"/>
      <c r="BC464" s="971"/>
      <c r="BD464" s="971"/>
      <c r="BE464" s="971"/>
      <c r="BF464" s="971"/>
      <c r="BG464" s="971"/>
      <c r="BH464" s="167"/>
      <c r="BI464" s="167"/>
      <c r="BJ464" s="714"/>
      <c r="BK464" s="714"/>
      <c r="BL464" s="4"/>
      <c r="BM464" s="3"/>
      <c r="BN464" s="3"/>
      <c r="BO464" s="6"/>
      <c r="BP464" s="6"/>
      <c r="BQ464" s="6"/>
      <c r="BR464" s="6"/>
      <c r="BS464" s="6"/>
      <c r="BT464" s="6"/>
      <c r="BU464" s="6"/>
    </row>
    <row r="465" spans="1:73" ht="12.75">
      <c r="A465" s="682">
        <v>1</v>
      </c>
      <c r="B465" s="416">
        <v>31</v>
      </c>
      <c r="C465" s="736"/>
      <c r="D465" s="683" t="s">
        <v>852</v>
      </c>
      <c r="E465" s="377" t="s">
        <v>162</v>
      </c>
      <c r="F465" s="684" t="s">
        <v>853</v>
      </c>
      <c r="G465" s="377">
        <v>1</v>
      </c>
      <c r="H465" s="377">
        <v>4</v>
      </c>
      <c r="I465" s="1080"/>
      <c r="J465" s="349"/>
      <c r="K465" s="277"/>
      <c r="L465" s="1006">
        <f>J465+J466+J467+J468+J469+J470+J471+J472+J473+J474+K465+K466+K467+K468+K469+K470+K471+K472+K473+K474</f>
        <v>0</v>
      </c>
      <c r="M465" s="686"/>
      <c r="N465" s="686"/>
      <c r="O465" s="1007">
        <f>M465+M466+M467+M468+M469+M470+M471+M472+M473+M474+N465+N466+N467+N468+N469+N470+N471+N472+N473+N474</f>
        <v>0</v>
      </c>
      <c r="P465" s="349"/>
      <c r="Q465" s="277"/>
      <c r="R465" s="1008">
        <f>P465+P466+P467+P468+P469+P470+P471+P472+P473+P474+Q465+Q466+Q467+Q468+Q469+Q470+Q471+Q472+Q473+Q474</f>
        <v>0</v>
      </c>
      <c r="S465" s="686"/>
      <c r="T465" s="686"/>
      <c r="U465" s="1057">
        <f>S465+S466+S467+S468+S469+S470+S471+S472+S473+S474+T465+T466+T467+T468+T469+T470+T471+T472+T473+T474</f>
        <v>6</v>
      </c>
      <c r="V465" s="349"/>
      <c r="W465" s="277"/>
      <c r="X465" s="1055">
        <f>V465+V466+V467+V468+V469+V470+V471+V472+V473+V474+W465+W466+W467+W468+W469+W470+W471+W472+W473+W474</f>
        <v>0</v>
      </c>
      <c r="Y465" s="686"/>
      <c r="Z465" s="686"/>
      <c r="AA465" s="1056">
        <f>Y465+Y466+Y467+Y468+Y469+Y470+Y471+Y472+Y473+Y474+Z465+Z466+Z467+Z468+Z469+Z470+Z471+Z472+Z473+Z474</f>
        <v>0</v>
      </c>
      <c r="AB465" s="349"/>
      <c r="AC465" s="277"/>
      <c r="AD465" s="999">
        <f>AB465+AB466+AB467+AB468+AB469+AB470+AB471+AB472+AB473+AB474+AC465+AC466+AC467+AC468+AC469+AC470+AC471+AC472+AC473+AC474</f>
        <v>0</v>
      </c>
      <c r="AE465" s="686"/>
      <c r="AF465" s="686"/>
      <c r="AG465" s="1000">
        <f>AE465+AE466+AE467+AE468+AE469+AE470+AE471+AE472+AE473+AE474+AF465+AF466+AF467+AF468+AF469+AF470+AF471+AF472+AF473+AF474</f>
        <v>0</v>
      </c>
      <c r="AH465" s="687"/>
      <c r="AI465" s="688"/>
      <c r="AJ465" s="1048">
        <f>AH465+AH466+AH467+AH468+AH469+AH470+AH471+AH472+AH473+AH474+AI465+AI466+AI467+AI468+AI469+AI470+AI471+AI472+AI473+AI474</f>
        <v>0</v>
      </c>
      <c r="AK465" s="686"/>
      <c r="AL465" s="686"/>
      <c r="AM465" s="1002">
        <f>AK465+AK466+AK467+AK468+AK469+AK470+AK471+AK472+AK473+AK474+AL465+AL466+AL467+AL468+AL469+AL470+AL471+AL472+AL473+AL474</f>
        <v>0</v>
      </c>
      <c r="AN465" s="355"/>
      <c r="AO465" s="690"/>
      <c r="AP465" s="1003">
        <f>AN465+AN466+AN467+AN468+AN469+AN470+AN471+AN472+AN473+AN474+AO465+AO466+AO467+AO468+AO469+AO470+AO471+AO472+AO473+AO474</f>
        <v>0</v>
      </c>
      <c r="AQ465" s="686"/>
      <c r="AR465" s="686"/>
      <c r="AS465" s="1049">
        <f>AQ465+AQ466+AQ467+AQ468+AQ469+AQ470+AQ471+AQ472+AQ473+AQ474+AR465+AR466+AR467+AR468+AR469+AR470+AR471+AR472+AR473+AR474</f>
        <v>4</v>
      </c>
      <c r="AT465" s="1050"/>
      <c r="AU465" s="1051">
        <f>SUM(AV465:BG465)</f>
        <v>10</v>
      </c>
      <c r="AV465" s="965">
        <f>SUM(L465+O465+R465+U465+X465+AA465+AD465+AG465+AJ465+AM465+AP465+AS465)</f>
        <v>10</v>
      </c>
      <c r="AW465" s="965"/>
      <c r="AX465" s="965"/>
      <c r="AY465" s="965"/>
      <c r="AZ465" s="965"/>
      <c r="BA465" s="965"/>
      <c r="BB465" s="965"/>
      <c r="BC465" s="965"/>
      <c r="BD465" s="965"/>
      <c r="BE465" s="1052"/>
      <c r="BF465" s="1052"/>
      <c r="BG465" s="1053"/>
      <c r="BH465" s="125"/>
      <c r="BI465" s="125"/>
      <c r="BJ465" s="692"/>
      <c r="BK465" s="692"/>
      <c r="BL465" s="4"/>
      <c r="BM465" s="3"/>
      <c r="BN465" s="3"/>
      <c r="BO465" s="6"/>
      <c r="BP465" s="6"/>
      <c r="BQ465" s="6"/>
      <c r="BR465" s="6"/>
      <c r="BS465" s="6"/>
      <c r="BT465" s="6"/>
      <c r="BU465" s="6"/>
    </row>
    <row r="466" spans="1:73" ht="12.75">
      <c r="A466" s="682">
        <v>2</v>
      </c>
      <c r="B466" s="290"/>
      <c r="C466" s="693"/>
      <c r="D466" s="694"/>
      <c r="E466" s="295" t="s">
        <v>190</v>
      </c>
      <c r="F466" s="695" t="s">
        <v>854</v>
      </c>
      <c r="G466" s="295">
        <v>1</v>
      </c>
      <c r="H466" s="295">
        <v>6</v>
      </c>
      <c r="I466" s="966"/>
      <c r="J466" s="358"/>
      <c r="K466" s="696"/>
      <c r="L466" s="966"/>
      <c r="M466" s="697"/>
      <c r="N466" s="697"/>
      <c r="O466" s="966"/>
      <c r="P466" s="358"/>
      <c r="Q466" s="696"/>
      <c r="R466" s="966"/>
      <c r="S466" s="702"/>
      <c r="T466" s="697"/>
      <c r="U466" s="966"/>
      <c r="V466" s="358"/>
      <c r="W466" s="696"/>
      <c r="X466" s="966"/>
      <c r="Y466" s="697"/>
      <c r="Z466" s="697"/>
      <c r="AA466" s="966"/>
      <c r="AB466" s="358"/>
      <c r="AC466" s="696"/>
      <c r="AD466" s="966"/>
      <c r="AE466" s="697"/>
      <c r="AF466" s="697"/>
      <c r="AG466" s="966"/>
      <c r="AH466" s="698"/>
      <c r="AI466" s="699"/>
      <c r="AJ466" s="966"/>
      <c r="AK466" s="697"/>
      <c r="AL466" s="697"/>
      <c r="AM466" s="966"/>
      <c r="AN466" s="365"/>
      <c r="AO466" s="701"/>
      <c r="AP466" s="966"/>
      <c r="AQ466" s="697"/>
      <c r="AR466" s="697"/>
      <c r="AS466" s="966"/>
      <c r="AT466" s="966"/>
      <c r="AU466" s="966"/>
      <c r="AV466" s="966"/>
      <c r="AW466" s="966"/>
      <c r="AX466" s="966"/>
      <c r="AY466" s="966"/>
      <c r="AZ466" s="966"/>
      <c r="BA466" s="966"/>
      <c r="BB466" s="966"/>
      <c r="BC466" s="966"/>
      <c r="BD466" s="966"/>
      <c r="BE466" s="966"/>
      <c r="BF466" s="966"/>
      <c r="BG466" s="966"/>
      <c r="BH466" s="125"/>
      <c r="BI466" s="125"/>
      <c r="BJ466" s="692"/>
      <c r="BK466" s="692"/>
      <c r="BL466" s="4"/>
      <c r="BM466" s="3"/>
      <c r="BN466" s="3"/>
      <c r="BO466" s="6"/>
      <c r="BP466" s="6"/>
      <c r="BQ466" s="6"/>
      <c r="BR466" s="6"/>
      <c r="BS466" s="6"/>
      <c r="BT466" s="6"/>
      <c r="BU466" s="6"/>
    </row>
    <row r="467" spans="1:73" ht="12.75">
      <c r="A467" s="682">
        <v>3</v>
      </c>
      <c r="B467" s="290"/>
      <c r="C467" s="703"/>
      <c r="D467" s="694"/>
      <c r="E467" s="295"/>
      <c r="F467" s="695"/>
      <c r="G467" s="295"/>
      <c r="H467" s="295"/>
      <c r="I467" s="966"/>
      <c r="J467" s="358"/>
      <c r="K467" s="696"/>
      <c r="L467" s="966"/>
      <c r="M467" s="697"/>
      <c r="N467" s="697"/>
      <c r="O467" s="966"/>
      <c r="P467" s="358"/>
      <c r="Q467" s="696"/>
      <c r="R467" s="966"/>
      <c r="S467" s="697"/>
      <c r="T467" s="697"/>
      <c r="U467" s="966"/>
      <c r="V467" s="358"/>
      <c r="W467" s="696"/>
      <c r="X467" s="966"/>
      <c r="Y467" s="697"/>
      <c r="Z467" s="697"/>
      <c r="AA467" s="966"/>
      <c r="AB467" s="358"/>
      <c r="AC467" s="696"/>
      <c r="AD467" s="966"/>
      <c r="AE467" s="697"/>
      <c r="AF467" s="697"/>
      <c r="AG467" s="966"/>
      <c r="AH467" s="698"/>
      <c r="AI467" s="699"/>
      <c r="AJ467" s="966"/>
      <c r="AK467" s="697"/>
      <c r="AL467" s="697"/>
      <c r="AM467" s="966"/>
      <c r="AN467" s="365"/>
      <c r="AO467" s="701"/>
      <c r="AP467" s="966"/>
      <c r="AQ467" s="697"/>
      <c r="AR467" s="697"/>
      <c r="AS467" s="966"/>
      <c r="AT467" s="966"/>
      <c r="AU467" s="966"/>
      <c r="AV467" s="966"/>
      <c r="AW467" s="966"/>
      <c r="AX467" s="966"/>
      <c r="AY467" s="966"/>
      <c r="AZ467" s="966"/>
      <c r="BA467" s="966"/>
      <c r="BB467" s="966"/>
      <c r="BC467" s="966"/>
      <c r="BD467" s="966"/>
      <c r="BE467" s="966"/>
      <c r="BF467" s="966"/>
      <c r="BG467" s="966"/>
      <c r="BH467" s="125"/>
      <c r="BI467" s="125"/>
      <c r="BJ467" s="692"/>
      <c r="BK467" s="692"/>
      <c r="BL467" s="4"/>
      <c r="BM467" s="3"/>
      <c r="BN467" s="3"/>
      <c r="BO467" s="6"/>
      <c r="BP467" s="6"/>
      <c r="BQ467" s="6"/>
      <c r="BR467" s="6"/>
      <c r="BS467" s="6"/>
      <c r="BT467" s="6"/>
      <c r="BU467" s="6"/>
    </row>
    <row r="468" spans="1:73" ht="12.75">
      <c r="A468" s="682">
        <v>4</v>
      </c>
      <c r="B468" s="290"/>
      <c r="C468" s="291"/>
      <c r="D468" s="694"/>
      <c r="E468" s="317"/>
      <c r="F468" s="619"/>
      <c r="G468" s="317"/>
      <c r="H468" s="317"/>
      <c r="I468" s="966"/>
      <c r="J468" s="358"/>
      <c r="K468" s="696"/>
      <c r="L468" s="966"/>
      <c r="M468" s="697"/>
      <c r="N468" s="697"/>
      <c r="O468" s="966"/>
      <c r="P468" s="358"/>
      <c r="Q468" s="696"/>
      <c r="R468" s="966"/>
      <c r="S468" s="697"/>
      <c r="T468" s="697"/>
      <c r="U468" s="966"/>
      <c r="V468" s="358"/>
      <c r="W468" s="696"/>
      <c r="X468" s="966"/>
      <c r="Y468" s="697"/>
      <c r="Z468" s="697"/>
      <c r="AA468" s="966"/>
      <c r="AB468" s="358"/>
      <c r="AC468" s="696"/>
      <c r="AD468" s="966"/>
      <c r="AE468" s="697"/>
      <c r="AF468" s="697"/>
      <c r="AG468" s="966"/>
      <c r="AH468" s="698"/>
      <c r="AI468" s="699"/>
      <c r="AJ468" s="966"/>
      <c r="AK468" s="697"/>
      <c r="AL468" s="697"/>
      <c r="AM468" s="966"/>
      <c r="AN468" s="365"/>
      <c r="AO468" s="701"/>
      <c r="AP468" s="966"/>
      <c r="AQ468" s="697"/>
      <c r="AR468" s="697"/>
      <c r="AS468" s="966"/>
      <c r="AT468" s="966"/>
      <c r="AU468" s="966"/>
      <c r="AV468" s="966"/>
      <c r="AW468" s="966"/>
      <c r="AX468" s="966"/>
      <c r="AY468" s="966"/>
      <c r="AZ468" s="966"/>
      <c r="BA468" s="966"/>
      <c r="BB468" s="966"/>
      <c r="BC468" s="966"/>
      <c r="BD468" s="966"/>
      <c r="BE468" s="966"/>
      <c r="BF468" s="966"/>
      <c r="BG468" s="966"/>
      <c r="BH468" s="125"/>
      <c r="BI468" s="125"/>
      <c r="BJ468" s="692"/>
      <c r="BK468" s="692"/>
      <c r="BL468" s="4"/>
      <c r="BM468" s="3"/>
      <c r="BN468" s="3"/>
      <c r="BO468" s="6"/>
      <c r="BP468" s="6"/>
      <c r="BQ468" s="6"/>
      <c r="BR468" s="6"/>
      <c r="BS468" s="6"/>
      <c r="BT468" s="6"/>
      <c r="BU468" s="6"/>
    </row>
    <row r="469" spans="1:73" ht="12.75">
      <c r="A469" s="682">
        <v>5</v>
      </c>
      <c r="B469" s="290"/>
      <c r="C469" s="291"/>
      <c r="D469" s="694"/>
      <c r="E469" s="317"/>
      <c r="F469" s="619"/>
      <c r="G469" s="317"/>
      <c r="H469" s="317"/>
      <c r="I469" s="966"/>
      <c r="J469" s="358"/>
      <c r="K469" s="696"/>
      <c r="L469" s="966"/>
      <c r="M469" s="697"/>
      <c r="N469" s="697"/>
      <c r="O469" s="966"/>
      <c r="P469" s="358"/>
      <c r="Q469" s="696"/>
      <c r="R469" s="966"/>
      <c r="S469" s="702">
        <v>6</v>
      </c>
      <c r="T469" s="697"/>
      <c r="U469" s="966"/>
      <c r="V469" s="358"/>
      <c r="W469" s="696"/>
      <c r="X469" s="966"/>
      <c r="Y469" s="697"/>
      <c r="Z469" s="697"/>
      <c r="AA469" s="966"/>
      <c r="AB469" s="727"/>
      <c r="AC469" s="718"/>
      <c r="AD469" s="966"/>
      <c r="AE469" s="697"/>
      <c r="AF469" s="697"/>
      <c r="AG469" s="966"/>
      <c r="AH469" s="698"/>
      <c r="AI469" s="699"/>
      <c r="AJ469" s="966"/>
      <c r="AK469" s="697"/>
      <c r="AL469" s="697"/>
      <c r="AM469" s="966"/>
      <c r="AN469" s="365"/>
      <c r="AO469" s="701"/>
      <c r="AP469" s="966"/>
      <c r="AQ469" s="702">
        <v>4</v>
      </c>
      <c r="AR469" s="697"/>
      <c r="AS469" s="966"/>
      <c r="AT469" s="966"/>
      <c r="AU469" s="966"/>
      <c r="AV469" s="966"/>
      <c r="AW469" s="966"/>
      <c r="AX469" s="966"/>
      <c r="AY469" s="966"/>
      <c r="AZ469" s="966"/>
      <c r="BA469" s="966"/>
      <c r="BB469" s="966"/>
      <c r="BC469" s="966"/>
      <c r="BD469" s="966"/>
      <c r="BE469" s="966"/>
      <c r="BF469" s="966"/>
      <c r="BG469" s="966"/>
      <c r="BH469" s="594"/>
      <c r="BI469" s="594"/>
      <c r="BJ469" s="692"/>
      <c r="BK469" s="692"/>
      <c r="BL469" s="4"/>
      <c r="BM469" s="3"/>
      <c r="BN469" s="3"/>
      <c r="BO469" s="6"/>
      <c r="BP469" s="6"/>
      <c r="BQ469" s="6"/>
      <c r="BR469" s="6"/>
      <c r="BS469" s="6"/>
      <c r="BT469" s="6"/>
      <c r="BU469" s="6"/>
    </row>
    <row r="470" spans="1:73" ht="12.75">
      <c r="A470" s="682">
        <v>6</v>
      </c>
      <c r="B470" s="290"/>
      <c r="C470" s="291"/>
      <c r="D470" s="694"/>
      <c r="E470" s="317"/>
      <c r="F470" s="619"/>
      <c r="G470" s="317"/>
      <c r="H470" s="317"/>
      <c r="I470" s="966"/>
      <c r="J470" s="358"/>
      <c r="K470" s="696"/>
      <c r="L470" s="966"/>
      <c r="M470" s="697"/>
      <c r="N470" s="697"/>
      <c r="O470" s="966"/>
      <c r="P470" s="358"/>
      <c r="Q470" s="696"/>
      <c r="R470" s="966"/>
      <c r="S470" s="697"/>
      <c r="T470" s="697"/>
      <c r="U470" s="966"/>
      <c r="V470" s="358"/>
      <c r="W470" s="696"/>
      <c r="X470" s="966"/>
      <c r="Y470" s="697"/>
      <c r="Z470" s="697"/>
      <c r="AA470" s="966"/>
      <c r="AB470" s="358"/>
      <c r="AC470" s="696"/>
      <c r="AD470" s="966"/>
      <c r="AE470" s="697"/>
      <c r="AF470" s="697"/>
      <c r="AG470" s="966"/>
      <c r="AH470" s="698"/>
      <c r="AI470" s="699"/>
      <c r="AJ470" s="966"/>
      <c r="AK470" s="697"/>
      <c r="AL470" s="697"/>
      <c r="AM470" s="966"/>
      <c r="AN470" s="365"/>
      <c r="AO470" s="701"/>
      <c r="AP470" s="966"/>
      <c r="AQ470" s="697"/>
      <c r="AR470" s="697"/>
      <c r="AS470" s="966"/>
      <c r="AT470" s="966"/>
      <c r="AU470" s="966"/>
      <c r="AV470" s="966"/>
      <c r="AW470" s="966"/>
      <c r="AX470" s="966"/>
      <c r="AY470" s="966"/>
      <c r="AZ470" s="966"/>
      <c r="BA470" s="966"/>
      <c r="BB470" s="966"/>
      <c r="BC470" s="966"/>
      <c r="BD470" s="966"/>
      <c r="BE470" s="966"/>
      <c r="BF470" s="966"/>
      <c r="BG470" s="966"/>
      <c r="BH470" s="125"/>
      <c r="BI470" s="125"/>
      <c r="BJ470" s="692"/>
      <c r="BK470" s="692"/>
      <c r="BL470" s="4"/>
      <c r="BM470" s="3"/>
      <c r="BN470" s="3"/>
      <c r="BO470" s="6"/>
      <c r="BP470" s="6"/>
      <c r="BQ470" s="6"/>
      <c r="BR470" s="6"/>
      <c r="BS470" s="6"/>
      <c r="BT470" s="6"/>
      <c r="BU470" s="6"/>
    </row>
    <row r="471" spans="1:73" ht="12.75">
      <c r="A471" s="682">
        <v>7</v>
      </c>
      <c r="B471" s="290"/>
      <c r="C471" s="291"/>
      <c r="D471" s="694"/>
      <c r="E471" s="317"/>
      <c r="F471" s="619"/>
      <c r="G471" s="317"/>
      <c r="H471" s="317"/>
      <c r="I471" s="966"/>
      <c r="J471" s="358"/>
      <c r="K471" s="696"/>
      <c r="L471" s="966"/>
      <c r="M471" s="697"/>
      <c r="N471" s="697"/>
      <c r="O471" s="966"/>
      <c r="P471" s="358"/>
      <c r="Q471" s="696"/>
      <c r="R471" s="966"/>
      <c r="S471" s="697"/>
      <c r="T471" s="697"/>
      <c r="U471" s="966"/>
      <c r="V471" s="358"/>
      <c r="W471" s="696"/>
      <c r="X471" s="966"/>
      <c r="Y471" s="697"/>
      <c r="Z471" s="697"/>
      <c r="AA471" s="966"/>
      <c r="AB471" s="358"/>
      <c r="AC471" s="696"/>
      <c r="AD471" s="966"/>
      <c r="AE471" s="697"/>
      <c r="AF471" s="697"/>
      <c r="AG471" s="966"/>
      <c r="AH471" s="698"/>
      <c r="AI471" s="699"/>
      <c r="AJ471" s="966"/>
      <c r="AK471" s="697"/>
      <c r="AL471" s="697"/>
      <c r="AM471" s="966"/>
      <c r="AN471" s="365"/>
      <c r="AO471" s="701"/>
      <c r="AP471" s="966"/>
      <c r="AQ471" s="697"/>
      <c r="AR471" s="697"/>
      <c r="AS471" s="966"/>
      <c r="AT471" s="966"/>
      <c r="AU471" s="966"/>
      <c r="AV471" s="966"/>
      <c r="AW471" s="966"/>
      <c r="AX471" s="966"/>
      <c r="AY471" s="966"/>
      <c r="AZ471" s="966"/>
      <c r="BA471" s="966"/>
      <c r="BB471" s="966"/>
      <c r="BC471" s="966"/>
      <c r="BD471" s="966"/>
      <c r="BE471" s="966"/>
      <c r="BF471" s="966"/>
      <c r="BG471" s="966"/>
      <c r="BH471" s="125"/>
      <c r="BI471" s="125"/>
      <c r="BJ471" s="692"/>
      <c r="BK471" s="692"/>
      <c r="BL471" s="4"/>
      <c r="BM471" s="3"/>
      <c r="BN471" s="3"/>
      <c r="BO471" s="6"/>
      <c r="BP471" s="6"/>
      <c r="BQ471" s="6"/>
      <c r="BR471" s="6"/>
      <c r="BS471" s="6"/>
      <c r="BT471" s="6"/>
      <c r="BU471" s="6"/>
    </row>
    <row r="472" spans="1:73" ht="12.75">
      <c r="A472" s="682">
        <v>8</v>
      </c>
      <c r="B472" s="290"/>
      <c r="C472" s="291"/>
      <c r="D472" s="694"/>
      <c r="E472" s="317"/>
      <c r="F472" s="619"/>
      <c r="G472" s="317"/>
      <c r="H472" s="317"/>
      <c r="I472" s="966"/>
      <c r="J472" s="358"/>
      <c r="K472" s="696"/>
      <c r="L472" s="966"/>
      <c r="M472" s="697"/>
      <c r="N472" s="697"/>
      <c r="O472" s="966"/>
      <c r="P472" s="358"/>
      <c r="Q472" s="696"/>
      <c r="R472" s="966"/>
      <c r="S472" s="697"/>
      <c r="T472" s="697"/>
      <c r="U472" s="966"/>
      <c r="V472" s="358"/>
      <c r="W472" s="696"/>
      <c r="X472" s="966"/>
      <c r="Y472" s="697"/>
      <c r="Z472" s="697"/>
      <c r="AA472" s="966"/>
      <c r="AB472" s="358"/>
      <c r="AC472" s="696"/>
      <c r="AD472" s="966"/>
      <c r="AE472" s="697"/>
      <c r="AF472" s="697"/>
      <c r="AG472" s="966"/>
      <c r="AH472" s="698"/>
      <c r="AI472" s="699"/>
      <c r="AJ472" s="966"/>
      <c r="AK472" s="697"/>
      <c r="AL472" s="697"/>
      <c r="AM472" s="966"/>
      <c r="AN472" s="365"/>
      <c r="AO472" s="701"/>
      <c r="AP472" s="966"/>
      <c r="AQ472" s="697"/>
      <c r="AR472" s="697"/>
      <c r="AS472" s="966"/>
      <c r="AT472" s="966"/>
      <c r="AU472" s="966"/>
      <c r="AV472" s="966"/>
      <c r="AW472" s="966"/>
      <c r="AX472" s="966"/>
      <c r="AY472" s="966"/>
      <c r="AZ472" s="966"/>
      <c r="BA472" s="966"/>
      <c r="BB472" s="966"/>
      <c r="BC472" s="966"/>
      <c r="BD472" s="966"/>
      <c r="BE472" s="966"/>
      <c r="BF472" s="966"/>
      <c r="BG472" s="966"/>
      <c r="BH472" s="125"/>
      <c r="BI472" s="125"/>
      <c r="BJ472" s="692"/>
      <c r="BK472" s="692"/>
      <c r="BL472" s="4"/>
      <c r="BM472" s="3"/>
      <c r="BN472" s="3"/>
      <c r="BO472" s="6"/>
      <c r="BP472" s="6"/>
      <c r="BQ472" s="6"/>
      <c r="BR472" s="6"/>
      <c r="BS472" s="6"/>
      <c r="BT472" s="6"/>
      <c r="BU472" s="6"/>
    </row>
    <row r="473" spans="1:73" ht="12.75">
      <c r="A473" s="682">
        <v>9</v>
      </c>
      <c r="B473" s="290"/>
      <c r="C473" s="291"/>
      <c r="D473" s="694"/>
      <c r="E473" s="317"/>
      <c r="F473" s="619"/>
      <c r="G473" s="317"/>
      <c r="H473" s="317"/>
      <c r="I473" s="966"/>
      <c r="J473" s="358"/>
      <c r="K473" s="696"/>
      <c r="L473" s="966"/>
      <c r="M473" s="697"/>
      <c r="N473" s="697"/>
      <c r="O473" s="966"/>
      <c r="P473" s="358"/>
      <c r="Q473" s="696"/>
      <c r="R473" s="966"/>
      <c r="S473" s="697"/>
      <c r="T473" s="697"/>
      <c r="U473" s="966"/>
      <c r="V473" s="358"/>
      <c r="W473" s="696"/>
      <c r="X473" s="966"/>
      <c r="Y473" s="697"/>
      <c r="Z473" s="697"/>
      <c r="AA473" s="966"/>
      <c r="AB473" s="358"/>
      <c r="AC473" s="696"/>
      <c r="AD473" s="966"/>
      <c r="AE473" s="697"/>
      <c r="AF473" s="697"/>
      <c r="AG473" s="966"/>
      <c r="AH473" s="698"/>
      <c r="AI473" s="699"/>
      <c r="AJ473" s="966"/>
      <c r="AK473" s="697"/>
      <c r="AL473" s="697"/>
      <c r="AM473" s="966"/>
      <c r="AN473" s="365"/>
      <c r="AO473" s="701"/>
      <c r="AP473" s="966"/>
      <c r="AQ473" s="697"/>
      <c r="AR473" s="697"/>
      <c r="AS473" s="966"/>
      <c r="AT473" s="966"/>
      <c r="AU473" s="966"/>
      <c r="AV473" s="966"/>
      <c r="AW473" s="966"/>
      <c r="AX473" s="966"/>
      <c r="AY473" s="966"/>
      <c r="AZ473" s="966"/>
      <c r="BA473" s="966"/>
      <c r="BB473" s="966"/>
      <c r="BC473" s="966"/>
      <c r="BD473" s="966"/>
      <c r="BE473" s="966"/>
      <c r="BF473" s="966"/>
      <c r="BG473" s="966"/>
      <c r="BH473" s="125"/>
      <c r="BI473" s="125"/>
      <c r="BJ473" s="692"/>
      <c r="BK473" s="692"/>
      <c r="BL473" s="4"/>
      <c r="BM473" s="3"/>
      <c r="BN473" s="3"/>
      <c r="BO473" s="6"/>
      <c r="BP473" s="6"/>
      <c r="BQ473" s="6"/>
      <c r="BR473" s="6"/>
      <c r="BS473" s="6"/>
      <c r="BT473" s="6"/>
      <c r="BU473" s="6"/>
    </row>
    <row r="474" spans="1:73" ht="12.75">
      <c r="A474" s="682">
        <v>10</v>
      </c>
      <c r="B474" s="320"/>
      <c r="C474" s="321"/>
      <c r="D474" s="707"/>
      <c r="E474" s="368"/>
      <c r="F474" s="325"/>
      <c r="G474" s="317"/>
      <c r="H474" s="317"/>
      <c r="I474" s="971"/>
      <c r="J474" s="369"/>
      <c r="K474" s="709"/>
      <c r="L474" s="971"/>
      <c r="M474" s="710"/>
      <c r="N474" s="710"/>
      <c r="O474" s="971"/>
      <c r="P474" s="369"/>
      <c r="Q474" s="709"/>
      <c r="R474" s="971"/>
      <c r="S474" s="710"/>
      <c r="T474" s="710"/>
      <c r="U474" s="971"/>
      <c r="V474" s="369"/>
      <c r="W474" s="709"/>
      <c r="X474" s="971"/>
      <c r="Y474" s="710"/>
      <c r="Z474" s="710"/>
      <c r="AA474" s="971"/>
      <c r="AB474" s="369"/>
      <c r="AC474" s="709"/>
      <c r="AD474" s="971"/>
      <c r="AE474" s="710"/>
      <c r="AF474" s="710"/>
      <c r="AG474" s="971"/>
      <c r="AH474" s="711"/>
      <c r="AI474" s="712"/>
      <c r="AJ474" s="971"/>
      <c r="AK474" s="710"/>
      <c r="AL474" s="710"/>
      <c r="AM474" s="971"/>
      <c r="AN474" s="374"/>
      <c r="AO474" s="713"/>
      <c r="AP474" s="971"/>
      <c r="AQ474" s="710"/>
      <c r="AR474" s="710"/>
      <c r="AS474" s="971"/>
      <c r="AT474" s="971"/>
      <c r="AU474" s="971"/>
      <c r="AV474" s="971"/>
      <c r="AW474" s="971"/>
      <c r="AX474" s="971"/>
      <c r="AY474" s="971"/>
      <c r="AZ474" s="971"/>
      <c r="BA474" s="971"/>
      <c r="BB474" s="971"/>
      <c r="BC474" s="971"/>
      <c r="BD474" s="971"/>
      <c r="BE474" s="971"/>
      <c r="BF474" s="971"/>
      <c r="BG474" s="971"/>
      <c r="BH474" s="167"/>
      <c r="BI474" s="167"/>
      <c r="BJ474" s="714"/>
      <c r="BK474" s="714"/>
      <c r="BL474" s="4"/>
      <c r="BM474" s="3"/>
      <c r="BN474" s="3"/>
      <c r="BO474" s="6"/>
      <c r="BP474" s="6"/>
      <c r="BQ474" s="6"/>
      <c r="BR474" s="6"/>
      <c r="BS474" s="6"/>
      <c r="BT474" s="6"/>
      <c r="BU474" s="6"/>
    </row>
    <row r="475" spans="1:73" ht="12.75">
      <c r="A475" s="682">
        <v>1</v>
      </c>
      <c r="B475" s="416">
        <v>47</v>
      </c>
      <c r="C475" s="340" t="s">
        <v>855</v>
      </c>
      <c r="D475" s="683" t="s">
        <v>856</v>
      </c>
      <c r="E475" s="377"/>
      <c r="F475" s="684"/>
      <c r="G475" s="273"/>
      <c r="H475" s="273"/>
      <c r="I475" s="1060"/>
      <c r="J475" s="349"/>
      <c r="K475" s="277"/>
      <c r="L475" s="1006">
        <f>J475+J476+J477+J478+J479+J480+J481+J482+J483+J484+K475+K476+K477+K478+K479+K480+K481+K482+K483+K484</f>
        <v>0</v>
      </c>
      <c r="M475" s="686"/>
      <c r="N475" s="686"/>
      <c r="O475" s="1007">
        <f>M475+M476+M477+M478+M479+M480+M481+M482+M483+M484+N475+N476+N477+N478+N479+N480+N481+N482+N483+N484</f>
        <v>0</v>
      </c>
      <c r="P475" s="349"/>
      <c r="Q475" s="277"/>
      <c r="R475" s="1008">
        <f>P475+P476+P477+P478+P479+P480+P481+P482+P483+P484+Q475+Q476+Q477+Q478+Q479+Q480+Q481+Q482+Q483+Q484</f>
        <v>0</v>
      </c>
      <c r="S475" s="686"/>
      <c r="T475" s="686"/>
      <c r="U475" s="1057">
        <f>S475+S476+S477+S478+S479+S480+S481+S482+S483+S484+T475+T476+T477+T478+T479+T480+T481+T482+T483+T484</f>
        <v>0</v>
      </c>
      <c r="V475" s="349"/>
      <c r="W475" s="277"/>
      <c r="X475" s="1055">
        <f>V475+V476+V477+V478+V479+V480+V481+V482+V483+V484+W475+W476+W477+W478+W479+W480+W481+W482+W483+W484</f>
        <v>0</v>
      </c>
      <c r="Y475" s="686"/>
      <c r="Z475" s="686"/>
      <c r="AA475" s="1056">
        <f>Y475+Y476+Y477+Y478+Y479+Y480+Y481+Y482+Y483+Y484+Z475+Z476+Z477+Z478+Z479+Z480+Z481+Z482+Z483+Z484</f>
        <v>0</v>
      </c>
      <c r="AB475" s="349"/>
      <c r="AC475" s="277"/>
      <c r="AD475" s="999">
        <f>AB475+AB476+AB477+AB478+AB479+AB480+AB481+AB482+AB483+AB484+AC475+AC476+AC477+AC478+AC479+AC480+AC481+AC482+AC483+AC484</f>
        <v>0</v>
      </c>
      <c r="AE475" s="686"/>
      <c r="AF475" s="686"/>
      <c r="AG475" s="1000">
        <f>AE475+AE476+AE477+AE478+AE479+AE480+AE481+AE482+AE483+AE484+AF475+AF476+AF477+AF478+AF479+AF480+AF481+AF482+AF483+AF484</f>
        <v>0</v>
      </c>
      <c r="AH475" s="687"/>
      <c r="AI475" s="688"/>
      <c r="AJ475" s="1048">
        <f>AH475+AH476+AH477+AH478+AH479+AH480+AH481+AH482+AH483+AH484+AI475+AI476+AI477+AI478+AI479+AI480+AI481+AI482+AI483+AI484</f>
        <v>0</v>
      </c>
      <c r="AK475" s="686"/>
      <c r="AL475" s="686"/>
      <c r="AM475" s="1002">
        <f>AK475+AK476+AK477+AK478+AK479+AK480+AK481+AK482+AK483+AK484+AL475+AL476+AL477+AL478+AL479+AL480+AL481+AL482+AL483+AL484</f>
        <v>0</v>
      </c>
      <c r="AN475" s="355"/>
      <c r="AO475" s="690"/>
      <c r="AP475" s="1003">
        <f>AN475+AN476+AN477+AN478+AN479+AN480+AN481+AN482+AN483+AN484+AO475+AO476+AO477+AO478+AO479+AO480+AO481+AO482+AO483+AO484</f>
        <v>0</v>
      </c>
      <c r="AQ475" s="686"/>
      <c r="AR475" s="686"/>
      <c r="AS475" s="1049">
        <f>AQ475+AQ476+AQ477+AQ478+AQ479+AQ480+AQ481+AQ482+AQ483+AQ484+AR475+AR476+AR477+AR478+AR479+AR480+AR481+AR482+AR483+AR484</f>
        <v>0</v>
      </c>
      <c r="AT475" s="1050"/>
      <c r="AU475" s="1051">
        <f>SUM(AV475:BG475)</f>
        <v>0</v>
      </c>
      <c r="AV475" s="965">
        <f>SUM(L475+O475+R475+U475+X475+AA475+AD475+AG475+AJ475+AM475+AP475+AS475)</f>
        <v>0</v>
      </c>
      <c r="AW475" s="965"/>
      <c r="AX475" s="965"/>
      <c r="AY475" s="965"/>
      <c r="AZ475" s="965"/>
      <c r="BA475" s="965"/>
      <c r="BB475" s="965"/>
      <c r="BC475" s="965"/>
      <c r="BD475" s="965"/>
      <c r="BE475" s="1052"/>
      <c r="BF475" s="1052"/>
      <c r="BG475" s="1053"/>
      <c r="BH475" s="125"/>
      <c r="BI475" s="125"/>
      <c r="BJ475" s="692"/>
      <c r="BK475" s="692"/>
      <c r="BL475" s="4"/>
      <c r="BM475" s="3"/>
      <c r="BN475" s="3"/>
      <c r="BO475" s="6"/>
      <c r="BP475" s="6"/>
      <c r="BQ475" s="6"/>
      <c r="BR475" s="6"/>
      <c r="BS475" s="6"/>
      <c r="BT475" s="6"/>
      <c r="BU475" s="6"/>
    </row>
    <row r="476" spans="1:73" ht="12.75">
      <c r="A476" s="682">
        <v>2</v>
      </c>
      <c r="B476" s="290"/>
      <c r="C476" s="291"/>
      <c r="D476" s="725" t="s">
        <v>753</v>
      </c>
      <c r="E476" s="317"/>
      <c r="F476" s="619"/>
      <c r="G476" s="317"/>
      <c r="H476" s="317"/>
      <c r="I476" s="966"/>
      <c r="J476" s="358"/>
      <c r="K476" s="696"/>
      <c r="L476" s="966"/>
      <c r="M476" s="697"/>
      <c r="N476" s="697"/>
      <c r="O476" s="966"/>
      <c r="P476" s="358"/>
      <c r="Q476" s="696"/>
      <c r="R476" s="966"/>
      <c r="S476" s="697"/>
      <c r="T476" s="697"/>
      <c r="U476" s="966"/>
      <c r="V476" s="358"/>
      <c r="W476" s="696"/>
      <c r="X476" s="966"/>
      <c r="Y476" s="697"/>
      <c r="Z476" s="697"/>
      <c r="AA476" s="966"/>
      <c r="AB476" s="358"/>
      <c r="AC476" s="696"/>
      <c r="AD476" s="966"/>
      <c r="AE476" s="697"/>
      <c r="AF476" s="697"/>
      <c r="AG476" s="966"/>
      <c r="AH476" s="698"/>
      <c r="AI476" s="699"/>
      <c r="AJ476" s="966"/>
      <c r="AK476" s="697"/>
      <c r="AL476" s="697"/>
      <c r="AM476" s="966"/>
      <c r="AN476" s="365"/>
      <c r="AO476" s="701"/>
      <c r="AP476" s="966"/>
      <c r="AQ476" s="697"/>
      <c r="AR476" s="697"/>
      <c r="AS476" s="966"/>
      <c r="AT476" s="966"/>
      <c r="AU476" s="966"/>
      <c r="AV476" s="966"/>
      <c r="AW476" s="966"/>
      <c r="AX476" s="966"/>
      <c r="AY476" s="966"/>
      <c r="AZ476" s="966"/>
      <c r="BA476" s="966"/>
      <c r="BB476" s="966"/>
      <c r="BC476" s="966"/>
      <c r="BD476" s="966"/>
      <c r="BE476" s="966"/>
      <c r="BF476" s="966"/>
      <c r="BG476" s="966"/>
      <c r="BH476" s="125"/>
      <c r="BI476" s="125"/>
      <c r="BJ476" s="692"/>
      <c r="BK476" s="692"/>
      <c r="BL476" s="4"/>
      <c r="BM476" s="3"/>
      <c r="BN476" s="3"/>
      <c r="BO476" s="6"/>
      <c r="BP476" s="6"/>
      <c r="BQ476" s="6"/>
      <c r="BR476" s="6"/>
      <c r="BS476" s="6"/>
      <c r="BT476" s="6"/>
      <c r="BU476" s="6"/>
    </row>
    <row r="477" spans="1:73" ht="12.75">
      <c r="A477" s="682">
        <v>3</v>
      </c>
      <c r="B477" s="290"/>
      <c r="C477" s="291"/>
      <c r="D477" s="694"/>
      <c r="E477" s="317"/>
      <c r="F477" s="619"/>
      <c r="G477" s="317"/>
      <c r="H477" s="317"/>
      <c r="I477" s="966"/>
      <c r="J477" s="358"/>
      <c r="K477" s="696"/>
      <c r="L477" s="966"/>
      <c r="M477" s="697"/>
      <c r="N477" s="697"/>
      <c r="O477" s="966"/>
      <c r="P477" s="358"/>
      <c r="Q477" s="696"/>
      <c r="R477" s="966"/>
      <c r="S477" s="697"/>
      <c r="T477" s="697"/>
      <c r="U477" s="966"/>
      <c r="V477" s="358"/>
      <c r="W477" s="696"/>
      <c r="X477" s="966"/>
      <c r="Y477" s="697"/>
      <c r="Z477" s="697"/>
      <c r="AA477" s="966"/>
      <c r="AB477" s="358"/>
      <c r="AC477" s="696"/>
      <c r="AD477" s="966"/>
      <c r="AE477" s="697"/>
      <c r="AF477" s="697"/>
      <c r="AG477" s="966"/>
      <c r="AH477" s="698"/>
      <c r="AI477" s="699"/>
      <c r="AJ477" s="966"/>
      <c r="AK477" s="697"/>
      <c r="AL477" s="697"/>
      <c r="AM477" s="966"/>
      <c r="AN477" s="365"/>
      <c r="AO477" s="701"/>
      <c r="AP477" s="966"/>
      <c r="AQ477" s="697"/>
      <c r="AR477" s="697"/>
      <c r="AS477" s="966"/>
      <c r="AT477" s="966"/>
      <c r="AU477" s="966"/>
      <c r="AV477" s="966"/>
      <c r="AW477" s="966"/>
      <c r="AX477" s="966"/>
      <c r="AY477" s="966"/>
      <c r="AZ477" s="966"/>
      <c r="BA477" s="966"/>
      <c r="BB477" s="966"/>
      <c r="BC477" s="966"/>
      <c r="BD477" s="966"/>
      <c r="BE477" s="966"/>
      <c r="BF477" s="966"/>
      <c r="BG477" s="966"/>
      <c r="BH477" s="125"/>
      <c r="BI477" s="125"/>
      <c r="BJ477" s="692"/>
      <c r="BK477" s="692"/>
      <c r="BL477" s="4"/>
      <c r="BM477" s="3"/>
      <c r="BN477" s="3"/>
      <c r="BO477" s="6"/>
      <c r="BP477" s="6"/>
      <c r="BQ477" s="6"/>
      <c r="BR477" s="6"/>
      <c r="BS477" s="6"/>
      <c r="BT477" s="6"/>
      <c r="BU477" s="6"/>
    </row>
    <row r="478" spans="1:73" ht="12.75">
      <c r="A478" s="682">
        <v>4</v>
      </c>
      <c r="B478" s="290"/>
      <c r="C478" s="291"/>
      <c r="D478" s="694"/>
      <c r="E478" s="317"/>
      <c r="F478" s="619"/>
      <c r="G478" s="317"/>
      <c r="H478" s="317"/>
      <c r="I478" s="966"/>
      <c r="J478" s="358"/>
      <c r="K478" s="696"/>
      <c r="L478" s="966"/>
      <c r="M478" s="697"/>
      <c r="N478" s="697"/>
      <c r="O478" s="966"/>
      <c r="P478" s="358"/>
      <c r="Q478" s="696"/>
      <c r="R478" s="966"/>
      <c r="S478" s="697"/>
      <c r="T478" s="697"/>
      <c r="U478" s="966"/>
      <c r="V478" s="358"/>
      <c r="W478" s="696"/>
      <c r="X478" s="966"/>
      <c r="Y478" s="697"/>
      <c r="Z478" s="697"/>
      <c r="AA478" s="966"/>
      <c r="AB478" s="358"/>
      <c r="AC478" s="696"/>
      <c r="AD478" s="966"/>
      <c r="AE478" s="697"/>
      <c r="AF478" s="697"/>
      <c r="AG478" s="966"/>
      <c r="AH478" s="698"/>
      <c r="AI478" s="699"/>
      <c r="AJ478" s="966"/>
      <c r="AK478" s="697"/>
      <c r="AL478" s="697"/>
      <c r="AM478" s="966"/>
      <c r="AN478" s="365"/>
      <c r="AO478" s="701"/>
      <c r="AP478" s="966"/>
      <c r="AQ478" s="697"/>
      <c r="AR478" s="697"/>
      <c r="AS478" s="966"/>
      <c r="AT478" s="966"/>
      <c r="AU478" s="966"/>
      <c r="AV478" s="966"/>
      <c r="AW478" s="966"/>
      <c r="AX478" s="966"/>
      <c r="AY478" s="966"/>
      <c r="AZ478" s="966"/>
      <c r="BA478" s="966"/>
      <c r="BB478" s="966"/>
      <c r="BC478" s="966"/>
      <c r="BD478" s="966"/>
      <c r="BE478" s="966"/>
      <c r="BF478" s="966"/>
      <c r="BG478" s="966"/>
      <c r="BH478" s="125"/>
      <c r="BI478" s="125"/>
      <c r="BJ478" s="692"/>
      <c r="BK478" s="692"/>
      <c r="BL478" s="4"/>
      <c r="BM478" s="3"/>
      <c r="BN478" s="3"/>
      <c r="BO478" s="6"/>
      <c r="BP478" s="6"/>
      <c r="BQ478" s="6"/>
      <c r="BR478" s="6"/>
      <c r="BS478" s="6"/>
      <c r="BT478" s="6"/>
      <c r="BU478" s="6"/>
    </row>
    <row r="479" spans="1:73" ht="12.75">
      <c r="A479" s="682">
        <v>5</v>
      </c>
      <c r="B479" s="290"/>
      <c r="C479" s="291"/>
      <c r="D479" s="694"/>
      <c r="E479" s="317"/>
      <c r="F479" s="619"/>
      <c r="G479" s="317"/>
      <c r="H479" s="317"/>
      <c r="I479" s="966"/>
      <c r="J479" s="358"/>
      <c r="K479" s="696"/>
      <c r="L479" s="966"/>
      <c r="M479" s="697"/>
      <c r="N479" s="697"/>
      <c r="O479" s="966"/>
      <c r="P479" s="358"/>
      <c r="Q479" s="696"/>
      <c r="R479" s="966"/>
      <c r="S479" s="697"/>
      <c r="T479" s="697"/>
      <c r="U479" s="966"/>
      <c r="V479" s="358"/>
      <c r="W479" s="696"/>
      <c r="X479" s="966"/>
      <c r="Y479" s="697"/>
      <c r="Z479" s="697"/>
      <c r="AA479" s="966"/>
      <c r="AB479" s="358"/>
      <c r="AC479" s="696"/>
      <c r="AD479" s="966"/>
      <c r="AE479" s="697"/>
      <c r="AF479" s="697"/>
      <c r="AG479" s="966"/>
      <c r="AH479" s="698"/>
      <c r="AI479" s="699"/>
      <c r="AJ479" s="966"/>
      <c r="AK479" s="697"/>
      <c r="AL479" s="697"/>
      <c r="AM479" s="966"/>
      <c r="AN479" s="365"/>
      <c r="AO479" s="701"/>
      <c r="AP479" s="966"/>
      <c r="AQ479" s="697"/>
      <c r="AR479" s="697"/>
      <c r="AS479" s="966"/>
      <c r="AT479" s="966"/>
      <c r="AU479" s="966"/>
      <c r="AV479" s="966"/>
      <c r="AW479" s="966"/>
      <c r="AX479" s="966"/>
      <c r="AY479" s="966"/>
      <c r="AZ479" s="966"/>
      <c r="BA479" s="966"/>
      <c r="BB479" s="966"/>
      <c r="BC479" s="966"/>
      <c r="BD479" s="966"/>
      <c r="BE479" s="966"/>
      <c r="BF479" s="966"/>
      <c r="BG479" s="966"/>
      <c r="BH479" s="125"/>
      <c r="BI479" s="125"/>
      <c r="BJ479" s="692"/>
      <c r="BK479" s="692"/>
      <c r="BL479" s="4"/>
      <c r="BM479" s="3"/>
      <c r="BN479" s="3"/>
      <c r="BO479" s="6"/>
      <c r="BP479" s="6"/>
      <c r="BQ479" s="6"/>
      <c r="BR479" s="6"/>
      <c r="BS479" s="6"/>
      <c r="BT479" s="6"/>
      <c r="BU479" s="6"/>
    </row>
    <row r="480" spans="1:73" ht="12.75">
      <c r="A480" s="682">
        <v>6</v>
      </c>
      <c r="B480" s="290"/>
      <c r="C480" s="291"/>
      <c r="D480" s="694"/>
      <c r="E480" s="317"/>
      <c r="F480" s="619"/>
      <c r="G480" s="317"/>
      <c r="H480" s="317"/>
      <c r="I480" s="966"/>
      <c r="J480" s="358"/>
      <c r="K480" s="696"/>
      <c r="L480" s="966"/>
      <c r="M480" s="697"/>
      <c r="N480" s="697"/>
      <c r="O480" s="966"/>
      <c r="P480" s="358"/>
      <c r="Q480" s="696"/>
      <c r="R480" s="966"/>
      <c r="S480" s="697"/>
      <c r="T480" s="697"/>
      <c r="U480" s="966"/>
      <c r="V480" s="358"/>
      <c r="W480" s="696"/>
      <c r="X480" s="966"/>
      <c r="Y480" s="697"/>
      <c r="Z480" s="697"/>
      <c r="AA480" s="966"/>
      <c r="AB480" s="358"/>
      <c r="AC480" s="696"/>
      <c r="AD480" s="966"/>
      <c r="AE480" s="697"/>
      <c r="AF480" s="697"/>
      <c r="AG480" s="966"/>
      <c r="AH480" s="698"/>
      <c r="AI480" s="699"/>
      <c r="AJ480" s="966"/>
      <c r="AK480" s="697"/>
      <c r="AL480" s="697"/>
      <c r="AM480" s="966"/>
      <c r="AN480" s="365"/>
      <c r="AO480" s="701"/>
      <c r="AP480" s="966"/>
      <c r="AQ480" s="697"/>
      <c r="AR480" s="697"/>
      <c r="AS480" s="966"/>
      <c r="AT480" s="966"/>
      <c r="AU480" s="966"/>
      <c r="AV480" s="966"/>
      <c r="AW480" s="966"/>
      <c r="AX480" s="966"/>
      <c r="AY480" s="966"/>
      <c r="AZ480" s="966"/>
      <c r="BA480" s="966"/>
      <c r="BB480" s="966"/>
      <c r="BC480" s="966"/>
      <c r="BD480" s="966"/>
      <c r="BE480" s="966"/>
      <c r="BF480" s="966"/>
      <c r="BG480" s="966"/>
      <c r="BH480" s="125"/>
      <c r="BI480" s="125"/>
      <c r="BJ480" s="692"/>
      <c r="BK480" s="692"/>
      <c r="BL480" s="4"/>
      <c r="BM480" s="3"/>
      <c r="BN480" s="3"/>
      <c r="BO480" s="6"/>
      <c r="BP480" s="6"/>
      <c r="BQ480" s="6"/>
      <c r="BR480" s="6"/>
      <c r="BS480" s="6"/>
      <c r="BT480" s="6"/>
      <c r="BU480" s="6"/>
    </row>
    <row r="481" spans="1:73" ht="12.75">
      <c r="A481" s="682">
        <v>7</v>
      </c>
      <c r="B481" s="290"/>
      <c r="C481" s="291"/>
      <c r="D481" s="694"/>
      <c r="E481" s="454"/>
      <c r="F481" s="706"/>
      <c r="G481" s="317"/>
      <c r="H481" s="317"/>
      <c r="I481" s="966"/>
      <c r="J481" s="358"/>
      <c r="K481" s="696"/>
      <c r="L481" s="966"/>
      <c r="M481" s="697"/>
      <c r="N481" s="697"/>
      <c r="O481" s="966"/>
      <c r="P481" s="358"/>
      <c r="Q481" s="696"/>
      <c r="R481" s="966"/>
      <c r="S481" s="697"/>
      <c r="T481" s="697"/>
      <c r="U481" s="966"/>
      <c r="V481" s="358"/>
      <c r="W481" s="696"/>
      <c r="X481" s="966"/>
      <c r="Y481" s="697"/>
      <c r="Z481" s="697"/>
      <c r="AA481" s="966"/>
      <c r="AB481" s="358"/>
      <c r="AC481" s="696"/>
      <c r="AD481" s="966"/>
      <c r="AE481" s="697"/>
      <c r="AF481" s="697"/>
      <c r="AG481" s="966"/>
      <c r="AH481" s="698"/>
      <c r="AI481" s="699"/>
      <c r="AJ481" s="966"/>
      <c r="AK481" s="697"/>
      <c r="AL481" s="697"/>
      <c r="AM481" s="966"/>
      <c r="AN481" s="365"/>
      <c r="AO481" s="701"/>
      <c r="AP481" s="966"/>
      <c r="AQ481" s="697"/>
      <c r="AR481" s="697"/>
      <c r="AS481" s="966"/>
      <c r="AT481" s="966"/>
      <c r="AU481" s="966"/>
      <c r="AV481" s="966"/>
      <c r="AW481" s="966"/>
      <c r="AX481" s="966"/>
      <c r="AY481" s="966"/>
      <c r="AZ481" s="966"/>
      <c r="BA481" s="966"/>
      <c r="BB481" s="966"/>
      <c r="BC481" s="966"/>
      <c r="BD481" s="966"/>
      <c r="BE481" s="966"/>
      <c r="BF481" s="966"/>
      <c r="BG481" s="966"/>
      <c r="BH481" s="125"/>
      <c r="BI481" s="125"/>
      <c r="BJ481" s="692"/>
      <c r="BK481" s="692"/>
      <c r="BL481" s="4"/>
      <c r="BM481" s="3"/>
      <c r="BN481" s="3"/>
      <c r="BO481" s="6"/>
      <c r="BP481" s="6"/>
      <c r="BQ481" s="6"/>
      <c r="BR481" s="6"/>
      <c r="BS481" s="6"/>
      <c r="BT481" s="6"/>
      <c r="BU481" s="6"/>
    </row>
    <row r="482" spans="1:73" ht="12.75">
      <c r="A482" s="682">
        <v>8</v>
      </c>
      <c r="B482" s="290"/>
      <c r="C482" s="291"/>
      <c r="D482" s="694"/>
      <c r="E482" s="454"/>
      <c r="F482" s="706"/>
      <c r="G482" s="317"/>
      <c r="H482" s="317"/>
      <c r="I482" s="966"/>
      <c r="J482" s="358"/>
      <c r="K482" s="696"/>
      <c r="L482" s="966"/>
      <c r="M482" s="697"/>
      <c r="N482" s="697"/>
      <c r="O482" s="966"/>
      <c r="P482" s="358"/>
      <c r="Q482" s="696"/>
      <c r="R482" s="966"/>
      <c r="S482" s="697"/>
      <c r="T482" s="697"/>
      <c r="U482" s="966"/>
      <c r="V482" s="358"/>
      <c r="W482" s="696"/>
      <c r="X482" s="966"/>
      <c r="Y482" s="697"/>
      <c r="Z482" s="697"/>
      <c r="AA482" s="966"/>
      <c r="AB482" s="358"/>
      <c r="AC482" s="696"/>
      <c r="AD482" s="966"/>
      <c r="AE482" s="697"/>
      <c r="AF482" s="697"/>
      <c r="AG482" s="966"/>
      <c r="AH482" s="698"/>
      <c r="AI482" s="699"/>
      <c r="AJ482" s="966"/>
      <c r="AK482" s="697"/>
      <c r="AL482" s="697"/>
      <c r="AM482" s="966"/>
      <c r="AN482" s="365"/>
      <c r="AO482" s="701"/>
      <c r="AP482" s="966"/>
      <c r="AQ482" s="697"/>
      <c r="AR482" s="697"/>
      <c r="AS482" s="966"/>
      <c r="AT482" s="966"/>
      <c r="AU482" s="966"/>
      <c r="AV482" s="966"/>
      <c r="AW482" s="966"/>
      <c r="AX482" s="966"/>
      <c r="AY482" s="966"/>
      <c r="AZ482" s="966"/>
      <c r="BA482" s="966"/>
      <c r="BB482" s="966"/>
      <c r="BC482" s="966"/>
      <c r="BD482" s="966"/>
      <c r="BE482" s="966"/>
      <c r="BF482" s="966"/>
      <c r="BG482" s="966"/>
      <c r="BH482" s="125"/>
      <c r="BI482" s="125"/>
      <c r="BJ482" s="692"/>
      <c r="BK482" s="692"/>
      <c r="BL482" s="4"/>
      <c r="BM482" s="3"/>
      <c r="BN482" s="3"/>
      <c r="BO482" s="6"/>
      <c r="BP482" s="6"/>
      <c r="BQ482" s="6"/>
      <c r="BR482" s="6"/>
      <c r="BS482" s="6"/>
      <c r="BT482" s="6"/>
      <c r="BU482" s="6"/>
    </row>
    <row r="483" spans="1:73" ht="12.75">
      <c r="A483" s="682">
        <v>9</v>
      </c>
      <c r="B483" s="290"/>
      <c r="C483" s="291"/>
      <c r="D483" s="694"/>
      <c r="E483" s="454"/>
      <c r="F483" s="706"/>
      <c r="G483" s="317"/>
      <c r="H483" s="317"/>
      <c r="I483" s="966"/>
      <c r="J483" s="358"/>
      <c r="K483" s="696"/>
      <c r="L483" s="966"/>
      <c r="M483" s="697"/>
      <c r="N483" s="697"/>
      <c r="O483" s="966"/>
      <c r="P483" s="358"/>
      <c r="Q483" s="696"/>
      <c r="R483" s="966"/>
      <c r="S483" s="697"/>
      <c r="T483" s="697"/>
      <c r="U483" s="966"/>
      <c r="V483" s="358"/>
      <c r="W483" s="696"/>
      <c r="X483" s="966"/>
      <c r="Y483" s="697"/>
      <c r="Z483" s="697"/>
      <c r="AA483" s="966"/>
      <c r="AB483" s="358"/>
      <c r="AC483" s="696"/>
      <c r="AD483" s="966"/>
      <c r="AE483" s="697"/>
      <c r="AF483" s="697"/>
      <c r="AG483" s="966"/>
      <c r="AH483" s="698"/>
      <c r="AI483" s="699"/>
      <c r="AJ483" s="966"/>
      <c r="AK483" s="697"/>
      <c r="AL483" s="697"/>
      <c r="AM483" s="966"/>
      <c r="AN483" s="365"/>
      <c r="AO483" s="701"/>
      <c r="AP483" s="966"/>
      <c r="AQ483" s="697"/>
      <c r="AR483" s="697"/>
      <c r="AS483" s="966"/>
      <c r="AT483" s="966"/>
      <c r="AU483" s="966"/>
      <c r="AV483" s="966"/>
      <c r="AW483" s="966"/>
      <c r="AX483" s="966"/>
      <c r="AY483" s="966"/>
      <c r="AZ483" s="966"/>
      <c r="BA483" s="966"/>
      <c r="BB483" s="966"/>
      <c r="BC483" s="966"/>
      <c r="BD483" s="966"/>
      <c r="BE483" s="966"/>
      <c r="BF483" s="966"/>
      <c r="BG483" s="966"/>
      <c r="BH483" s="125"/>
      <c r="BI483" s="125"/>
      <c r="BJ483" s="692"/>
      <c r="BK483" s="692"/>
      <c r="BL483" s="4"/>
      <c r="BM483" s="3"/>
      <c r="BN483" s="3"/>
      <c r="BO483" s="6"/>
      <c r="BP483" s="6"/>
      <c r="BQ483" s="6"/>
      <c r="BR483" s="6"/>
      <c r="BS483" s="6"/>
      <c r="BT483" s="6"/>
      <c r="BU483" s="6"/>
    </row>
    <row r="484" spans="1:73" ht="12.75">
      <c r="A484" s="682">
        <v>10</v>
      </c>
      <c r="B484" s="320"/>
      <c r="C484" s="321"/>
      <c r="D484" s="707"/>
      <c r="E484" s="368"/>
      <c r="F484" s="325"/>
      <c r="G484" s="317"/>
      <c r="H484" s="317"/>
      <c r="I484" s="971"/>
      <c r="J484" s="369"/>
      <c r="K484" s="709"/>
      <c r="L484" s="971"/>
      <c r="M484" s="710"/>
      <c r="N484" s="710"/>
      <c r="O484" s="971"/>
      <c r="P484" s="369"/>
      <c r="Q484" s="709"/>
      <c r="R484" s="971"/>
      <c r="S484" s="710"/>
      <c r="T484" s="710"/>
      <c r="U484" s="971"/>
      <c r="V484" s="369"/>
      <c r="W484" s="709"/>
      <c r="X484" s="971"/>
      <c r="Y484" s="710"/>
      <c r="Z484" s="710"/>
      <c r="AA484" s="971"/>
      <c r="AB484" s="369"/>
      <c r="AC484" s="709"/>
      <c r="AD484" s="971"/>
      <c r="AE484" s="710"/>
      <c r="AF484" s="710"/>
      <c r="AG484" s="971"/>
      <c r="AH484" s="711"/>
      <c r="AI484" s="712"/>
      <c r="AJ484" s="971"/>
      <c r="AK484" s="710"/>
      <c r="AL484" s="710"/>
      <c r="AM484" s="971"/>
      <c r="AN484" s="374"/>
      <c r="AO484" s="713"/>
      <c r="AP484" s="971"/>
      <c r="AQ484" s="710"/>
      <c r="AR484" s="710"/>
      <c r="AS484" s="971"/>
      <c r="AT484" s="971"/>
      <c r="AU484" s="971"/>
      <c r="AV484" s="971"/>
      <c r="AW484" s="971"/>
      <c r="AX484" s="971"/>
      <c r="AY484" s="971"/>
      <c r="AZ484" s="971"/>
      <c r="BA484" s="971"/>
      <c r="BB484" s="971"/>
      <c r="BC484" s="971"/>
      <c r="BD484" s="971"/>
      <c r="BE484" s="971"/>
      <c r="BF484" s="971"/>
      <c r="BG484" s="971"/>
      <c r="BH484" s="167"/>
      <c r="BI484" s="167"/>
      <c r="BJ484" s="714"/>
      <c r="BK484" s="714"/>
      <c r="BL484" s="4"/>
      <c r="BM484" s="3"/>
      <c r="BN484" s="3"/>
      <c r="BO484" s="6"/>
      <c r="BP484" s="6"/>
      <c r="BQ484" s="6"/>
      <c r="BR484" s="6"/>
      <c r="BS484" s="6"/>
      <c r="BT484" s="6"/>
      <c r="BU484" s="6"/>
    </row>
    <row r="485" spans="1:73" ht="12.75">
      <c r="A485" s="682">
        <v>1</v>
      </c>
      <c r="B485" s="811">
        <v>32</v>
      </c>
      <c r="C485" s="842"/>
      <c r="D485" s="728" t="s">
        <v>857</v>
      </c>
      <c r="E485" s="273" t="s">
        <v>180</v>
      </c>
      <c r="F485" s="595" t="s">
        <v>858</v>
      </c>
      <c r="G485" s="273">
        <v>3</v>
      </c>
      <c r="H485" s="273">
        <v>6</v>
      </c>
      <c r="I485" s="1060"/>
      <c r="J485" s="349"/>
      <c r="K485" s="277"/>
      <c r="L485" s="1006">
        <f>J485+J486+J487+J488+J489+J490+J491+J492+J493+J494+K485+K486+K487+K488+K489+K490+K491+K492+K493+K494</f>
        <v>0</v>
      </c>
      <c r="M485" s="686"/>
      <c r="N485" s="686"/>
      <c r="O485" s="1007">
        <f>M485+M486+M487+M488+M489+M490+M491+M492+M493+M494+N485+N486+N487+N488+N489+N490+N491+N492+N493+N494</f>
        <v>0</v>
      </c>
      <c r="P485" s="349"/>
      <c r="Q485" s="277"/>
      <c r="R485" s="1008">
        <f>P485+P486+P487+P488+P489+P490+P491+P492+P493+P494+Q485+Q486+Q487+Q488+Q489+Q490+Q491+Q492+Q493+Q494</f>
        <v>0</v>
      </c>
      <c r="S485" s="686"/>
      <c r="T485" s="686"/>
      <c r="U485" s="1057">
        <f>S485+S486+S487+S488+S489+S490+S491+S492+S493+S494+T485+T486+T487+T488+T489+T490+T491+T492+T493+T494</f>
        <v>0</v>
      </c>
      <c r="V485" s="349"/>
      <c r="W485" s="277"/>
      <c r="X485" s="1055">
        <f>V485+V486+V487+V488+V489+V490+V491+V492+V493+V494+W485+W486+W487+W488+W489+W490+W491+W492+W493+W494</f>
        <v>0</v>
      </c>
      <c r="Y485" s="686"/>
      <c r="Z485" s="686"/>
      <c r="AA485" s="1056">
        <f>Y485+Y486+Y487+Y488+Y489+Y490+Y491+Y492+Y493+Y494+Z485+Z486+Z487+Z488+Z489+Z490+Z491+Z492+Z493+Z494</f>
        <v>0</v>
      </c>
      <c r="AB485" s="349"/>
      <c r="AC485" s="277"/>
      <c r="AD485" s="999">
        <f>AB485+AB486+AB487+AB488+AB489+AB490+AB491+AB492+AB493+AB494+AC485+AC486+AC487+AC488+AC489+AC490+AC491+AC492+AC493+AC494</f>
        <v>0</v>
      </c>
      <c r="AE485" s="686"/>
      <c r="AF485" s="686"/>
      <c r="AG485" s="1000">
        <f>AE485+AE486+AE487+AE488+AE489+AE490+AE491+AE492+AE493+AE494+AF485+AF486+AF487+AF488+AF489+AF490+AF491+AF492+AF493+AF494</f>
        <v>0</v>
      </c>
      <c r="AH485" s="687"/>
      <c r="AI485" s="688"/>
      <c r="AJ485" s="1048">
        <f>AH485+AH486+AH487+AH488+AH489+AH490+AH491+AH492+AH493+AH494+AI485+AI486+AI487+AI488+AI489+AI490+AI491+AI492+AI493+AI494</f>
        <v>0</v>
      </c>
      <c r="AK485" s="686"/>
      <c r="AL485" s="686"/>
      <c r="AM485" s="1002">
        <f>AK485+AK486+AK487+AK488+AK489+AK490+AK491+AK492+AK493+AK494+AL485+AL486+AL487+AL488+AL489+AL490+AL491+AL492+AL493+AL494</f>
        <v>0</v>
      </c>
      <c r="AN485" s="689">
        <v>18</v>
      </c>
      <c r="AO485" s="690"/>
      <c r="AP485" s="1003">
        <f>AN485+AN486+AN487+AN488+AN489+AN490+AN491+AN492+AN493+AN494+AO485+AO486+AO487+AO488+AO489+AO490+AO491+AO492+AO493+AO494</f>
        <v>18</v>
      </c>
      <c r="AQ485" s="686"/>
      <c r="AR485" s="686"/>
      <c r="AS485" s="1049">
        <f>AQ485+AQ486+AQ487+AQ488+AQ489+AQ490+AQ491+AQ492+AQ493+AQ494+AR485+AR486+AR487+AR488+AR489+AR490+AR491+AR492+AR493+AR494</f>
        <v>0</v>
      </c>
      <c r="AT485" s="1050"/>
      <c r="AU485" s="1051">
        <f>SUM(AV485:BG485)</f>
        <v>18</v>
      </c>
      <c r="AV485" s="965">
        <f>SUM(L485+O485+R485+U485+X485+AA485+AD485+AG485+AJ485+AM485+AP485+AS485)</f>
        <v>18</v>
      </c>
      <c r="AW485" s="965"/>
      <c r="AX485" s="965"/>
      <c r="AY485" s="965"/>
      <c r="AZ485" s="965"/>
      <c r="BA485" s="965"/>
      <c r="BB485" s="965"/>
      <c r="BC485" s="965"/>
      <c r="BD485" s="965"/>
      <c r="BE485" s="1052"/>
      <c r="BF485" s="1052"/>
      <c r="BG485" s="1053"/>
      <c r="BH485" s="112"/>
      <c r="BI485" s="112"/>
      <c r="BJ485" s="692"/>
      <c r="BK485" s="692"/>
      <c r="BL485" s="4"/>
      <c r="BM485" s="3"/>
      <c r="BN485" s="3"/>
      <c r="BO485" s="6"/>
      <c r="BP485" s="6"/>
      <c r="BQ485" s="6"/>
      <c r="BR485" s="6"/>
      <c r="BS485" s="6"/>
      <c r="BT485" s="6"/>
      <c r="BU485" s="6"/>
    </row>
    <row r="486" spans="1:73" ht="12.75">
      <c r="A486" s="682">
        <v>2</v>
      </c>
      <c r="B486" s="812"/>
      <c r="C486" s="842"/>
      <c r="D486" s="694"/>
      <c r="E486" s="295"/>
      <c r="F486" s="817"/>
      <c r="G486" s="295"/>
      <c r="H486" s="295"/>
      <c r="I486" s="966"/>
      <c r="J486" s="358"/>
      <c r="K486" s="696"/>
      <c r="L486" s="966"/>
      <c r="M486" s="697"/>
      <c r="N486" s="697"/>
      <c r="O486" s="966"/>
      <c r="P486" s="358"/>
      <c r="Q486" s="696"/>
      <c r="R486" s="966"/>
      <c r="S486" s="697"/>
      <c r="T486" s="697"/>
      <c r="U486" s="966"/>
      <c r="V486" s="358"/>
      <c r="W486" s="696"/>
      <c r="X486" s="966"/>
      <c r="Y486" s="697"/>
      <c r="Z486" s="697"/>
      <c r="AA486" s="966"/>
      <c r="AB486" s="358"/>
      <c r="AC486" s="696"/>
      <c r="AD486" s="966"/>
      <c r="AE486" s="697"/>
      <c r="AF486" s="697"/>
      <c r="AG486" s="966"/>
      <c r="AH486" s="698"/>
      <c r="AI486" s="699"/>
      <c r="AJ486" s="966"/>
      <c r="AK486" s="697"/>
      <c r="AL486" s="697"/>
      <c r="AM486" s="966"/>
      <c r="AN486" s="365"/>
      <c r="AO486" s="701"/>
      <c r="AP486" s="966"/>
      <c r="AQ486" s="697"/>
      <c r="AR486" s="697"/>
      <c r="AS486" s="966"/>
      <c r="AT486" s="966"/>
      <c r="AU486" s="966"/>
      <c r="AV486" s="966"/>
      <c r="AW486" s="966"/>
      <c r="AX486" s="966"/>
      <c r="AY486" s="966"/>
      <c r="AZ486" s="966"/>
      <c r="BA486" s="966"/>
      <c r="BB486" s="966"/>
      <c r="BC486" s="966"/>
      <c r="BD486" s="966"/>
      <c r="BE486" s="966"/>
      <c r="BF486" s="966"/>
      <c r="BG486" s="966"/>
      <c r="BH486" s="125"/>
      <c r="BI486" s="125"/>
      <c r="BJ486" s="692"/>
      <c r="BK486" s="692"/>
      <c r="BL486" s="4"/>
      <c r="BM486" s="3"/>
      <c r="BN486" s="3"/>
      <c r="BO486" s="6"/>
      <c r="BP486" s="6"/>
      <c r="BQ486" s="6"/>
      <c r="BR486" s="6"/>
      <c r="BS486" s="6"/>
      <c r="BT486" s="6"/>
      <c r="BU486" s="6"/>
    </row>
    <row r="487" spans="1:73" ht="12.75">
      <c r="A487" s="682">
        <v>3</v>
      </c>
      <c r="B487" s="812"/>
      <c r="C487" s="842"/>
      <c r="D487" s="694"/>
      <c r="E487" s="317"/>
      <c r="F487" s="619"/>
      <c r="G487" s="317"/>
      <c r="H487" s="317"/>
      <c r="I487" s="966"/>
      <c r="J487" s="358"/>
      <c r="K487" s="696"/>
      <c r="L487" s="966"/>
      <c r="M487" s="697"/>
      <c r="N487" s="697"/>
      <c r="O487" s="966"/>
      <c r="P487" s="358"/>
      <c r="Q487" s="696"/>
      <c r="R487" s="966"/>
      <c r="S487" s="697"/>
      <c r="T487" s="697"/>
      <c r="U487" s="966"/>
      <c r="V487" s="358"/>
      <c r="W487" s="696"/>
      <c r="X487" s="966"/>
      <c r="Y487" s="697"/>
      <c r="Z487" s="697"/>
      <c r="AA487" s="966"/>
      <c r="AB487" s="358"/>
      <c r="AC487" s="696"/>
      <c r="AD487" s="966"/>
      <c r="AE487" s="697"/>
      <c r="AF487" s="697"/>
      <c r="AG487" s="966"/>
      <c r="AH487" s="698"/>
      <c r="AI487" s="699"/>
      <c r="AJ487" s="966"/>
      <c r="AK487" s="697"/>
      <c r="AL487" s="697"/>
      <c r="AM487" s="966"/>
      <c r="AN487" s="365"/>
      <c r="AO487" s="701"/>
      <c r="AP487" s="966"/>
      <c r="AQ487" s="697"/>
      <c r="AR487" s="697"/>
      <c r="AS487" s="966"/>
      <c r="AT487" s="966"/>
      <c r="AU487" s="966"/>
      <c r="AV487" s="966"/>
      <c r="AW487" s="966"/>
      <c r="AX487" s="966"/>
      <c r="AY487" s="966"/>
      <c r="AZ487" s="966"/>
      <c r="BA487" s="966"/>
      <c r="BB487" s="966"/>
      <c r="BC487" s="966"/>
      <c r="BD487" s="966"/>
      <c r="BE487" s="966"/>
      <c r="BF487" s="966"/>
      <c r="BG487" s="966"/>
      <c r="BH487" s="125"/>
      <c r="BI487" s="125"/>
      <c r="BJ487" s="692"/>
      <c r="BK487" s="692"/>
      <c r="BL487" s="4"/>
      <c r="BM487" s="3"/>
      <c r="BN487" s="3"/>
      <c r="BO487" s="6"/>
      <c r="BP487" s="6"/>
      <c r="BQ487" s="6"/>
      <c r="BR487" s="6"/>
      <c r="BS487" s="6"/>
      <c r="BT487" s="6"/>
      <c r="BU487" s="6"/>
    </row>
    <row r="488" spans="1:73" ht="12.75">
      <c r="A488" s="682">
        <v>4</v>
      </c>
      <c r="B488" s="812"/>
      <c r="C488" s="842"/>
      <c r="D488" s="694"/>
      <c r="E488" s="317"/>
      <c r="F488" s="619"/>
      <c r="G488" s="317"/>
      <c r="H488" s="317"/>
      <c r="I488" s="966"/>
      <c r="J488" s="358"/>
      <c r="K488" s="696"/>
      <c r="L488" s="966"/>
      <c r="M488" s="697"/>
      <c r="N488" s="697"/>
      <c r="O488" s="966"/>
      <c r="P488" s="358"/>
      <c r="Q488" s="696"/>
      <c r="R488" s="966"/>
      <c r="S488" s="697"/>
      <c r="T488" s="697"/>
      <c r="U488" s="966"/>
      <c r="V488" s="358"/>
      <c r="W488" s="696"/>
      <c r="X488" s="966"/>
      <c r="Y488" s="697"/>
      <c r="Z488" s="697"/>
      <c r="AA488" s="966"/>
      <c r="AB488" s="358"/>
      <c r="AC488" s="696"/>
      <c r="AD488" s="966"/>
      <c r="AE488" s="697"/>
      <c r="AF488" s="697"/>
      <c r="AG488" s="966"/>
      <c r="AH488" s="698"/>
      <c r="AI488" s="699"/>
      <c r="AJ488" s="966"/>
      <c r="AK488" s="697"/>
      <c r="AL488" s="697"/>
      <c r="AM488" s="966"/>
      <c r="AN488" s="365"/>
      <c r="AO488" s="701"/>
      <c r="AP488" s="966"/>
      <c r="AQ488" s="697"/>
      <c r="AR488" s="697"/>
      <c r="AS488" s="966"/>
      <c r="AT488" s="966"/>
      <c r="AU488" s="966"/>
      <c r="AV488" s="966"/>
      <c r="AW488" s="966"/>
      <c r="AX488" s="966"/>
      <c r="AY488" s="966"/>
      <c r="AZ488" s="966"/>
      <c r="BA488" s="966"/>
      <c r="BB488" s="966"/>
      <c r="BC488" s="966"/>
      <c r="BD488" s="966"/>
      <c r="BE488" s="966"/>
      <c r="BF488" s="966"/>
      <c r="BG488" s="966"/>
      <c r="BH488" s="125"/>
      <c r="BI488" s="125"/>
      <c r="BJ488" s="692"/>
      <c r="BK488" s="692"/>
      <c r="BL488" s="4"/>
      <c r="BM488" s="3"/>
      <c r="BN488" s="3"/>
      <c r="BO488" s="6"/>
      <c r="BP488" s="6"/>
      <c r="BQ488" s="6"/>
      <c r="BR488" s="6"/>
      <c r="BS488" s="6"/>
      <c r="BT488" s="6"/>
      <c r="BU488" s="6"/>
    </row>
    <row r="489" spans="1:73" ht="12.75">
      <c r="A489" s="682">
        <v>5</v>
      </c>
      <c r="B489" s="812"/>
      <c r="C489" s="842"/>
      <c r="D489" s="694"/>
      <c r="E489" s="317"/>
      <c r="F489" s="619"/>
      <c r="G489" s="317"/>
      <c r="H489" s="317"/>
      <c r="I489" s="966"/>
      <c r="J489" s="358"/>
      <c r="K489" s="696"/>
      <c r="L489" s="966"/>
      <c r="M489" s="697"/>
      <c r="N489" s="697"/>
      <c r="O489" s="966"/>
      <c r="P489" s="358"/>
      <c r="Q489" s="696"/>
      <c r="R489" s="966"/>
      <c r="S489" s="697"/>
      <c r="T489" s="697"/>
      <c r="U489" s="966"/>
      <c r="V489" s="358"/>
      <c r="W489" s="696"/>
      <c r="X489" s="966"/>
      <c r="Y489" s="697"/>
      <c r="Z489" s="697"/>
      <c r="AA489" s="966"/>
      <c r="AB489" s="358"/>
      <c r="AC489" s="696"/>
      <c r="AD489" s="966"/>
      <c r="AE489" s="697"/>
      <c r="AF489" s="697"/>
      <c r="AG489" s="966"/>
      <c r="AH489" s="698"/>
      <c r="AI489" s="699"/>
      <c r="AJ489" s="966"/>
      <c r="AK489" s="697"/>
      <c r="AL489" s="697"/>
      <c r="AM489" s="966"/>
      <c r="AN489" s="365"/>
      <c r="AO489" s="701"/>
      <c r="AP489" s="966"/>
      <c r="AQ489" s="697"/>
      <c r="AR489" s="697"/>
      <c r="AS489" s="966"/>
      <c r="AT489" s="966"/>
      <c r="AU489" s="966"/>
      <c r="AV489" s="966"/>
      <c r="AW489" s="966"/>
      <c r="AX489" s="966"/>
      <c r="AY489" s="966"/>
      <c r="AZ489" s="966"/>
      <c r="BA489" s="966"/>
      <c r="BB489" s="966"/>
      <c r="BC489" s="966"/>
      <c r="BD489" s="966"/>
      <c r="BE489" s="966"/>
      <c r="BF489" s="966"/>
      <c r="BG489" s="966"/>
      <c r="BH489" s="125"/>
      <c r="BI489" s="125"/>
      <c r="BJ489" s="692"/>
      <c r="BK489" s="692"/>
      <c r="BL489" s="4"/>
      <c r="BM489" s="3"/>
      <c r="BN489" s="3"/>
      <c r="BO489" s="6"/>
      <c r="BP489" s="6"/>
      <c r="BQ489" s="6"/>
      <c r="BR489" s="6"/>
      <c r="BS489" s="6"/>
      <c r="BT489" s="6"/>
      <c r="BU489" s="6"/>
    </row>
    <row r="490" spans="1:73" ht="12.75">
      <c r="A490" s="682">
        <v>6</v>
      </c>
      <c r="B490" s="812"/>
      <c r="C490" s="842"/>
      <c r="D490" s="694"/>
      <c r="E490" s="317"/>
      <c r="F490" s="619"/>
      <c r="G490" s="317"/>
      <c r="H490" s="317"/>
      <c r="I490" s="966"/>
      <c r="J490" s="358"/>
      <c r="K490" s="696"/>
      <c r="L490" s="966"/>
      <c r="M490" s="697"/>
      <c r="N490" s="697"/>
      <c r="O490" s="966"/>
      <c r="P490" s="358"/>
      <c r="Q490" s="696"/>
      <c r="R490" s="966"/>
      <c r="S490" s="697"/>
      <c r="T490" s="697"/>
      <c r="U490" s="966"/>
      <c r="V490" s="358"/>
      <c r="W490" s="696"/>
      <c r="X490" s="966"/>
      <c r="Y490" s="697"/>
      <c r="Z490" s="697"/>
      <c r="AA490" s="966"/>
      <c r="AB490" s="358"/>
      <c r="AC490" s="696"/>
      <c r="AD490" s="966"/>
      <c r="AE490" s="697"/>
      <c r="AF490" s="697"/>
      <c r="AG490" s="966"/>
      <c r="AH490" s="698"/>
      <c r="AI490" s="699"/>
      <c r="AJ490" s="966"/>
      <c r="AK490" s="697"/>
      <c r="AL490" s="697"/>
      <c r="AM490" s="966"/>
      <c r="AN490" s="365"/>
      <c r="AO490" s="701"/>
      <c r="AP490" s="966"/>
      <c r="AQ490" s="697"/>
      <c r="AR490" s="697"/>
      <c r="AS490" s="966"/>
      <c r="AT490" s="966"/>
      <c r="AU490" s="966"/>
      <c r="AV490" s="966"/>
      <c r="AW490" s="966"/>
      <c r="AX490" s="966"/>
      <c r="AY490" s="966"/>
      <c r="AZ490" s="966"/>
      <c r="BA490" s="966"/>
      <c r="BB490" s="966"/>
      <c r="BC490" s="966"/>
      <c r="BD490" s="966"/>
      <c r="BE490" s="966"/>
      <c r="BF490" s="966"/>
      <c r="BG490" s="966"/>
      <c r="BH490" s="125"/>
      <c r="BI490" s="125"/>
      <c r="BJ490" s="692"/>
      <c r="BK490" s="692"/>
      <c r="BL490" s="4"/>
      <c r="BM490" s="3"/>
      <c r="BN490" s="3"/>
      <c r="BO490" s="6"/>
      <c r="BP490" s="6"/>
      <c r="BQ490" s="6"/>
      <c r="BR490" s="6"/>
      <c r="BS490" s="6"/>
      <c r="BT490" s="6"/>
      <c r="BU490" s="6"/>
    </row>
    <row r="491" spans="1:73" ht="12.75">
      <c r="A491" s="682">
        <v>7</v>
      </c>
      <c r="B491" s="290"/>
      <c r="C491" s="291"/>
      <c r="D491" s="694"/>
      <c r="E491" s="454"/>
      <c r="F491" s="706"/>
      <c r="G491" s="317"/>
      <c r="H491" s="454"/>
      <c r="I491" s="966"/>
      <c r="J491" s="358"/>
      <c r="K491" s="696"/>
      <c r="L491" s="966"/>
      <c r="M491" s="697"/>
      <c r="N491" s="697"/>
      <c r="O491" s="966"/>
      <c r="P491" s="358"/>
      <c r="Q491" s="696"/>
      <c r="R491" s="966"/>
      <c r="S491" s="697"/>
      <c r="T491" s="697"/>
      <c r="U491" s="966"/>
      <c r="V491" s="358"/>
      <c r="W491" s="696"/>
      <c r="X491" s="966"/>
      <c r="Y491" s="697"/>
      <c r="Z491" s="697"/>
      <c r="AA491" s="966"/>
      <c r="AB491" s="358"/>
      <c r="AC491" s="696"/>
      <c r="AD491" s="966"/>
      <c r="AE491" s="697"/>
      <c r="AF491" s="697"/>
      <c r="AG491" s="966"/>
      <c r="AH491" s="698"/>
      <c r="AI491" s="699"/>
      <c r="AJ491" s="966"/>
      <c r="AK491" s="697"/>
      <c r="AL491" s="697"/>
      <c r="AM491" s="966"/>
      <c r="AN491" s="365"/>
      <c r="AO491" s="701"/>
      <c r="AP491" s="966"/>
      <c r="AQ491" s="697"/>
      <c r="AR491" s="697"/>
      <c r="AS491" s="966"/>
      <c r="AT491" s="966"/>
      <c r="AU491" s="966"/>
      <c r="AV491" s="966"/>
      <c r="AW491" s="966"/>
      <c r="AX491" s="966"/>
      <c r="AY491" s="966"/>
      <c r="AZ491" s="966"/>
      <c r="BA491" s="966"/>
      <c r="BB491" s="966"/>
      <c r="BC491" s="966"/>
      <c r="BD491" s="966"/>
      <c r="BE491" s="966"/>
      <c r="BF491" s="966"/>
      <c r="BG491" s="966"/>
      <c r="BH491" s="125"/>
      <c r="BI491" s="125"/>
      <c r="BJ491" s="692"/>
      <c r="BK491" s="692"/>
      <c r="BL491" s="4"/>
      <c r="BM491" s="3"/>
      <c r="BN491" s="3"/>
      <c r="BO491" s="6"/>
      <c r="BP491" s="6"/>
      <c r="BQ491" s="6"/>
      <c r="BR491" s="6"/>
      <c r="BS491" s="6"/>
      <c r="BT491" s="6"/>
      <c r="BU491" s="6"/>
    </row>
    <row r="492" spans="1:73" ht="12.75">
      <c r="A492" s="682">
        <v>8</v>
      </c>
      <c r="B492" s="290"/>
      <c r="C492" s="291"/>
      <c r="D492" s="694"/>
      <c r="E492" s="454"/>
      <c r="F492" s="706"/>
      <c r="G492" s="317"/>
      <c r="H492" s="454"/>
      <c r="I492" s="966"/>
      <c r="J492" s="358"/>
      <c r="K492" s="696"/>
      <c r="L492" s="966"/>
      <c r="M492" s="697"/>
      <c r="N492" s="697"/>
      <c r="O492" s="966"/>
      <c r="P492" s="358"/>
      <c r="Q492" s="696"/>
      <c r="R492" s="966"/>
      <c r="S492" s="697"/>
      <c r="T492" s="697"/>
      <c r="U492" s="966"/>
      <c r="V492" s="358"/>
      <c r="W492" s="696"/>
      <c r="X492" s="966"/>
      <c r="Y492" s="697"/>
      <c r="Z492" s="697"/>
      <c r="AA492" s="966"/>
      <c r="AB492" s="358"/>
      <c r="AC492" s="696"/>
      <c r="AD492" s="966"/>
      <c r="AE492" s="697"/>
      <c r="AF492" s="697"/>
      <c r="AG492" s="966"/>
      <c r="AH492" s="698"/>
      <c r="AI492" s="699"/>
      <c r="AJ492" s="966"/>
      <c r="AK492" s="697"/>
      <c r="AL492" s="697"/>
      <c r="AM492" s="966"/>
      <c r="AN492" s="365"/>
      <c r="AO492" s="701"/>
      <c r="AP492" s="966"/>
      <c r="AQ492" s="697"/>
      <c r="AR492" s="697"/>
      <c r="AS492" s="966"/>
      <c r="AT492" s="966"/>
      <c r="AU492" s="966"/>
      <c r="AV492" s="966"/>
      <c r="AW492" s="966"/>
      <c r="AX492" s="966"/>
      <c r="AY492" s="966"/>
      <c r="AZ492" s="966"/>
      <c r="BA492" s="966"/>
      <c r="BB492" s="966"/>
      <c r="BC492" s="966"/>
      <c r="BD492" s="966"/>
      <c r="BE492" s="966"/>
      <c r="BF492" s="966"/>
      <c r="BG492" s="966"/>
      <c r="BH492" s="125"/>
      <c r="BI492" s="125"/>
      <c r="BJ492" s="692"/>
      <c r="BK492" s="692"/>
      <c r="BL492" s="4"/>
      <c r="BM492" s="3"/>
      <c r="BN492" s="3"/>
      <c r="BO492" s="6"/>
      <c r="BP492" s="6"/>
      <c r="BQ492" s="6"/>
      <c r="BR492" s="6"/>
      <c r="BS492" s="6"/>
      <c r="BT492" s="6"/>
      <c r="BU492" s="6"/>
    </row>
    <row r="493" spans="1:73" ht="12.75">
      <c r="A493" s="682">
        <v>9</v>
      </c>
      <c r="B493" s="290"/>
      <c r="C493" s="291"/>
      <c r="D493" s="694"/>
      <c r="E493" s="454"/>
      <c r="F493" s="706"/>
      <c r="G493" s="317"/>
      <c r="H493" s="454"/>
      <c r="I493" s="966"/>
      <c r="J493" s="358"/>
      <c r="K493" s="696"/>
      <c r="L493" s="966"/>
      <c r="M493" s="697"/>
      <c r="N493" s="697"/>
      <c r="O493" s="966"/>
      <c r="P493" s="358"/>
      <c r="Q493" s="696"/>
      <c r="R493" s="966"/>
      <c r="S493" s="697"/>
      <c r="T493" s="697"/>
      <c r="U493" s="966"/>
      <c r="V493" s="358"/>
      <c r="W493" s="696"/>
      <c r="X493" s="966"/>
      <c r="Y493" s="697"/>
      <c r="Z493" s="697"/>
      <c r="AA493" s="966"/>
      <c r="AB493" s="358"/>
      <c r="AC493" s="696"/>
      <c r="AD493" s="966"/>
      <c r="AE493" s="697"/>
      <c r="AF493" s="697"/>
      <c r="AG493" s="966"/>
      <c r="AH493" s="698"/>
      <c r="AI493" s="699"/>
      <c r="AJ493" s="966"/>
      <c r="AK493" s="697"/>
      <c r="AL493" s="697"/>
      <c r="AM493" s="966"/>
      <c r="AN493" s="365"/>
      <c r="AO493" s="701"/>
      <c r="AP493" s="966"/>
      <c r="AQ493" s="697"/>
      <c r="AR493" s="697"/>
      <c r="AS493" s="966"/>
      <c r="AT493" s="966"/>
      <c r="AU493" s="966"/>
      <c r="AV493" s="966"/>
      <c r="AW493" s="966"/>
      <c r="AX493" s="966"/>
      <c r="AY493" s="966"/>
      <c r="AZ493" s="966"/>
      <c r="BA493" s="966"/>
      <c r="BB493" s="966"/>
      <c r="BC493" s="966"/>
      <c r="BD493" s="966"/>
      <c r="BE493" s="966"/>
      <c r="BF493" s="966"/>
      <c r="BG493" s="966"/>
      <c r="BH493" s="125"/>
      <c r="BI493" s="125"/>
      <c r="BJ493" s="692"/>
      <c r="BK493" s="692"/>
      <c r="BL493" s="4"/>
      <c r="BM493" s="3"/>
      <c r="BN493" s="3"/>
      <c r="BO493" s="6"/>
      <c r="BP493" s="6"/>
      <c r="BQ493" s="6"/>
      <c r="BR493" s="6"/>
      <c r="BS493" s="6"/>
      <c r="BT493" s="6"/>
      <c r="BU493" s="6"/>
    </row>
    <row r="494" spans="1:73" ht="12.75">
      <c r="A494" s="682">
        <v>10</v>
      </c>
      <c r="B494" s="320"/>
      <c r="C494" s="321"/>
      <c r="D494" s="707"/>
      <c r="E494" s="368"/>
      <c r="F494" s="325"/>
      <c r="G494" s="317"/>
      <c r="H494" s="454"/>
      <c r="I494" s="971"/>
      <c r="J494" s="369"/>
      <c r="K494" s="709"/>
      <c r="L494" s="971"/>
      <c r="M494" s="710"/>
      <c r="N494" s="710"/>
      <c r="O494" s="971"/>
      <c r="P494" s="369"/>
      <c r="Q494" s="709"/>
      <c r="R494" s="971"/>
      <c r="S494" s="710"/>
      <c r="T494" s="710"/>
      <c r="U494" s="971"/>
      <c r="V494" s="369"/>
      <c r="W494" s="709"/>
      <c r="X494" s="971"/>
      <c r="Y494" s="710"/>
      <c r="Z494" s="710"/>
      <c r="AA494" s="971"/>
      <c r="AB494" s="369"/>
      <c r="AC494" s="709"/>
      <c r="AD494" s="971"/>
      <c r="AE494" s="710"/>
      <c r="AF494" s="710"/>
      <c r="AG494" s="971"/>
      <c r="AH494" s="711"/>
      <c r="AI494" s="712"/>
      <c r="AJ494" s="971"/>
      <c r="AK494" s="710"/>
      <c r="AL494" s="710"/>
      <c r="AM494" s="971"/>
      <c r="AN494" s="374"/>
      <c r="AO494" s="713"/>
      <c r="AP494" s="971"/>
      <c r="AQ494" s="710"/>
      <c r="AR494" s="710"/>
      <c r="AS494" s="971"/>
      <c r="AT494" s="971"/>
      <c r="AU494" s="971"/>
      <c r="AV494" s="971"/>
      <c r="AW494" s="971"/>
      <c r="AX494" s="971"/>
      <c r="AY494" s="971"/>
      <c r="AZ494" s="971"/>
      <c r="BA494" s="971"/>
      <c r="BB494" s="971"/>
      <c r="BC494" s="971"/>
      <c r="BD494" s="971"/>
      <c r="BE494" s="971"/>
      <c r="BF494" s="971"/>
      <c r="BG494" s="971"/>
      <c r="BH494" s="167"/>
      <c r="BI494" s="167"/>
      <c r="BJ494" s="714"/>
      <c r="BK494" s="714"/>
      <c r="BL494" s="4"/>
      <c r="BM494" s="3"/>
      <c r="BN494" s="3"/>
      <c r="BO494" s="6"/>
      <c r="BP494" s="6"/>
      <c r="BQ494" s="6"/>
      <c r="BR494" s="6"/>
      <c r="BS494" s="6"/>
      <c r="BT494" s="6"/>
      <c r="BU494" s="6"/>
    </row>
    <row r="495" spans="1:73" ht="12.75">
      <c r="A495" s="682">
        <v>1</v>
      </c>
      <c r="B495" s="416">
        <v>49</v>
      </c>
      <c r="C495" s="340" t="s">
        <v>859</v>
      </c>
      <c r="D495" s="728" t="s">
        <v>860</v>
      </c>
      <c r="E495" s="273" t="s">
        <v>370</v>
      </c>
      <c r="F495" s="595" t="s">
        <v>861</v>
      </c>
      <c r="G495" s="273">
        <v>1</v>
      </c>
      <c r="H495" s="273">
        <v>4</v>
      </c>
      <c r="I495" s="1060"/>
      <c r="J495" s="349">
        <f t="shared" ref="J495:J496" si="0">H495*G495</f>
        <v>4</v>
      </c>
      <c r="K495" s="277"/>
      <c r="L495" s="1006">
        <f>J495+J496+J497+J498+J499+J500+J501+J502+J503+J504+K495+K496+K497+K498+K499+K500+K501+K502+K503+K504</f>
        <v>7</v>
      </c>
      <c r="M495" s="729"/>
      <c r="N495" s="729"/>
      <c r="O495" s="1007">
        <f>M495+M496+M497+M498+M499+M500+M501+M502+M503+M504+N495+N496+N497+N498+N499+N500+N501+N502+N503+N504</f>
        <v>14</v>
      </c>
      <c r="P495" s="349"/>
      <c r="Q495" s="277"/>
      <c r="R495" s="1008">
        <f>P495+P496+P497+P498+P499+P500+P501+P502+P503+P504+Q495+Q496+Q497+Q498+Q499+Q500+Q501+Q502+Q503+Q504</f>
        <v>0</v>
      </c>
      <c r="S495" s="729"/>
      <c r="T495" s="686"/>
      <c r="U495" s="1057">
        <f>S495+S496+S497+S498+S499+S500+S501+S502+S503+S504+T495+T496+T497+T498+T499+T500+T501+T502+T503+T504</f>
        <v>0</v>
      </c>
      <c r="V495" s="349"/>
      <c r="W495" s="277"/>
      <c r="X495" s="1055">
        <f>V495+V496+V497+V498+V499+V500+V501+V502+V503+V504+W495+W496+W497+W498+W499+W500+W501+W502+W503+W504</f>
        <v>0</v>
      </c>
      <c r="Y495" s="729"/>
      <c r="Z495" s="686"/>
      <c r="AA495" s="1056">
        <f>Y495+Y496+Y497+Y498+Y499+Y500+Y501+Y502+Y503+Y504+Z495+Z496+Z497+Z498+Z499+Z500+Z501+Z502+Z503+Z504</f>
        <v>0</v>
      </c>
      <c r="AB495" s="349"/>
      <c r="AC495" s="277"/>
      <c r="AD495" s="999">
        <f>AB495+AB496+AB497+AB498+AB499+AB500+AB501+AB502+AB503+AB504+AC495+AC496+AC497+AC498+AC499+AC500+AC501+AC502+AC503+AC504</f>
        <v>0</v>
      </c>
      <c r="AE495" s="729"/>
      <c r="AF495" s="686"/>
      <c r="AG495" s="1000">
        <f>AE495+AE496+AE497+AE498+AE499+AE500+AE501+AE502+AE503+AE504+AF495+AF496+AF497+AF498+AF499+AF500+AF501+AF502+AF503+AF504</f>
        <v>0</v>
      </c>
      <c r="AH495" s="687"/>
      <c r="AI495" s="688"/>
      <c r="AJ495" s="1048">
        <f>AH495+AH496+AH497+AH498+AH499+AH500+AH501+AH502+AH503+AH504+AI495+AI496+AI497+AI498+AI499+AI500+AI501+AI502+AI503+AI504</f>
        <v>0</v>
      </c>
      <c r="AK495" s="729"/>
      <c r="AL495" s="686"/>
      <c r="AM495" s="1002">
        <f>AK495+AK496+AK497+AK498+AK499+AK500+AK501+AK502+AK503+AK504+AL495+AL496+AL497+AL498+AL499+AL500+AL501+AL502+AL503+AL504</f>
        <v>0</v>
      </c>
      <c r="AN495" s="355"/>
      <c r="AO495" s="690"/>
      <c r="AP495" s="1003">
        <f>AN495+AN496+AN497+AN498+AN499+AN500+AN501+AN502+AN503+AN504+AO495+AO496+AO497+AO498+AO499+AO500+AO501+AO502+AO503+AO504</f>
        <v>0</v>
      </c>
      <c r="AQ495" s="729"/>
      <c r="AR495" s="686"/>
      <c r="AS495" s="1049">
        <f>AQ495+AQ496+AQ497+AQ498+AQ499+AQ500+AQ501+AQ502+AQ503+AQ504+AR495+AR496+AR497+AR498+AR499+AR500+AR501+AR502+AR503+AR504</f>
        <v>0</v>
      </c>
      <c r="AT495" s="1050"/>
      <c r="AU495" s="1051">
        <f>SUM(AV495:BG495)</f>
        <v>21</v>
      </c>
      <c r="AV495" s="965">
        <f>SUM(L495+O495+R495+U495+X495+AA495+AD495+AG495+AJ495+AM495+AP495+AS495)</f>
        <v>21</v>
      </c>
      <c r="AW495" s="965"/>
      <c r="AX495" s="965"/>
      <c r="AY495" s="965"/>
      <c r="AZ495" s="965"/>
      <c r="BA495" s="965"/>
      <c r="BB495" s="965"/>
      <c r="BC495" s="965"/>
      <c r="BD495" s="965"/>
      <c r="BE495" s="1052"/>
      <c r="BF495" s="1052"/>
      <c r="BG495" s="1053"/>
      <c r="BH495" s="125"/>
      <c r="BI495" s="125"/>
      <c r="BJ495" s="692"/>
      <c r="BK495" s="692"/>
      <c r="BL495" s="4"/>
      <c r="BM495" s="3"/>
      <c r="BN495" s="3"/>
      <c r="BO495" s="6"/>
      <c r="BP495" s="6"/>
      <c r="BQ495" s="6"/>
      <c r="BR495" s="6"/>
      <c r="BS495" s="6"/>
      <c r="BT495" s="6"/>
      <c r="BU495" s="6"/>
    </row>
    <row r="496" spans="1:73" ht="12.75">
      <c r="A496" s="682">
        <v>2</v>
      </c>
      <c r="B496" s="290"/>
      <c r="C496" s="291"/>
      <c r="D496" s="694"/>
      <c r="E496" s="273" t="s">
        <v>370</v>
      </c>
      <c r="F496" s="695" t="s">
        <v>862</v>
      </c>
      <c r="G496" s="295">
        <v>1</v>
      </c>
      <c r="H496" s="295">
        <v>3</v>
      </c>
      <c r="I496" s="966"/>
      <c r="J496" s="358">
        <f t="shared" si="0"/>
        <v>3</v>
      </c>
      <c r="K496" s="696"/>
      <c r="L496" s="966"/>
      <c r="M496" s="697"/>
      <c r="N496" s="697"/>
      <c r="O496" s="966"/>
      <c r="P496" s="358"/>
      <c r="Q496" s="696"/>
      <c r="R496" s="966"/>
      <c r="S496" s="697"/>
      <c r="T496" s="697"/>
      <c r="U496" s="966"/>
      <c r="V496" s="358"/>
      <c r="W496" s="696"/>
      <c r="X496" s="966"/>
      <c r="Y496" s="697"/>
      <c r="Z496" s="697"/>
      <c r="AA496" s="966"/>
      <c r="AB496" s="358"/>
      <c r="AC496" s="696"/>
      <c r="AD496" s="966"/>
      <c r="AE496" s="697"/>
      <c r="AF496" s="697"/>
      <c r="AG496" s="966"/>
      <c r="AH496" s="698"/>
      <c r="AI496" s="699"/>
      <c r="AJ496" s="966"/>
      <c r="AK496" s="697"/>
      <c r="AL496" s="697"/>
      <c r="AM496" s="966"/>
      <c r="AN496" s="365"/>
      <c r="AO496" s="701"/>
      <c r="AP496" s="966"/>
      <c r="AQ496" s="697"/>
      <c r="AR496" s="697"/>
      <c r="AS496" s="966"/>
      <c r="AT496" s="966"/>
      <c r="AU496" s="966"/>
      <c r="AV496" s="966"/>
      <c r="AW496" s="966"/>
      <c r="AX496" s="966"/>
      <c r="AY496" s="966"/>
      <c r="AZ496" s="966"/>
      <c r="BA496" s="966"/>
      <c r="BB496" s="966"/>
      <c r="BC496" s="966"/>
      <c r="BD496" s="966"/>
      <c r="BE496" s="966"/>
      <c r="BF496" s="966"/>
      <c r="BG496" s="966"/>
      <c r="BH496" s="125"/>
      <c r="BI496" s="125"/>
      <c r="BJ496" s="692"/>
      <c r="BK496" s="692"/>
      <c r="BL496" s="4"/>
      <c r="BM496" s="3"/>
      <c r="BN496" s="3"/>
      <c r="BO496" s="6"/>
      <c r="BP496" s="6"/>
      <c r="BQ496" s="6"/>
      <c r="BR496" s="6"/>
      <c r="BS496" s="6"/>
      <c r="BT496" s="6"/>
      <c r="BU496" s="6"/>
    </row>
    <row r="497" spans="1:73" ht="12.75">
      <c r="A497" s="682">
        <v>3</v>
      </c>
      <c r="B497" s="290"/>
      <c r="C497" s="291"/>
      <c r="D497" s="694"/>
      <c r="E497" s="273" t="s">
        <v>361</v>
      </c>
      <c r="F497" s="695" t="s">
        <v>863</v>
      </c>
      <c r="G497" s="295">
        <v>2</v>
      </c>
      <c r="H497" s="295">
        <v>7</v>
      </c>
      <c r="I497" s="966"/>
      <c r="J497" s="358"/>
      <c r="K497" s="696"/>
      <c r="L497" s="966"/>
      <c r="M497" s="702">
        <v>14</v>
      </c>
      <c r="N497" s="697"/>
      <c r="O497" s="966"/>
      <c r="P497" s="358"/>
      <c r="Q497" s="696"/>
      <c r="R497" s="966"/>
      <c r="S497" s="697"/>
      <c r="T497" s="697"/>
      <c r="U497" s="966"/>
      <c r="V497" s="358"/>
      <c r="W497" s="696"/>
      <c r="X497" s="966"/>
      <c r="Y497" s="697"/>
      <c r="Z497" s="697"/>
      <c r="AA497" s="966"/>
      <c r="AB497" s="358"/>
      <c r="AC497" s="696"/>
      <c r="AD497" s="966"/>
      <c r="AE497" s="697"/>
      <c r="AF497" s="697"/>
      <c r="AG497" s="966"/>
      <c r="AH497" s="698"/>
      <c r="AI497" s="699"/>
      <c r="AJ497" s="966"/>
      <c r="AK497" s="697"/>
      <c r="AL497" s="697"/>
      <c r="AM497" s="966"/>
      <c r="AN497" s="365"/>
      <c r="AO497" s="701"/>
      <c r="AP497" s="966"/>
      <c r="AQ497" s="697"/>
      <c r="AR497" s="697"/>
      <c r="AS497" s="966"/>
      <c r="AT497" s="966"/>
      <c r="AU497" s="966"/>
      <c r="AV497" s="966"/>
      <c r="AW497" s="966"/>
      <c r="AX497" s="966"/>
      <c r="AY497" s="966"/>
      <c r="AZ497" s="966"/>
      <c r="BA497" s="966"/>
      <c r="BB497" s="966"/>
      <c r="BC497" s="966"/>
      <c r="BD497" s="966"/>
      <c r="BE497" s="966"/>
      <c r="BF497" s="966"/>
      <c r="BG497" s="966"/>
      <c r="BH497" s="125"/>
      <c r="BI497" s="125"/>
      <c r="BJ497" s="692"/>
      <c r="BK497" s="692"/>
      <c r="BL497" s="4"/>
      <c r="BM497" s="3"/>
      <c r="BN497" s="3"/>
      <c r="BO497" s="6"/>
      <c r="BP497" s="6"/>
      <c r="BQ497" s="6"/>
      <c r="BR497" s="6"/>
      <c r="BS497" s="6"/>
      <c r="BT497" s="6"/>
      <c r="BU497" s="6"/>
    </row>
    <row r="498" spans="1:73" ht="12.75">
      <c r="A498" s="682">
        <v>4</v>
      </c>
      <c r="B498" s="290"/>
      <c r="C498" s="291"/>
      <c r="D498" s="694"/>
      <c r="E498" s="295"/>
      <c r="F498" s="695"/>
      <c r="G498" s="295"/>
      <c r="H498" s="295"/>
      <c r="I498" s="966"/>
      <c r="J498" s="358"/>
      <c r="K498" s="696"/>
      <c r="L498" s="966"/>
      <c r="M498" s="697"/>
      <c r="N498" s="697"/>
      <c r="O498" s="966"/>
      <c r="P498" s="358"/>
      <c r="Q498" s="696"/>
      <c r="R498" s="966"/>
      <c r="S498" s="697"/>
      <c r="T498" s="697"/>
      <c r="U498" s="966"/>
      <c r="V498" s="358"/>
      <c r="W498" s="696"/>
      <c r="X498" s="966"/>
      <c r="Y498" s="697"/>
      <c r="Z498" s="697"/>
      <c r="AA498" s="966"/>
      <c r="AB498" s="358"/>
      <c r="AC498" s="696"/>
      <c r="AD498" s="966"/>
      <c r="AE498" s="697"/>
      <c r="AF498" s="697"/>
      <c r="AG498" s="966"/>
      <c r="AH498" s="698"/>
      <c r="AI498" s="699"/>
      <c r="AJ498" s="966"/>
      <c r="AK498" s="697"/>
      <c r="AL498" s="697"/>
      <c r="AM498" s="966"/>
      <c r="AN498" s="365"/>
      <c r="AO498" s="701"/>
      <c r="AP498" s="966"/>
      <c r="AQ498" s="697"/>
      <c r="AR498" s="697"/>
      <c r="AS498" s="966"/>
      <c r="AT498" s="966"/>
      <c r="AU498" s="966"/>
      <c r="AV498" s="966"/>
      <c r="AW498" s="966"/>
      <c r="AX498" s="966"/>
      <c r="AY498" s="966"/>
      <c r="AZ498" s="966"/>
      <c r="BA498" s="966"/>
      <c r="BB498" s="966"/>
      <c r="BC498" s="966"/>
      <c r="BD498" s="966"/>
      <c r="BE498" s="966"/>
      <c r="BF498" s="966"/>
      <c r="BG498" s="966"/>
      <c r="BH498" s="125"/>
      <c r="BI498" s="125"/>
      <c r="BJ498" s="692"/>
      <c r="BK498" s="692"/>
      <c r="BL498" s="4"/>
      <c r="BM498" s="3"/>
      <c r="BN498" s="3"/>
      <c r="BO498" s="6"/>
      <c r="BP498" s="6"/>
      <c r="BQ498" s="6"/>
      <c r="BR498" s="6"/>
      <c r="BS498" s="6"/>
      <c r="BT498" s="6"/>
      <c r="BU498" s="6"/>
    </row>
    <row r="499" spans="1:73" ht="12.75">
      <c r="A499" s="682">
        <v>5</v>
      </c>
      <c r="B499" s="290"/>
      <c r="C499" s="291"/>
      <c r="D499" s="694"/>
      <c r="E499" s="317"/>
      <c r="F499" s="619"/>
      <c r="G499" s="317"/>
      <c r="H499" s="317"/>
      <c r="I499" s="966"/>
      <c r="J499" s="358"/>
      <c r="K499" s="696"/>
      <c r="L499" s="966"/>
      <c r="M499" s="697"/>
      <c r="N499" s="697"/>
      <c r="O499" s="966"/>
      <c r="P499" s="358"/>
      <c r="Q499" s="696"/>
      <c r="R499" s="966"/>
      <c r="S499" s="697"/>
      <c r="T499" s="697"/>
      <c r="U499" s="966"/>
      <c r="V499" s="358"/>
      <c r="W499" s="696"/>
      <c r="X499" s="966"/>
      <c r="Y499" s="697"/>
      <c r="Z499" s="697"/>
      <c r="AA499" s="966"/>
      <c r="AB499" s="358"/>
      <c r="AC499" s="696"/>
      <c r="AD499" s="966"/>
      <c r="AE499" s="697"/>
      <c r="AF499" s="697"/>
      <c r="AG499" s="966"/>
      <c r="AH499" s="698"/>
      <c r="AI499" s="699"/>
      <c r="AJ499" s="966"/>
      <c r="AK499" s="697"/>
      <c r="AL499" s="697"/>
      <c r="AM499" s="966"/>
      <c r="AN499" s="365"/>
      <c r="AO499" s="701"/>
      <c r="AP499" s="966"/>
      <c r="AQ499" s="697"/>
      <c r="AR499" s="697"/>
      <c r="AS499" s="966"/>
      <c r="AT499" s="966"/>
      <c r="AU499" s="966"/>
      <c r="AV499" s="966"/>
      <c r="AW499" s="966"/>
      <c r="AX499" s="966"/>
      <c r="AY499" s="966"/>
      <c r="AZ499" s="966"/>
      <c r="BA499" s="966"/>
      <c r="BB499" s="966"/>
      <c r="BC499" s="966"/>
      <c r="BD499" s="966"/>
      <c r="BE499" s="966"/>
      <c r="BF499" s="966"/>
      <c r="BG499" s="966"/>
      <c r="BH499" s="125"/>
      <c r="BI499" s="125"/>
      <c r="BJ499" s="692"/>
      <c r="BK499" s="692"/>
      <c r="BL499" s="4"/>
      <c r="BM499" s="3"/>
      <c r="BN499" s="3"/>
      <c r="BO499" s="6"/>
      <c r="BP499" s="6"/>
      <c r="BQ499" s="6"/>
      <c r="BR499" s="6"/>
      <c r="BS499" s="6"/>
      <c r="BT499" s="6"/>
      <c r="BU499" s="6"/>
    </row>
    <row r="500" spans="1:73" ht="12.75">
      <c r="A500" s="682">
        <v>6</v>
      </c>
      <c r="B500" s="290"/>
      <c r="C500" s="291"/>
      <c r="D500" s="694"/>
      <c r="E500" s="317"/>
      <c r="F500" s="619"/>
      <c r="G500" s="317"/>
      <c r="H500" s="317"/>
      <c r="I500" s="966"/>
      <c r="J500" s="358"/>
      <c r="K500" s="696"/>
      <c r="L500" s="966"/>
      <c r="M500" s="697"/>
      <c r="N500" s="697"/>
      <c r="O500" s="966"/>
      <c r="P500" s="358"/>
      <c r="Q500" s="696"/>
      <c r="R500" s="966"/>
      <c r="S500" s="697"/>
      <c r="T500" s="697"/>
      <c r="U500" s="966"/>
      <c r="V500" s="358"/>
      <c r="W500" s="696"/>
      <c r="X500" s="966"/>
      <c r="Y500" s="697"/>
      <c r="Z500" s="697"/>
      <c r="AA500" s="966"/>
      <c r="AB500" s="358"/>
      <c r="AC500" s="696"/>
      <c r="AD500" s="966"/>
      <c r="AE500" s="697"/>
      <c r="AF500" s="697"/>
      <c r="AG500" s="966"/>
      <c r="AH500" s="698"/>
      <c r="AI500" s="699"/>
      <c r="AJ500" s="966"/>
      <c r="AK500" s="697"/>
      <c r="AL500" s="697"/>
      <c r="AM500" s="966"/>
      <c r="AN500" s="365"/>
      <c r="AO500" s="701"/>
      <c r="AP500" s="966"/>
      <c r="AQ500" s="697"/>
      <c r="AR500" s="697"/>
      <c r="AS500" s="966"/>
      <c r="AT500" s="966"/>
      <c r="AU500" s="966"/>
      <c r="AV500" s="966"/>
      <c r="AW500" s="966"/>
      <c r="AX500" s="966"/>
      <c r="AY500" s="966"/>
      <c r="AZ500" s="966"/>
      <c r="BA500" s="966"/>
      <c r="BB500" s="966"/>
      <c r="BC500" s="966"/>
      <c r="BD500" s="966"/>
      <c r="BE500" s="966"/>
      <c r="BF500" s="966"/>
      <c r="BG500" s="966"/>
      <c r="BH500" s="125"/>
      <c r="BI500" s="125"/>
      <c r="BJ500" s="692"/>
      <c r="BK500" s="692"/>
      <c r="BL500" s="4"/>
      <c r="BM500" s="3"/>
      <c r="BN500" s="3"/>
      <c r="BO500" s="6"/>
      <c r="BP500" s="6"/>
      <c r="BQ500" s="6"/>
      <c r="BR500" s="6"/>
      <c r="BS500" s="6"/>
      <c r="BT500" s="6"/>
      <c r="BU500" s="6"/>
    </row>
    <row r="501" spans="1:73" ht="12.75">
      <c r="A501" s="682">
        <v>7</v>
      </c>
      <c r="B501" s="290"/>
      <c r="C501" s="291"/>
      <c r="D501" s="694"/>
      <c r="E501" s="454"/>
      <c r="F501" s="706"/>
      <c r="G501" s="317"/>
      <c r="H501" s="317"/>
      <c r="I501" s="966"/>
      <c r="J501" s="358"/>
      <c r="K501" s="696"/>
      <c r="L501" s="966"/>
      <c r="M501" s="697"/>
      <c r="N501" s="697"/>
      <c r="O501" s="966"/>
      <c r="P501" s="358"/>
      <c r="Q501" s="696"/>
      <c r="R501" s="966"/>
      <c r="S501" s="697"/>
      <c r="T501" s="697"/>
      <c r="U501" s="966"/>
      <c r="V501" s="358"/>
      <c r="W501" s="696"/>
      <c r="X501" s="966"/>
      <c r="Y501" s="697"/>
      <c r="Z501" s="697"/>
      <c r="AA501" s="966"/>
      <c r="AB501" s="358"/>
      <c r="AC501" s="696"/>
      <c r="AD501" s="966"/>
      <c r="AE501" s="697"/>
      <c r="AF501" s="697"/>
      <c r="AG501" s="966"/>
      <c r="AH501" s="698"/>
      <c r="AI501" s="699"/>
      <c r="AJ501" s="966"/>
      <c r="AK501" s="697"/>
      <c r="AL501" s="697"/>
      <c r="AM501" s="966"/>
      <c r="AN501" s="365"/>
      <c r="AO501" s="701"/>
      <c r="AP501" s="966"/>
      <c r="AQ501" s="697"/>
      <c r="AR501" s="697"/>
      <c r="AS501" s="966"/>
      <c r="AT501" s="966"/>
      <c r="AU501" s="966"/>
      <c r="AV501" s="966"/>
      <c r="AW501" s="966"/>
      <c r="AX501" s="966"/>
      <c r="AY501" s="966"/>
      <c r="AZ501" s="966"/>
      <c r="BA501" s="966"/>
      <c r="BB501" s="966"/>
      <c r="BC501" s="966"/>
      <c r="BD501" s="966"/>
      <c r="BE501" s="966"/>
      <c r="BF501" s="966"/>
      <c r="BG501" s="966"/>
      <c r="BH501" s="125"/>
      <c r="BI501" s="125"/>
      <c r="BJ501" s="692"/>
      <c r="BK501" s="692"/>
      <c r="BL501" s="4"/>
      <c r="BM501" s="3"/>
      <c r="BN501" s="3"/>
      <c r="BO501" s="6"/>
      <c r="BP501" s="6"/>
      <c r="BQ501" s="6"/>
      <c r="BR501" s="6"/>
      <c r="BS501" s="6"/>
      <c r="BT501" s="6"/>
      <c r="BU501" s="6"/>
    </row>
    <row r="502" spans="1:73" ht="12.75">
      <c r="A502" s="682">
        <v>8</v>
      </c>
      <c r="B502" s="290"/>
      <c r="C502" s="291"/>
      <c r="D502" s="694"/>
      <c r="E502" s="454"/>
      <c r="F502" s="706"/>
      <c r="G502" s="317"/>
      <c r="H502" s="317"/>
      <c r="I502" s="966"/>
      <c r="J502" s="358"/>
      <c r="K502" s="696"/>
      <c r="L502" s="966"/>
      <c r="M502" s="697"/>
      <c r="N502" s="697"/>
      <c r="O502" s="966"/>
      <c r="P502" s="358"/>
      <c r="Q502" s="696"/>
      <c r="R502" s="966"/>
      <c r="S502" s="697"/>
      <c r="T502" s="697"/>
      <c r="U502" s="966"/>
      <c r="V502" s="358"/>
      <c r="W502" s="696"/>
      <c r="X502" s="966"/>
      <c r="Y502" s="697"/>
      <c r="Z502" s="697"/>
      <c r="AA502" s="966"/>
      <c r="AB502" s="358"/>
      <c r="AC502" s="696"/>
      <c r="AD502" s="966"/>
      <c r="AE502" s="697"/>
      <c r="AF502" s="697"/>
      <c r="AG502" s="966"/>
      <c r="AH502" s="698"/>
      <c r="AI502" s="699"/>
      <c r="AJ502" s="966"/>
      <c r="AK502" s="697"/>
      <c r="AL502" s="697"/>
      <c r="AM502" s="966"/>
      <c r="AN502" s="365"/>
      <c r="AO502" s="701"/>
      <c r="AP502" s="966"/>
      <c r="AQ502" s="697"/>
      <c r="AR502" s="697"/>
      <c r="AS502" s="966"/>
      <c r="AT502" s="966"/>
      <c r="AU502" s="966"/>
      <c r="AV502" s="966"/>
      <c r="AW502" s="966"/>
      <c r="AX502" s="966"/>
      <c r="AY502" s="966"/>
      <c r="AZ502" s="966"/>
      <c r="BA502" s="966"/>
      <c r="BB502" s="966"/>
      <c r="BC502" s="966"/>
      <c r="BD502" s="966"/>
      <c r="BE502" s="966"/>
      <c r="BF502" s="966"/>
      <c r="BG502" s="966"/>
      <c r="BH502" s="125"/>
      <c r="BI502" s="125"/>
      <c r="BJ502" s="692"/>
      <c r="BK502" s="692"/>
      <c r="BL502" s="4"/>
      <c r="BM502" s="3"/>
      <c r="BN502" s="3"/>
      <c r="BO502" s="6"/>
      <c r="BP502" s="6"/>
      <c r="BQ502" s="6"/>
      <c r="BR502" s="6"/>
      <c r="BS502" s="6"/>
      <c r="BT502" s="6"/>
      <c r="BU502" s="6"/>
    </row>
    <row r="503" spans="1:73" ht="12.75">
      <c r="A503" s="682">
        <v>9</v>
      </c>
      <c r="B503" s="290"/>
      <c r="C503" s="291"/>
      <c r="D503" s="694"/>
      <c r="E503" s="454"/>
      <c r="F503" s="706"/>
      <c r="G503" s="317"/>
      <c r="H503" s="317"/>
      <c r="I503" s="966"/>
      <c r="J503" s="358"/>
      <c r="K503" s="696"/>
      <c r="L503" s="966"/>
      <c r="M503" s="697"/>
      <c r="N503" s="697"/>
      <c r="O503" s="966"/>
      <c r="P503" s="358"/>
      <c r="Q503" s="696"/>
      <c r="R503" s="966"/>
      <c r="S503" s="697"/>
      <c r="T503" s="697"/>
      <c r="U503" s="966"/>
      <c r="V503" s="358"/>
      <c r="W503" s="696"/>
      <c r="X503" s="966"/>
      <c r="Y503" s="697"/>
      <c r="Z503" s="697"/>
      <c r="AA503" s="966"/>
      <c r="AB503" s="358"/>
      <c r="AC503" s="696"/>
      <c r="AD503" s="966"/>
      <c r="AE503" s="697"/>
      <c r="AF503" s="697"/>
      <c r="AG503" s="966"/>
      <c r="AH503" s="698"/>
      <c r="AI503" s="699"/>
      <c r="AJ503" s="966"/>
      <c r="AK503" s="697"/>
      <c r="AL503" s="697"/>
      <c r="AM503" s="966"/>
      <c r="AN503" s="365"/>
      <c r="AO503" s="701"/>
      <c r="AP503" s="966"/>
      <c r="AQ503" s="697"/>
      <c r="AR503" s="697"/>
      <c r="AS503" s="966"/>
      <c r="AT503" s="966"/>
      <c r="AU503" s="966"/>
      <c r="AV503" s="966"/>
      <c r="AW503" s="966"/>
      <c r="AX503" s="966"/>
      <c r="AY503" s="966"/>
      <c r="AZ503" s="966"/>
      <c r="BA503" s="966"/>
      <c r="BB503" s="966"/>
      <c r="BC503" s="966"/>
      <c r="BD503" s="966"/>
      <c r="BE503" s="966"/>
      <c r="BF503" s="966"/>
      <c r="BG503" s="966"/>
      <c r="BH503" s="125"/>
      <c r="BI503" s="125"/>
      <c r="BJ503" s="692"/>
      <c r="BK503" s="692"/>
      <c r="BL503" s="4"/>
      <c r="BM503" s="3"/>
      <c r="BN503" s="3"/>
      <c r="BO503" s="6"/>
      <c r="BP503" s="6"/>
      <c r="BQ503" s="6"/>
      <c r="BR503" s="6"/>
      <c r="BS503" s="6"/>
      <c r="BT503" s="6"/>
      <c r="BU503" s="6"/>
    </row>
    <row r="504" spans="1:73" ht="12.75">
      <c r="A504" s="682">
        <v>10</v>
      </c>
      <c r="B504" s="320"/>
      <c r="C504" s="321"/>
      <c r="D504" s="707"/>
      <c r="E504" s="368"/>
      <c r="F504" s="325"/>
      <c r="G504" s="317"/>
      <c r="H504" s="317"/>
      <c r="I504" s="971"/>
      <c r="J504" s="369"/>
      <c r="K504" s="709"/>
      <c r="L504" s="971"/>
      <c r="M504" s="710"/>
      <c r="N504" s="710"/>
      <c r="O504" s="971"/>
      <c r="P504" s="369"/>
      <c r="Q504" s="709"/>
      <c r="R504" s="971"/>
      <c r="S504" s="710"/>
      <c r="T504" s="710"/>
      <c r="U504" s="971"/>
      <c r="V504" s="369"/>
      <c r="W504" s="709"/>
      <c r="X504" s="971"/>
      <c r="Y504" s="710"/>
      <c r="Z504" s="710"/>
      <c r="AA504" s="971"/>
      <c r="AB504" s="369"/>
      <c r="AC504" s="709"/>
      <c r="AD504" s="971"/>
      <c r="AE504" s="710"/>
      <c r="AF504" s="710"/>
      <c r="AG504" s="971"/>
      <c r="AH504" s="711"/>
      <c r="AI504" s="712"/>
      <c r="AJ504" s="971"/>
      <c r="AK504" s="710"/>
      <c r="AL504" s="710"/>
      <c r="AM504" s="971"/>
      <c r="AN504" s="374"/>
      <c r="AO504" s="713"/>
      <c r="AP504" s="971"/>
      <c r="AQ504" s="710"/>
      <c r="AR504" s="710"/>
      <c r="AS504" s="971"/>
      <c r="AT504" s="971"/>
      <c r="AU504" s="971"/>
      <c r="AV504" s="971"/>
      <c r="AW504" s="971"/>
      <c r="AX504" s="971"/>
      <c r="AY504" s="971"/>
      <c r="AZ504" s="971"/>
      <c r="BA504" s="971"/>
      <c r="BB504" s="971"/>
      <c r="BC504" s="971"/>
      <c r="BD504" s="971"/>
      <c r="BE504" s="971"/>
      <c r="BF504" s="971"/>
      <c r="BG504" s="971"/>
      <c r="BH504" s="167"/>
      <c r="BI504" s="167"/>
      <c r="BJ504" s="714"/>
      <c r="BK504" s="714"/>
      <c r="BL504" s="4"/>
      <c r="BM504" s="3"/>
      <c r="BN504" s="3"/>
      <c r="BO504" s="6"/>
      <c r="BP504" s="6"/>
      <c r="BQ504" s="6"/>
      <c r="BR504" s="6"/>
      <c r="BS504" s="6"/>
      <c r="BT504" s="6"/>
      <c r="BU504" s="6"/>
    </row>
    <row r="505" spans="1:73" ht="12.75">
      <c r="A505" s="682">
        <v>1</v>
      </c>
      <c r="B505" s="416">
        <v>50</v>
      </c>
      <c r="C505" s="340" t="s">
        <v>864</v>
      </c>
      <c r="D505" s="728" t="s">
        <v>865</v>
      </c>
      <c r="E505" s="273"/>
      <c r="F505" s="595"/>
      <c r="G505" s="273"/>
      <c r="H505" s="273"/>
      <c r="I505" s="1060"/>
      <c r="J505" s="349"/>
      <c r="K505" s="277"/>
      <c r="L505" s="1006">
        <f>J505+J506+J507+J508+J509+J510+J511+J512+J513+J514+K505+K506+K507+K508+K509+K510+K511+K512+K513+K514</f>
        <v>0</v>
      </c>
      <c r="M505" s="686"/>
      <c r="N505" s="686"/>
      <c r="O505" s="1007">
        <f>M505+M506+M507+M508+M509+M510+M511+M512+M513+M514+N505+N506+N507+N508+N509+N510+N511+N512+N513+N514</f>
        <v>0</v>
      </c>
      <c r="P505" s="349"/>
      <c r="Q505" s="277"/>
      <c r="R505" s="1008">
        <f>P505+P506+P507+P508+P509+P510+P511+P512+P513+P514+Q505+Q506+Q507+Q508+Q509+Q510+Q511+Q512+Q513+Q514</f>
        <v>0</v>
      </c>
      <c r="S505" s="686"/>
      <c r="T505" s="686"/>
      <c r="U505" s="1057">
        <f>S505+S506+S507+S508+S509+S510+S511+S512+S513+S514+T505+T506+T507+T508+T509+T510+T511+T512+T513+T514</f>
        <v>0</v>
      </c>
      <c r="V505" s="349"/>
      <c r="W505" s="277"/>
      <c r="X505" s="1055">
        <f>V505+V506+V507+V508+V509+V510+V511+V512+V513+V514+W505+W506+W507+W508+W509+W510+W511+W512+W513+W514</f>
        <v>0</v>
      </c>
      <c r="Y505" s="686"/>
      <c r="Z505" s="686"/>
      <c r="AA505" s="1056">
        <f>Y505+Y506+Y507+Y508+Y509+Y510+Y511+Y512+Y513+Y514+Z505+Z506+Z507+Z508+Z509+Z510+Z511+Z512+Z513+Z514</f>
        <v>0</v>
      </c>
      <c r="AB505" s="349"/>
      <c r="AC505" s="277"/>
      <c r="AD505" s="999">
        <f>AB505+AB506+AB507+AB508+AB509+AB510+AB511+AB512+AB513+AB514+AC505+AC506+AC507+AC508+AC509+AC510+AC511+AC512+AC513+AC514</f>
        <v>0</v>
      </c>
      <c r="AE505" s="686"/>
      <c r="AF505" s="686"/>
      <c r="AG505" s="1000">
        <f>AE505+AE506+AE507+AE508+AE509+AE510+AE511+AE512+AE513+AE514+AF505+AF506+AF507+AF508+AF509+AF510+AF511+AF512+AF513+AF514</f>
        <v>0</v>
      </c>
      <c r="AH505" s="687"/>
      <c r="AI505" s="688"/>
      <c r="AJ505" s="1048">
        <f>AH505+AH506+AH507+AH508+AH509+AH510+AH511+AH512+AH513+AH514+AI505+AI506+AI507+AI508+AI509+AI510+AI511+AI512+AI513+AI514</f>
        <v>0</v>
      </c>
      <c r="AK505" s="686"/>
      <c r="AL505" s="686"/>
      <c r="AM505" s="1002">
        <f>AK505+AK506+AK507+AK508+AK509+AK510+AK511+AK512+AK513+AK514+AL505+AL506+AL507+AL508+AL509+AL510+AL511+AL512+AL513+AL514</f>
        <v>0</v>
      </c>
      <c r="AN505" s="355"/>
      <c r="AO505" s="690"/>
      <c r="AP505" s="1003">
        <f>AN505+AN506+AN507+AN508+AN509+AN510+AN511+AN512+AN513+AN514+AO505+AO506+AO507+AO508+AO509+AO510+AO511+AO512+AO513+AO514</f>
        <v>0</v>
      </c>
      <c r="AQ505" s="686"/>
      <c r="AR505" s="686"/>
      <c r="AS505" s="1049">
        <f>AQ505+AQ506+AQ507+AQ508+AQ509+AQ510+AQ511+AQ512+AQ513+AQ514+AR505+AR506+AR507+AR508+AR509+AR510+AR511+AR512+AR513+AR514</f>
        <v>0</v>
      </c>
      <c r="AT505" s="1050"/>
      <c r="AU505" s="1051">
        <f>SUM(AV505:BG505)</f>
        <v>0</v>
      </c>
      <c r="AV505" s="965">
        <f>SUM(L505+O505+R505+U505+X505+AA505+AD505+AG505+AJ505+AM505+AP505+AS505)</f>
        <v>0</v>
      </c>
      <c r="AW505" s="965"/>
      <c r="AX505" s="965"/>
      <c r="AY505" s="965"/>
      <c r="AZ505" s="965"/>
      <c r="BA505" s="965"/>
      <c r="BB505" s="965"/>
      <c r="BC505" s="965"/>
      <c r="BD505" s="965"/>
      <c r="BE505" s="1052"/>
      <c r="BF505" s="1052"/>
      <c r="BG505" s="1053"/>
      <c r="BH505" s="125"/>
      <c r="BI505" s="125"/>
      <c r="BJ505" s="692"/>
      <c r="BK505" s="692"/>
      <c r="BL505" s="4"/>
      <c r="BM505" s="3"/>
      <c r="BN505" s="3"/>
      <c r="BO505" s="6"/>
      <c r="BP505" s="6"/>
      <c r="BQ505" s="6"/>
      <c r="BR505" s="6"/>
      <c r="BS505" s="6"/>
      <c r="BT505" s="6"/>
      <c r="BU505" s="6"/>
    </row>
    <row r="506" spans="1:73" ht="12.75">
      <c r="A506" s="682">
        <v>2</v>
      </c>
      <c r="B506" s="290"/>
      <c r="C506" s="291"/>
      <c r="D506" s="725" t="s">
        <v>866</v>
      </c>
      <c r="E506" s="295"/>
      <c r="F506" s="817"/>
      <c r="G506" s="295"/>
      <c r="H506" s="295"/>
      <c r="I506" s="966"/>
      <c r="J506" s="358"/>
      <c r="K506" s="696"/>
      <c r="L506" s="966"/>
      <c r="M506" s="697"/>
      <c r="N506" s="697"/>
      <c r="O506" s="966"/>
      <c r="P506" s="358"/>
      <c r="Q506" s="696"/>
      <c r="R506" s="966"/>
      <c r="S506" s="697"/>
      <c r="T506" s="697"/>
      <c r="U506" s="966"/>
      <c r="V506" s="358"/>
      <c r="W506" s="696"/>
      <c r="X506" s="966"/>
      <c r="Y506" s="697"/>
      <c r="Z506" s="697"/>
      <c r="AA506" s="966"/>
      <c r="AB506" s="358"/>
      <c r="AC506" s="696"/>
      <c r="AD506" s="966"/>
      <c r="AE506" s="697"/>
      <c r="AF506" s="697"/>
      <c r="AG506" s="966"/>
      <c r="AH506" s="698"/>
      <c r="AI506" s="699"/>
      <c r="AJ506" s="966"/>
      <c r="AK506" s="697"/>
      <c r="AL506" s="697"/>
      <c r="AM506" s="966"/>
      <c r="AN506" s="365"/>
      <c r="AO506" s="701"/>
      <c r="AP506" s="966"/>
      <c r="AQ506" s="697"/>
      <c r="AR506" s="697"/>
      <c r="AS506" s="966"/>
      <c r="AT506" s="966"/>
      <c r="AU506" s="966"/>
      <c r="AV506" s="966"/>
      <c r="AW506" s="966"/>
      <c r="AX506" s="966"/>
      <c r="AY506" s="966"/>
      <c r="AZ506" s="966"/>
      <c r="BA506" s="966"/>
      <c r="BB506" s="966"/>
      <c r="BC506" s="966"/>
      <c r="BD506" s="966"/>
      <c r="BE506" s="966"/>
      <c r="BF506" s="966"/>
      <c r="BG506" s="966"/>
      <c r="BH506" s="125"/>
      <c r="BI506" s="125"/>
      <c r="BJ506" s="692"/>
      <c r="BK506" s="692"/>
      <c r="BL506" s="4"/>
      <c r="BM506" s="3"/>
      <c r="BN506" s="3"/>
      <c r="BO506" s="6"/>
      <c r="BP506" s="6"/>
      <c r="BQ506" s="6"/>
      <c r="BR506" s="6"/>
      <c r="BS506" s="6"/>
      <c r="BT506" s="6"/>
      <c r="BU506" s="6"/>
    </row>
    <row r="507" spans="1:73" ht="12.75">
      <c r="A507" s="682">
        <v>3</v>
      </c>
      <c r="B507" s="290"/>
      <c r="C507" s="291"/>
      <c r="D507" s="694"/>
      <c r="E507" s="295"/>
      <c r="F507" s="817"/>
      <c r="G507" s="295"/>
      <c r="H507" s="295"/>
      <c r="I507" s="966"/>
      <c r="J507" s="358"/>
      <c r="K507" s="696"/>
      <c r="L507" s="966"/>
      <c r="M507" s="697"/>
      <c r="N507" s="697"/>
      <c r="O507" s="966"/>
      <c r="P507" s="358"/>
      <c r="Q507" s="696"/>
      <c r="R507" s="966"/>
      <c r="S507" s="697"/>
      <c r="T507" s="697"/>
      <c r="U507" s="966"/>
      <c r="V507" s="358"/>
      <c r="W507" s="696"/>
      <c r="X507" s="966"/>
      <c r="Y507" s="697"/>
      <c r="Z507" s="697"/>
      <c r="AA507" s="966"/>
      <c r="AB507" s="358"/>
      <c r="AC507" s="696"/>
      <c r="AD507" s="966"/>
      <c r="AE507" s="697"/>
      <c r="AF507" s="697"/>
      <c r="AG507" s="966"/>
      <c r="AH507" s="698"/>
      <c r="AI507" s="699"/>
      <c r="AJ507" s="966"/>
      <c r="AK507" s="697"/>
      <c r="AL507" s="697"/>
      <c r="AM507" s="966"/>
      <c r="AN507" s="365"/>
      <c r="AO507" s="701"/>
      <c r="AP507" s="966"/>
      <c r="AQ507" s="697"/>
      <c r="AR507" s="697"/>
      <c r="AS507" s="966"/>
      <c r="AT507" s="966"/>
      <c r="AU507" s="966"/>
      <c r="AV507" s="966"/>
      <c r="AW507" s="966"/>
      <c r="AX507" s="966"/>
      <c r="AY507" s="966"/>
      <c r="AZ507" s="966"/>
      <c r="BA507" s="966"/>
      <c r="BB507" s="966"/>
      <c r="BC507" s="966"/>
      <c r="BD507" s="966"/>
      <c r="BE507" s="966"/>
      <c r="BF507" s="966"/>
      <c r="BG507" s="966"/>
      <c r="BH507" s="125"/>
      <c r="BI507" s="125"/>
      <c r="BJ507" s="692"/>
      <c r="BK507" s="692"/>
      <c r="BL507" s="4"/>
      <c r="BM507" s="3"/>
      <c r="BN507" s="3"/>
      <c r="BO507" s="6"/>
      <c r="BP507" s="6"/>
      <c r="BQ507" s="6"/>
      <c r="BR507" s="6"/>
      <c r="BS507" s="6"/>
      <c r="BT507" s="6"/>
      <c r="BU507" s="6"/>
    </row>
    <row r="508" spans="1:73" ht="12.75">
      <c r="A508" s="682">
        <v>4</v>
      </c>
      <c r="B508" s="290"/>
      <c r="C508" s="291"/>
      <c r="D508" s="694"/>
      <c r="E508" s="295"/>
      <c r="F508" s="817"/>
      <c r="G508" s="295"/>
      <c r="H508" s="295"/>
      <c r="I508" s="966"/>
      <c r="J508" s="358"/>
      <c r="K508" s="696"/>
      <c r="L508" s="966"/>
      <c r="M508" s="697"/>
      <c r="N508" s="697"/>
      <c r="O508" s="966"/>
      <c r="P508" s="358"/>
      <c r="Q508" s="696"/>
      <c r="R508" s="966"/>
      <c r="S508" s="697"/>
      <c r="T508" s="697"/>
      <c r="U508" s="966"/>
      <c r="V508" s="358"/>
      <c r="W508" s="696"/>
      <c r="X508" s="966"/>
      <c r="Y508" s="697"/>
      <c r="Z508" s="697"/>
      <c r="AA508" s="966"/>
      <c r="AB508" s="358"/>
      <c r="AC508" s="696"/>
      <c r="AD508" s="966"/>
      <c r="AE508" s="697"/>
      <c r="AF508" s="697"/>
      <c r="AG508" s="966"/>
      <c r="AH508" s="698"/>
      <c r="AI508" s="699"/>
      <c r="AJ508" s="966"/>
      <c r="AK508" s="697"/>
      <c r="AL508" s="697"/>
      <c r="AM508" s="966"/>
      <c r="AN508" s="365"/>
      <c r="AO508" s="701"/>
      <c r="AP508" s="966"/>
      <c r="AQ508" s="697"/>
      <c r="AR508" s="697"/>
      <c r="AS508" s="966"/>
      <c r="AT508" s="966"/>
      <c r="AU508" s="966"/>
      <c r="AV508" s="966"/>
      <c r="AW508" s="966"/>
      <c r="AX508" s="966"/>
      <c r="AY508" s="966"/>
      <c r="AZ508" s="966"/>
      <c r="BA508" s="966"/>
      <c r="BB508" s="966"/>
      <c r="BC508" s="966"/>
      <c r="BD508" s="966"/>
      <c r="BE508" s="966"/>
      <c r="BF508" s="966"/>
      <c r="BG508" s="966"/>
      <c r="BH508" s="125"/>
      <c r="BI508" s="125"/>
      <c r="BJ508" s="692"/>
      <c r="BK508" s="692"/>
      <c r="BL508" s="4"/>
      <c r="BM508" s="3"/>
      <c r="BN508" s="3"/>
      <c r="BO508" s="6"/>
      <c r="BP508" s="6"/>
      <c r="BQ508" s="6"/>
      <c r="BR508" s="6"/>
      <c r="BS508" s="6"/>
      <c r="BT508" s="6"/>
      <c r="BU508" s="6"/>
    </row>
    <row r="509" spans="1:73" ht="12.75">
      <c r="A509" s="682">
        <v>5</v>
      </c>
      <c r="B509" s="290"/>
      <c r="C509" s="291"/>
      <c r="D509" s="694"/>
      <c r="E509" s="295"/>
      <c r="F509" s="817"/>
      <c r="G509" s="295"/>
      <c r="H509" s="295"/>
      <c r="I509" s="966"/>
      <c r="J509" s="358"/>
      <c r="K509" s="696"/>
      <c r="L509" s="966"/>
      <c r="M509" s="697"/>
      <c r="N509" s="697"/>
      <c r="O509" s="966"/>
      <c r="P509" s="358"/>
      <c r="Q509" s="696"/>
      <c r="R509" s="966"/>
      <c r="S509" s="697"/>
      <c r="T509" s="697"/>
      <c r="U509" s="966"/>
      <c r="V509" s="358"/>
      <c r="W509" s="696"/>
      <c r="X509" s="966"/>
      <c r="Y509" s="697"/>
      <c r="Z509" s="697"/>
      <c r="AA509" s="966"/>
      <c r="AB509" s="358"/>
      <c r="AC509" s="696"/>
      <c r="AD509" s="966"/>
      <c r="AE509" s="697"/>
      <c r="AF509" s="697"/>
      <c r="AG509" s="966"/>
      <c r="AH509" s="698"/>
      <c r="AI509" s="699"/>
      <c r="AJ509" s="966"/>
      <c r="AK509" s="697"/>
      <c r="AL509" s="697"/>
      <c r="AM509" s="966"/>
      <c r="AN509" s="365"/>
      <c r="AO509" s="701"/>
      <c r="AP509" s="966"/>
      <c r="AQ509" s="697"/>
      <c r="AR509" s="697"/>
      <c r="AS509" s="966"/>
      <c r="AT509" s="966"/>
      <c r="AU509" s="966"/>
      <c r="AV509" s="966"/>
      <c r="AW509" s="966"/>
      <c r="AX509" s="966"/>
      <c r="AY509" s="966"/>
      <c r="AZ509" s="966"/>
      <c r="BA509" s="966"/>
      <c r="BB509" s="966"/>
      <c r="BC509" s="966"/>
      <c r="BD509" s="966"/>
      <c r="BE509" s="966"/>
      <c r="BF509" s="966"/>
      <c r="BG509" s="966"/>
      <c r="BH509" s="125"/>
      <c r="BI509" s="125"/>
      <c r="BJ509" s="692"/>
      <c r="BK509" s="692"/>
      <c r="BL509" s="4"/>
      <c r="BM509" s="3"/>
      <c r="BN509" s="3"/>
      <c r="BO509" s="6"/>
      <c r="BP509" s="6"/>
      <c r="BQ509" s="6"/>
      <c r="BR509" s="6"/>
      <c r="BS509" s="6"/>
      <c r="BT509" s="6"/>
      <c r="BU509" s="6"/>
    </row>
    <row r="510" spans="1:73" ht="12.75">
      <c r="A510" s="682">
        <v>6</v>
      </c>
      <c r="B510" s="290"/>
      <c r="C510" s="291"/>
      <c r="D510" s="694"/>
      <c r="E510" s="295"/>
      <c r="F510" s="695"/>
      <c r="G510" s="295"/>
      <c r="H510" s="295"/>
      <c r="I510" s="966"/>
      <c r="J510" s="358"/>
      <c r="K510" s="696"/>
      <c r="L510" s="966"/>
      <c r="M510" s="697"/>
      <c r="N510" s="697"/>
      <c r="O510" s="966"/>
      <c r="P510" s="358"/>
      <c r="Q510" s="696"/>
      <c r="R510" s="966"/>
      <c r="S510" s="697"/>
      <c r="T510" s="697"/>
      <c r="U510" s="966"/>
      <c r="V510" s="358"/>
      <c r="W510" s="696"/>
      <c r="X510" s="966"/>
      <c r="Y510" s="697"/>
      <c r="Z510" s="697"/>
      <c r="AA510" s="966"/>
      <c r="AB510" s="358"/>
      <c r="AC510" s="696"/>
      <c r="AD510" s="966"/>
      <c r="AE510" s="697"/>
      <c r="AF510" s="697"/>
      <c r="AG510" s="966"/>
      <c r="AH510" s="698"/>
      <c r="AI510" s="699"/>
      <c r="AJ510" s="966"/>
      <c r="AK510" s="697"/>
      <c r="AL510" s="697"/>
      <c r="AM510" s="966"/>
      <c r="AN510" s="365"/>
      <c r="AO510" s="701"/>
      <c r="AP510" s="966"/>
      <c r="AQ510" s="697"/>
      <c r="AR510" s="697"/>
      <c r="AS510" s="966"/>
      <c r="AT510" s="966"/>
      <c r="AU510" s="966"/>
      <c r="AV510" s="966"/>
      <c r="AW510" s="966"/>
      <c r="AX510" s="966"/>
      <c r="AY510" s="966"/>
      <c r="AZ510" s="966"/>
      <c r="BA510" s="966"/>
      <c r="BB510" s="966"/>
      <c r="BC510" s="966"/>
      <c r="BD510" s="966"/>
      <c r="BE510" s="966"/>
      <c r="BF510" s="966"/>
      <c r="BG510" s="966"/>
      <c r="BH510" s="125"/>
      <c r="BI510" s="125"/>
      <c r="BJ510" s="692"/>
      <c r="BK510" s="692"/>
      <c r="BL510" s="4"/>
      <c r="BM510" s="3"/>
      <c r="BN510" s="3"/>
      <c r="BO510" s="6"/>
      <c r="BP510" s="6"/>
      <c r="BQ510" s="6"/>
      <c r="BR510" s="6"/>
      <c r="BS510" s="6"/>
      <c r="BT510" s="6"/>
      <c r="BU510" s="6"/>
    </row>
    <row r="511" spans="1:73" ht="12.75">
      <c r="A511" s="682">
        <v>7</v>
      </c>
      <c r="B511" s="290"/>
      <c r="C511" s="291"/>
      <c r="D511" s="694"/>
      <c r="E511" s="454"/>
      <c r="F511" s="706"/>
      <c r="G511" s="317"/>
      <c r="H511" s="317"/>
      <c r="I511" s="966"/>
      <c r="J511" s="358"/>
      <c r="K511" s="696"/>
      <c r="L511" s="966"/>
      <c r="M511" s="697"/>
      <c r="N511" s="697"/>
      <c r="O511" s="966"/>
      <c r="P511" s="358"/>
      <c r="Q511" s="696"/>
      <c r="R511" s="966"/>
      <c r="S511" s="697"/>
      <c r="T511" s="697"/>
      <c r="U511" s="966"/>
      <c r="V511" s="358"/>
      <c r="W511" s="696"/>
      <c r="X511" s="966"/>
      <c r="Y511" s="697"/>
      <c r="Z511" s="697"/>
      <c r="AA511" s="966"/>
      <c r="AB511" s="358"/>
      <c r="AC511" s="696"/>
      <c r="AD511" s="966"/>
      <c r="AE511" s="697"/>
      <c r="AF511" s="697"/>
      <c r="AG511" s="966"/>
      <c r="AH511" s="698"/>
      <c r="AI511" s="699"/>
      <c r="AJ511" s="966"/>
      <c r="AK511" s="697"/>
      <c r="AL511" s="697"/>
      <c r="AM511" s="966"/>
      <c r="AN511" s="365"/>
      <c r="AO511" s="701"/>
      <c r="AP511" s="966"/>
      <c r="AQ511" s="697"/>
      <c r="AR511" s="697"/>
      <c r="AS511" s="966"/>
      <c r="AT511" s="966"/>
      <c r="AU511" s="966"/>
      <c r="AV511" s="966"/>
      <c r="AW511" s="966"/>
      <c r="AX511" s="966"/>
      <c r="AY511" s="966"/>
      <c r="AZ511" s="966"/>
      <c r="BA511" s="966"/>
      <c r="BB511" s="966"/>
      <c r="BC511" s="966"/>
      <c r="BD511" s="966"/>
      <c r="BE511" s="966"/>
      <c r="BF511" s="966"/>
      <c r="BG511" s="966"/>
      <c r="BH511" s="125"/>
      <c r="BI511" s="125"/>
      <c r="BJ511" s="692"/>
      <c r="BK511" s="692"/>
      <c r="BL511" s="4"/>
      <c r="BM511" s="3"/>
      <c r="BN511" s="3"/>
      <c r="BO511" s="6"/>
      <c r="BP511" s="6"/>
      <c r="BQ511" s="6"/>
      <c r="BR511" s="6"/>
      <c r="BS511" s="6"/>
      <c r="BT511" s="6"/>
      <c r="BU511" s="6"/>
    </row>
    <row r="512" spans="1:73" ht="12.75">
      <c r="A512" s="682">
        <v>8</v>
      </c>
      <c r="B512" s="290"/>
      <c r="C512" s="291"/>
      <c r="D512" s="694"/>
      <c r="E512" s="454"/>
      <c r="F512" s="706"/>
      <c r="G512" s="317"/>
      <c r="H512" s="317"/>
      <c r="I512" s="966"/>
      <c r="J512" s="358"/>
      <c r="K512" s="696"/>
      <c r="L512" s="966"/>
      <c r="M512" s="697"/>
      <c r="N512" s="697"/>
      <c r="O512" s="966"/>
      <c r="P512" s="358"/>
      <c r="Q512" s="696"/>
      <c r="R512" s="966"/>
      <c r="S512" s="697"/>
      <c r="T512" s="697"/>
      <c r="U512" s="966"/>
      <c r="V512" s="358"/>
      <c r="W512" s="696"/>
      <c r="X512" s="966"/>
      <c r="Y512" s="697"/>
      <c r="Z512" s="697"/>
      <c r="AA512" s="966"/>
      <c r="AB512" s="358"/>
      <c r="AC512" s="696"/>
      <c r="AD512" s="966"/>
      <c r="AE512" s="697"/>
      <c r="AF512" s="697"/>
      <c r="AG512" s="966"/>
      <c r="AH512" s="698"/>
      <c r="AI512" s="699"/>
      <c r="AJ512" s="966"/>
      <c r="AK512" s="697"/>
      <c r="AL512" s="697"/>
      <c r="AM512" s="966"/>
      <c r="AN512" s="365"/>
      <c r="AO512" s="701"/>
      <c r="AP512" s="966"/>
      <c r="AQ512" s="697"/>
      <c r="AR512" s="697"/>
      <c r="AS512" s="966"/>
      <c r="AT512" s="966"/>
      <c r="AU512" s="966"/>
      <c r="AV512" s="966"/>
      <c r="AW512" s="966"/>
      <c r="AX512" s="966"/>
      <c r="AY512" s="966"/>
      <c r="AZ512" s="966"/>
      <c r="BA512" s="966"/>
      <c r="BB512" s="966"/>
      <c r="BC512" s="966"/>
      <c r="BD512" s="966"/>
      <c r="BE512" s="966"/>
      <c r="BF512" s="966"/>
      <c r="BG512" s="966"/>
      <c r="BH512" s="125"/>
      <c r="BI512" s="125"/>
      <c r="BJ512" s="692"/>
      <c r="BK512" s="692"/>
      <c r="BL512" s="4"/>
      <c r="BM512" s="3"/>
      <c r="BN512" s="3"/>
      <c r="BO512" s="6"/>
      <c r="BP512" s="6"/>
      <c r="BQ512" s="6"/>
      <c r="BR512" s="6"/>
      <c r="BS512" s="6"/>
      <c r="BT512" s="6"/>
      <c r="BU512" s="6"/>
    </row>
    <row r="513" spans="1:73" ht="12.75">
      <c r="A513" s="682">
        <v>9</v>
      </c>
      <c r="B513" s="290"/>
      <c r="C513" s="291"/>
      <c r="D513" s="694"/>
      <c r="E513" s="454"/>
      <c r="F513" s="706"/>
      <c r="G513" s="317"/>
      <c r="H513" s="317"/>
      <c r="I513" s="966"/>
      <c r="J513" s="358"/>
      <c r="K513" s="696"/>
      <c r="L513" s="966"/>
      <c r="M513" s="697"/>
      <c r="N513" s="697"/>
      <c r="O513" s="966"/>
      <c r="P513" s="358"/>
      <c r="Q513" s="696"/>
      <c r="R513" s="966"/>
      <c r="S513" s="697"/>
      <c r="T513" s="697"/>
      <c r="U513" s="966"/>
      <c r="V513" s="358"/>
      <c r="W513" s="696"/>
      <c r="X513" s="966"/>
      <c r="Y513" s="697"/>
      <c r="Z513" s="697"/>
      <c r="AA513" s="966"/>
      <c r="AB513" s="358"/>
      <c r="AC513" s="696"/>
      <c r="AD513" s="966"/>
      <c r="AE513" s="697"/>
      <c r="AF513" s="697"/>
      <c r="AG513" s="966"/>
      <c r="AH513" s="698"/>
      <c r="AI513" s="699"/>
      <c r="AJ513" s="966"/>
      <c r="AK513" s="697"/>
      <c r="AL513" s="697"/>
      <c r="AM513" s="966"/>
      <c r="AN513" s="365"/>
      <c r="AO513" s="701"/>
      <c r="AP513" s="966"/>
      <c r="AQ513" s="697"/>
      <c r="AR513" s="697"/>
      <c r="AS513" s="966"/>
      <c r="AT513" s="966"/>
      <c r="AU513" s="966"/>
      <c r="AV513" s="966"/>
      <c r="AW513" s="966"/>
      <c r="AX513" s="966"/>
      <c r="AY513" s="966"/>
      <c r="AZ513" s="966"/>
      <c r="BA513" s="966"/>
      <c r="BB513" s="966"/>
      <c r="BC513" s="966"/>
      <c r="BD513" s="966"/>
      <c r="BE513" s="966"/>
      <c r="BF513" s="966"/>
      <c r="BG513" s="966"/>
      <c r="BH513" s="125"/>
      <c r="BI513" s="125"/>
      <c r="BJ513" s="692"/>
      <c r="BK513" s="692"/>
      <c r="BL513" s="4"/>
      <c r="BM513" s="3"/>
      <c r="BN513" s="3"/>
      <c r="BO513" s="6"/>
      <c r="BP513" s="6"/>
      <c r="BQ513" s="6"/>
      <c r="BR513" s="6"/>
      <c r="BS513" s="6"/>
      <c r="BT513" s="6"/>
      <c r="BU513" s="6"/>
    </row>
    <row r="514" spans="1:73" ht="12.75">
      <c r="A514" s="682">
        <v>10</v>
      </c>
      <c r="B514" s="320"/>
      <c r="C514" s="321"/>
      <c r="D514" s="707"/>
      <c r="E514" s="368"/>
      <c r="F514" s="325"/>
      <c r="G514" s="317"/>
      <c r="H514" s="317"/>
      <c r="I514" s="971"/>
      <c r="J514" s="369"/>
      <c r="K514" s="709"/>
      <c r="L514" s="971"/>
      <c r="M514" s="710"/>
      <c r="N514" s="710"/>
      <c r="O514" s="971"/>
      <c r="P514" s="369"/>
      <c r="Q514" s="709"/>
      <c r="R514" s="971"/>
      <c r="S514" s="710"/>
      <c r="T514" s="710"/>
      <c r="U514" s="971"/>
      <c r="V514" s="369"/>
      <c r="W514" s="709"/>
      <c r="X514" s="971"/>
      <c r="Y514" s="710"/>
      <c r="Z514" s="710"/>
      <c r="AA514" s="971"/>
      <c r="AB514" s="369"/>
      <c r="AC514" s="709"/>
      <c r="AD514" s="971"/>
      <c r="AE514" s="710"/>
      <c r="AF514" s="710"/>
      <c r="AG514" s="971"/>
      <c r="AH514" s="711"/>
      <c r="AI514" s="712"/>
      <c r="AJ514" s="971"/>
      <c r="AK514" s="710"/>
      <c r="AL514" s="710"/>
      <c r="AM514" s="971"/>
      <c r="AN514" s="374"/>
      <c r="AO514" s="713"/>
      <c r="AP514" s="971"/>
      <c r="AQ514" s="710"/>
      <c r="AR514" s="710"/>
      <c r="AS514" s="971"/>
      <c r="AT514" s="971"/>
      <c r="AU514" s="971"/>
      <c r="AV514" s="971"/>
      <c r="AW514" s="971"/>
      <c r="AX514" s="971"/>
      <c r="AY514" s="971"/>
      <c r="AZ514" s="971"/>
      <c r="BA514" s="971"/>
      <c r="BB514" s="971"/>
      <c r="BC514" s="971"/>
      <c r="BD514" s="971"/>
      <c r="BE514" s="971"/>
      <c r="BF514" s="971"/>
      <c r="BG514" s="971"/>
      <c r="BH514" s="167"/>
      <c r="BI514" s="167"/>
      <c r="BJ514" s="714"/>
      <c r="BK514" s="714"/>
      <c r="BL514" s="4"/>
      <c r="BM514" s="3"/>
      <c r="BN514" s="3"/>
      <c r="BO514" s="6"/>
      <c r="BP514" s="6"/>
      <c r="BQ514" s="6"/>
      <c r="BR514" s="6"/>
      <c r="BS514" s="6"/>
      <c r="BT514" s="6"/>
      <c r="BU514" s="6"/>
    </row>
    <row r="515" spans="1:73" ht="12.75">
      <c r="A515" s="682">
        <v>1</v>
      </c>
      <c r="B515" s="416">
        <v>51</v>
      </c>
      <c r="C515" s="736"/>
      <c r="D515" s="728"/>
      <c r="E515" s="273"/>
      <c r="F515" s="595"/>
      <c r="G515" s="273"/>
      <c r="H515" s="273"/>
      <c r="I515" s="1060"/>
      <c r="J515" s="349"/>
      <c r="K515" s="277"/>
      <c r="L515" s="1006">
        <f>J515+J516+J517+J518+J519+J520+J521+J522+J523+J524+K515+K516+K517+K518+K519+K520+K521+K522+K523+K524</f>
        <v>0</v>
      </c>
      <c r="M515" s="686"/>
      <c r="N515" s="686"/>
      <c r="O515" s="1007">
        <f>M515+M516+M517+M518+M519+M520+M521+M522+M523+M524+N515+N516+N517+N518+N519+N520+N521+N522+N523+N524</f>
        <v>0</v>
      </c>
      <c r="P515" s="349"/>
      <c r="Q515" s="277"/>
      <c r="R515" s="1008">
        <f>P515+P516+P517+P518+P519+P520+P521+P522+P523+P524+Q515+Q516+Q517+Q518+Q519+Q520+Q521+Q522+Q523+Q524</f>
        <v>0</v>
      </c>
      <c r="S515" s="686"/>
      <c r="T515" s="686"/>
      <c r="U515" s="1057">
        <f>S515+S516+S517+S518+S519+S520+S521+S522+S523+S524+T515+T516+T517+T518+T519+T520+T521+T522+T523+T524</f>
        <v>0</v>
      </c>
      <c r="V515" s="349"/>
      <c r="W515" s="277"/>
      <c r="X515" s="1055">
        <f>V515+V516+V517+V518+V519+V520+V521+V522+V523+V524+W515+W516+W517+W518+W519+W520+W521+W522+W523+W524</f>
        <v>0</v>
      </c>
      <c r="Y515" s="686"/>
      <c r="Z515" s="686"/>
      <c r="AA515" s="1056">
        <f>Y515+Y516+Y517+Y518+Y519+Y520+Y521+Y522+Y523+Y524+Z515+Z516+Z517+Z518+Z519+Z520+Z521+Z522+Z523+Z524</f>
        <v>0</v>
      </c>
      <c r="AB515" s="349"/>
      <c r="AC515" s="277"/>
      <c r="AD515" s="999">
        <f>AB515+AB516+AB517+AB518+AB519+AB520+AB521+AB522+AB523+AB524+AC515+AC516+AC517+AC518+AC519+AC520+AC521+AC522+AC523+AC524</f>
        <v>0</v>
      </c>
      <c r="AE515" s="686"/>
      <c r="AF515" s="686"/>
      <c r="AG515" s="1000">
        <f>AE515+AE516+AE517+AE518+AE519+AE520+AE521+AE522+AE523+AE524+AF515+AF516+AF517+AF518+AF519+AF520+AF521+AF522+AF523+AF524</f>
        <v>0</v>
      </c>
      <c r="AH515" s="687"/>
      <c r="AI515" s="688"/>
      <c r="AJ515" s="1048">
        <f>AH515+AH516+AH517+AH518+AH519+AH520+AH521+AH522+AH523+AH524+AI515+AI516+AI517+AI518+AI519+AI520+AI521+AI522+AI523+AI524</f>
        <v>0</v>
      </c>
      <c r="AK515" s="686"/>
      <c r="AL515" s="686"/>
      <c r="AM515" s="1002">
        <f>AK515+AK516+AK517+AK518+AK519+AK520+AK521+AK522+AK523+AK524+AL515+AL516+AL517+AL518+AL519+AL520+AL521+AL522+AL523+AL524</f>
        <v>0</v>
      </c>
      <c r="AN515" s="355"/>
      <c r="AO515" s="690"/>
      <c r="AP515" s="1003">
        <f>AN515+AN516+AN517+AN518+AN519+AN520+AN521+AN522+AN523+AN524+AO515+AO516+AO517+AO518+AO519+AO520+AO521+AO522+AO523+AO524</f>
        <v>0</v>
      </c>
      <c r="AQ515" s="686"/>
      <c r="AR515" s="686"/>
      <c r="AS515" s="1049">
        <f>AQ515+AQ516+AQ517+AQ518+AQ519+AQ520+AQ521+AQ522+AQ523+AQ524+AR515+AR516+AR517+AR518+AR519+AR520+AR521+AR522+AR523+AR524</f>
        <v>0</v>
      </c>
      <c r="AT515" s="1050"/>
      <c r="AU515" s="1051">
        <f>SUM(AV515:BG515)</f>
        <v>0</v>
      </c>
      <c r="AV515" s="965">
        <f>SUM(L515+O515+R515+U515+X515+AA515+AD515+AG515+AJ515+AM515+AP515+AS515)</f>
        <v>0</v>
      </c>
      <c r="AW515" s="965"/>
      <c r="AX515" s="965"/>
      <c r="AY515" s="965"/>
      <c r="AZ515" s="965"/>
      <c r="BA515" s="965"/>
      <c r="BB515" s="965"/>
      <c r="BC515" s="965"/>
      <c r="BD515" s="965"/>
      <c r="BE515" s="1052"/>
      <c r="BF515" s="1052"/>
      <c r="BG515" s="1053"/>
      <c r="BH515" s="125"/>
      <c r="BI515" s="125"/>
      <c r="BJ515" s="692"/>
      <c r="BK515" s="692"/>
      <c r="BL515" s="4"/>
      <c r="BM515" s="3"/>
      <c r="BN515" s="3"/>
      <c r="BO515" s="6"/>
      <c r="BP515" s="6"/>
      <c r="BQ515" s="6"/>
      <c r="BR515" s="6"/>
      <c r="BS515" s="6"/>
      <c r="BT515" s="6"/>
      <c r="BU515" s="6"/>
    </row>
    <row r="516" spans="1:73" ht="12.75">
      <c r="A516" s="682">
        <v>2</v>
      </c>
      <c r="B516" s="290"/>
      <c r="C516" s="291"/>
      <c r="D516" s="683"/>
      <c r="E516" s="295"/>
      <c r="F516" s="695"/>
      <c r="G516" s="295"/>
      <c r="H516" s="295"/>
      <c r="I516" s="966"/>
      <c r="J516" s="358"/>
      <c r="K516" s="696"/>
      <c r="L516" s="966"/>
      <c r="M516" s="697"/>
      <c r="N516" s="697"/>
      <c r="O516" s="966"/>
      <c r="P516" s="358"/>
      <c r="Q516" s="696"/>
      <c r="R516" s="966"/>
      <c r="S516" s="697"/>
      <c r="T516" s="697"/>
      <c r="U516" s="966"/>
      <c r="V516" s="358"/>
      <c r="W516" s="696"/>
      <c r="X516" s="966"/>
      <c r="Y516" s="697"/>
      <c r="Z516" s="697"/>
      <c r="AA516" s="966"/>
      <c r="AB516" s="358"/>
      <c r="AC516" s="696"/>
      <c r="AD516" s="966"/>
      <c r="AE516" s="697"/>
      <c r="AF516" s="697"/>
      <c r="AG516" s="966"/>
      <c r="AH516" s="698"/>
      <c r="AI516" s="699"/>
      <c r="AJ516" s="966"/>
      <c r="AK516" s="697"/>
      <c r="AL516" s="697"/>
      <c r="AM516" s="966"/>
      <c r="AN516" s="365"/>
      <c r="AO516" s="701"/>
      <c r="AP516" s="966"/>
      <c r="AQ516" s="697"/>
      <c r="AR516" s="697"/>
      <c r="AS516" s="966"/>
      <c r="AT516" s="966"/>
      <c r="AU516" s="966"/>
      <c r="AV516" s="966"/>
      <c r="AW516" s="966"/>
      <c r="AX516" s="966"/>
      <c r="AY516" s="966"/>
      <c r="AZ516" s="966"/>
      <c r="BA516" s="966"/>
      <c r="BB516" s="966"/>
      <c r="BC516" s="966"/>
      <c r="BD516" s="966"/>
      <c r="BE516" s="966"/>
      <c r="BF516" s="966"/>
      <c r="BG516" s="966"/>
      <c r="BH516" s="125"/>
      <c r="BI516" s="125"/>
      <c r="BJ516" s="692"/>
      <c r="BK516" s="692"/>
      <c r="BL516" s="4"/>
      <c r="BM516" s="3"/>
      <c r="BN516" s="3"/>
      <c r="BO516" s="6"/>
      <c r="BP516" s="6"/>
      <c r="BQ516" s="6"/>
      <c r="BR516" s="6"/>
      <c r="BS516" s="6"/>
      <c r="BT516" s="6"/>
      <c r="BU516" s="6"/>
    </row>
    <row r="517" spans="1:73" ht="12.75">
      <c r="A517" s="682">
        <v>3</v>
      </c>
      <c r="B517" s="290"/>
      <c r="C517" s="291"/>
      <c r="D517" s="694"/>
      <c r="E517" s="295"/>
      <c r="F517" s="695"/>
      <c r="G517" s="295"/>
      <c r="H517" s="295"/>
      <c r="I517" s="966"/>
      <c r="J517" s="358"/>
      <c r="K517" s="696"/>
      <c r="L517" s="966"/>
      <c r="M517" s="697"/>
      <c r="N517" s="697"/>
      <c r="O517" s="966"/>
      <c r="P517" s="358"/>
      <c r="Q517" s="696"/>
      <c r="R517" s="966"/>
      <c r="S517" s="697"/>
      <c r="T517" s="697"/>
      <c r="U517" s="966"/>
      <c r="V517" s="358"/>
      <c r="W517" s="696"/>
      <c r="X517" s="966"/>
      <c r="Y517" s="697"/>
      <c r="Z517" s="697"/>
      <c r="AA517" s="966"/>
      <c r="AB517" s="358"/>
      <c r="AC517" s="696"/>
      <c r="AD517" s="966"/>
      <c r="AE517" s="697"/>
      <c r="AF517" s="697"/>
      <c r="AG517" s="966"/>
      <c r="AH517" s="698"/>
      <c r="AI517" s="699"/>
      <c r="AJ517" s="966"/>
      <c r="AK517" s="697"/>
      <c r="AL517" s="697"/>
      <c r="AM517" s="966"/>
      <c r="AN517" s="365"/>
      <c r="AO517" s="701"/>
      <c r="AP517" s="966"/>
      <c r="AQ517" s="697"/>
      <c r="AR517" s="697"/>
      <c r="AS517" s="966"/>
      <c r="AT517" s="966"/>
      <c r="AU517" s="966"/>
      <c r="AV517" s="966"/>
      <c r="AW517" s="966"/>
      <c r="AX517" s="966"/>
      <c r="AY517" s="966"/>
      <c r="AZ517" s="966"/>
      <c r="BA517" s="966"/>
      <c r="BB517" s="966"/>
      <c r="BC517" s="966"/>
      <c r="BD517" s="966"/>
      <c r="BE517" s="966"/>
      <c r="BF517" s="966"/>
      <c r="BG517" s="966"/>
      <c r="BH517" s="125"/>
      <c r="BI517" s="125"/>
      <c r="BJ517" s="692"/>
      <c r="BK517" s="692"/>
      <c r="BL517" s="4"/>
      <c r="BM517" s="3"/>
      <c r="BN517" s="3"/>
      <c r="BO517" s="6"/>
      <c r="BP517" s="6"/>
      <c r="BQ517" s="6"/>
      <c r="BR517" s="6"/>
      <c r="BS517" s="6"/>
      <c r="BT517" s="6"/>
      <c r="BU517" s="6"/>
    </row>
    <row r="518" spans="1:73" ht="12.75">
      <c r="A518" s="682">
        <v>4</v>
      </c>
      <c r="B518" s="290"/>
      <c r="C518" s="291"/>
      <c r="D518" s="694"/>
      <c r="E518" s="295"/>
      <c r="F518" s="695"/>
      <c r="G518" s="295"/>
      <c r="H518" s="295"/>
      <c r="I518" s="966"/>
      <c r="J518" s="358"/>
      <c r="K518" s="696"/>
      <c r="L518" s="966"/>
      <c r="M518" s="697"/>
      <c r="N518" s="697"/>
      <c r="O518" s="966"/>
      <c r="P518" s="358"/>
      <c r="Q518" s="696"/>
      <c r="R518" s="966"/>
      <c r="S518" s="697"/>
      <c r="T518" s="697"/>
      <c r="U518" s="966"/>
      <c r="V518" s="358"/>
      <c r="W518" s="696"/>
      <c r="X518" s="966"/>
      <c r="Y518" s="697"/>
      <c r="Z518" s="697"/>
      <c r="AA518" s="966"/>
      <c r="AB518" s="358"/>
      <c r="AC518" s="696"/>
      <c r="AD518" s="966"/>
      <c r="AE518" s="697"/>
      <c r="AF518" s="697"/>
      <c r="AG518" s="966"/>
      <c r="AH518" s="698"/>
      <c r="AI518" s="699"/>
      <c r="AJ518" s="966"/>
      <c r="AK518" s="697"/>
      <c r="AL518" s="697"/>
      <c r="AM518" s="966"/>
      <c r="AN518" s="365"/>
      <c r="AO518" s="701"/>
      <c r="AP518" s="966"/>
      <c r="AQ518" s="697"/>
      <c r="AR518" s="697"/>
      <c r="AS518" s="966"/>
      <c r="AT518" s="966"/>
      <c r="AU518" s="966"/>
      <c r="AV518" s="966"/>
      <c r="AW518" s="966"/>
      <c r="AX518" s="966"/>
      <c r="AY518" s="966"/>
      <c r="AZ518" s="966"/>
      <c r="BA518" s="966"/>
      <c r="BB518" s="966"/>
      <c r="BC518" s="966"/>
      <c r="BD518" s="966"/>
      <c r="BE518" s="966"/>
      <c r="BF518" s="966"/>
      <c r="BG518" s="966"/>
      <c r="BH518" s="125"/>
      <c r="BI518" s="125"/>
      <c r="BJ518" s="692"/>
      <c r="BK518" s="692"/>
      <c r="BL518" s="4"/>
      <c r="BM518" s="3"/>
      <c r="BN518" s="3"/>
      <c r="BO518" s="6"/>
      <c r="BP518" s="6"/>
      <c r="BQ518" s="6"/>
      <c r="BR518" s="6"/>
      <c r="BS518" s="6"/>
      <c r="BT518" s="6"/>
      <c r="BU518" s="6"/>
    </row>
    <row r="519" spans="1:73" ht="12.75">
      <c r="A519" s="682">
        <v>5</v>
      </c>
      <c r="B519" s="290"/>
      <c r="C519" s="291"/>
      <c r="D519" s="694"/>
      <c r="E519" s="317"/>
      <c r="F519" s="619"/>
      <c r="G519" s="317"/>
      <c r="H519" s="317"/>
      <c r="I519" s="966"/>
      <c r="J519" s="358"/>
      <c r="K519" s="696"/>
      <c r="L519" s="966"/>
      <c r="M519" s="697"/>
      <c r="N519" s="697"/>
      <c r="O519" s="966"/>
      <c r="P519" s="358"/>
      <c r="Q519" s="696"/>
      <c r="R519" s="966"/>
      <c r="S519" s="697"/>
      <c r="T519" s="697"/>
      <c r="U519" s="966"/>
      <c r="V519" s="358"/>
      <c r="W519" s="696"/>
      <c r="X519" s="966"/>
      <c r="Y519" s="697"/>
      <c r="Z519" s="697"/>
      <c r="AA519" s="966"/>
      <c r="AB519" s="358"/>
      <c r="AC519" s="696"/>
      <c r="AD519" s="966"/>
      <c r="AE519" s="697"/>
      <c r="AF519" s="697"/>
      <c r="AG519" s="966"/>
      <c r="AH519" s="698"/>
      <c r="AI519" s="699"/>
      <c r="AJ519" s="966"/>
      <c r="AK519" s="697"/>
      <c r="AL519" s="697"/>
      <c r="AM519" s="966"/>
      <c r="AN519" s="365"/>
      <c r="AO519" s="701"/>
      <c r="AP519" s="966"/>
      <c r="AQ519" s="697"/>
      <c r="AR519" s="697"/>
      <c r="AS519" s="966"/>
      <c r="AT519" s="966"/>
      <c r="AU519" s="966"/>
      <c r="AV519" s="966"/>
      <c r="AW519" s="966"/>
      <c r="AX519" s="966"/>
      <c r="AY519" s="966"/>
      <c r="AZ519" s="966"/>
      <c r="BA519" s="966"/>
      <c r="BB519" s="966"/>
      <c r="BC519" s="966"/>
      <c r="BD519" s="966"/>
      <c r="BE519" s="966"/>
      <c r="BF519" s="966"/>
      <c r="BG519" s="966"/>
      <c r="BH519" s="125"/>
      <c r="BI519" s="125"/>
      <c r="BJ519" s="692"/>
      <c r="BK519" s="692"/>
      <c r="BL519" s="4"/>
      <c r="BM519" s="3"/>
      <c r="BN519" s="3"/>
      <c r="BO519" s="6"/>
      <c r="BP519" s="6"/>
      <c r="BQ519" s="6"/>
      <c r="BR519" s="6"/>
      <c r="BS519" s="6"/>
      <c r="BT519" s="6"/>
      <c r="BU519" s="6"/>
    </row>
    <row r="520" spans="1:73" ht="12.75">
      <c r="A520" s="682">
        <v>6</v>
      </c>
      <c r="B520" s="290"/>
      <c r="C520" s="291"/>
      <c r="D520" s="694"/>
      <c r="E520" s="317"/>
      <c r="F520" s="619"/>
      <c r="G520" s="317"/>
      <c r="H520" s="317"/>
      <c r="I520" s="966"/>
      <c r="J520" s="358"/>
      <c r="K520" s="696"/>
      <c r="L520" s="966"/>
      <c r="M520" s="697"/>
      <c r="N520" s="697"/>
      <c r="O520" s="966"/>
      <c r="P520" s="358"/>
      <c r="Q520" s="696"/>
      <c r="R520" s="966"/>
      <c r="S520" s="697"/>
      <c r="T520" s="697"/>
      <c r="U520" s="966"/>
      <c r="V520" s="358"/>
      <c r="W520" s="696"/>
      <c r="X520" s="966"/>
      <c r="Y520" s="697"/>
      <c r="Z520" s="697"/>
      <c r="AA520" s="966"/>
      <c r="AB520" s="358"/>
      <c r="AC520" s="696"/>
      <c r="AD520" s="966"/>
      <c r="AE520" s="697"/>
      <c r="AF520" s="697"/>
      <c r="AG520" s="966"/>
      <c r="AH520" s="698"/>
      <c r="AI520" s="699"/>
      <c r="AJ520" s="966"/>
      <c r="AK520" s="697"/>
      <c r="AL520" s="697"/>
      <c r="AM520" s="966"/>
      <c r="AN520" s="365"/>
      <c r="AO520" s="701"/>
      <c r="AP520" s="966"/>
      <c r="AQ520" s="697"/>
      <c r="AR520" s="697"/>
      <c r="AS520" s="966"/>
      <c r="AT520" s="966"/>
      <c r="AU520" s="966"/>
      <c r="AV520" s="966"/>
      <c r="AW520" s="966"/>
      <c r="AX520" s="966"/>
      <c r="AY520" s="966"/>
      <c r="AZ520" s="966"/>
      <c r="BA520" s="966"/>
      <c r="BB520" s="966"/>
      <c r="BC520" s="966"/>
      <c r="BD520" s="966"/>
      <c r="BE520" s="966"/>
      <c r="BF520" s="966"/>
      <c r="BG520" s="966"/>
      <c r="BH520" s="125"/>
      <c r="BI520" s="125"/>
      <c r="BJ520" s="692"/>
      <c r="BK520" s="692"/>
      <c r="BL520" s="4"/>
      <c r="BM520" s="3"/>
      <c r="BN520" s="3"/>
      <c r="BO520" s="6"/>
      <c r="BP520" s="6"/>
      <c r="BQ520" s="6"/>
      <c r="BR520" s="6"/>
      <c r="BS520" s="6"/>
      <c r="BT520" s="6"/>
      <c r="BU520" s="6"/>
    </row>
    <row r="521" spans="1:73" ht="12.75">
      <c r="A521" s="682">
        <v>7</v>
      </c>
      <c r="B521" s="290"/>
      <c r="C521" s="291"/>
      <c r="D521" s="694"/>
      <c r="E521" s="454"/>
      <c r="F521" s="706"/>
      <c r="G521" s="454"/>
      <c r="H521" s="454"/>
      <c r="I521" s="966"/>
      <c r="J521" s="358"/>
      <c r="K521" s="696"/>
      <c r="L521" s="966"/>
      <c r="M521" s="697"/>
      <c r="N521" s="697"/>
      <c r="O521" s="966"/>
      <c r="P521" s="358"/>
      <c r="Q521" s="696"/>
      <c r="R521" s="966"/>
      <c r="S521" s="697"/>
      <c r="T521" s="697"/>
      <c r="U521" s="966"/>
      <c r="V521" s="358"/>
      <c r="W521" s="696"/>
      <c r="X521" s="966"/>
      <c r="Y521" s="697"/>
      <c r="Z521" s="697"/>
      <c r="AA521" s="966"/>
      <c r="AB521" s="358"/>
      <c r="AC521" s="696"/>
      <c r="AD521" s="966"/>
      <c r="AE521" s="697"/>
      <c r="AF521" s="697"/>
      <c r="AG521" s="966"/>
      <c r="AH521" s="698"/>
      <c r="AI521" s="699"/>
      <c r="AJ521" s="966"/>
      <c r="AK521" s="697"/>
      <c r="AL521" s="697"/>
      <c r="AM521" s="966"/>
      <c r="AN521" s="365"/>
      <c r="AO521" s="701"/>
      <c r="AP521" s="966"/>
      <c r="AQ521" s="697"/>
      <c r="AR521" s="697"/>
      <c r="AS521" s="966"/>
      <c r="AT521" s="966"/>
      <c r="AU521" s="966"/>
      <c r="AV521" s="966"/>
      <c r="AW521" s="966"/>
      <c r="AX521" s="966"/>
      <c r="AY521" s="966"/>
      <c r="AZ521" s="966"/>
      <c r="BA521" s="966"/>
      <c r="BB521" s="966"/>
      <c r="BC521" s="966"/>
      <c r="BD521" s="966"/>
      <c r="BE521" s="966"/>
      <c r="BF521" s="966"/>
      <c r="BG521" s="966"/>
      <c r="BH521" s="125"/>
      <c r="BI521" s="125"/>
      <c r="BJ521" s="692"/>
      <c r="BK521" s="692"/>
      <c r="BL521" s="4"/>
      <c r="BM521" s="3"/>
      <c r="BN521" s="3"/>
      <c r="BO521" s="6"/>
      <c r="BP521" s="6"/>
      <c r="BQ521" s="6"/>
      <c r="BR521" s="6"/>
      <c r="BS521" s="6"/>
      <c r="BT521" s="6"/>
      <c r="BU521" s="6"/>
    </row>
    <row r="522" spans="1:73" ht="12.75">
      <c r="A522" s="682">
        <v>8</v>
      </c>
      <c r="B522" s="290"/>
      <c r="C522" s="291"/>
      <c r="D522" s="694"/>
      <c r="E522" s="454"/>
      <c r="F522" s="706"/>
      <c r="G522" s="454"/>
      <c r="H522" s="454"/>
      <c r="I522" s="966"/>
      <c r="J522" s="358"/>
      <c r="K522" s="696"/>
      <c r="L522" s="966"/>
      <c r="M522" s="697"/>
      <c r="N522" s="697"/>
      <c r="O522" s="966"/>
      <c r="P522" s="358"/>
      <c r="Q522" s="696"/>
      <c r="R522" s="966"/>
      <c r="S522" s="697"/>
      <c r="T522" s="697"/>
      <c r="U522" s="966"/>
      <c r="V522" s="358"/>
      <c r="W522" s="696"/>
      <c r="X522" s="966"/>
      <c r="Y522" s="697"/>
      <c r="Z522" s="697"/>
      <c r="AA522" s="966"/>
      <c r="AB522" s="358"/>
      <c r="AC522" s="696"/>
      <c r="AD522" s="966"/>
      <c r="AE522" s="697"/>
      <c r="AF522" s="697"/>
      <c r="AG522" s="966"/>
      <c r="AH522" s="698"/>
      <c r="AI522" s="699"/>
      <c r="AJ522" s="966"/>
      <c r="AK522" s="697"/>
      <c r="AL522" s="697"/>
      <c r="AM522" s="966"/>
      <c r="AN522" s="365"/>
      <c r="AO522" s="701"/>
      <c r="AP522" s="966"/>
      <c r="AQ522" s="697"/>
      <c r="AR522" s="697"/>
      <c r="AS522" s="966"/>
      <c r="AT522" s="966"/>
      <c r="AU522" s="966"/>
      <c r="AV522" s="966"/>
      <c r="AW522" s="966"/>
      <c r="AX522" s="966"/>
      <c r="AY522" s="966"/>
      <c r="AZ522" s="966"/>
      <c r="BA522" s="966"/>
      <c r="BB522" s="966"/>
      <c r="BC522" s="966"/>
      <c r="BD522" s="966"/>
      <c r="BE522" s="966"/>
      <c r="BF522" s="966"/>
      <c r="BG522" s="966"/>
      <c r="BH522" s="125"/>
      <c r="BI522" s="125"/>
      <c r="BJ522" s="692"/>
      <c r="BK522" s="692"/>
      <c r="BL522" s="4"/>
      <c r="BM522" s="3"/>
      <c r="BN522" s="3"/>
      <c r="BO522" s="6"/>
      <c r="BP522" s="6"/>
      <c r="BQ522" s="6"/>
      <c r="BR522" s="6"/>
      <c r="BS522" s="6"/>
      <c r="BT522" s="6"/>
      <c r="BU522" s="6"/>
    </row>
    <row r="523" spans="1:73" ht="12.75">
      <c r="A523" s="682">
        <v>9</v>
      </c>
      <c r="B523" s="290"/>
      <c r="C523" s="291"/>
      <c r="D523" s="694"/>
      <c r="E523" s="454"/>
      <c r="F523" s="706"/>
      <c r="G523" s="454"/>
      <c r="H523" s="454"/>
      <c r="I523" s="966"/>
      <c r="J523" s="358"/>
      <c r="K523" s="696"/>
      <c r="L523" s="966"/>
      <c r="M523" s="697"/>
      <c r="N523" s="697"/>
      <c r="O523" s="966"/>
      <c r="P523" s="358"/>
      <c r="Q523" s="696"/>
      <c r="R523" s="966"/>
      <c r="S523" s="697"/>
      <c r="T523" s="697"/>
      <c r="U523" s="966"/>
      <c r="V523" s="358"/>
      <c r="W523" s="696"/>
      <c r="X523" s="966"/>
      <c r="Y523" s="697"/>
      <c r="Z523" s="697"/>
      <c r="AA523" s="966"/>
      <c r="AB523" s="358"/>
      <c r="AC523" s="696"/>
      <c r="AD523" s="966"/>
      <c r="AE523" s="697"/>
      <c r="AF523" s="697"/>
      <c r="AG523" s="966"/>
      <c r="AH523" s="698"/>
      <c r="AI523" s="699"/>
      <c r="AJ523" s="966"/>
      <c r="AK523" s="697"/>
      <c r="AL523" s="697"/>
      <c r="AM523" s="966"/>
      <c r="AN523" s="365"/>
      <c r="AO523" s="701"/>
      <c r="AP523" s="966"/>
      <c r="AQ523" s="697"/>
      <c r="AR523" s="697"/>
      <c r="AS523" s="966"/>
      <c r="AT523" s="966"/>
      <c r="AU523" s="966"/>
      <c r="AV523" s="966"/>
      <c r="AW523" s="966"/>
      <c r="AX523" s="966"/>
      <c r="AY523" s="966"/>
      <c r="AZ523" s="966"/>
      <c r="BA523" s="966"/>
      <c r="BB523" s="966"/>
      <c r="BC523" s="966"/>
      <c r="BD523" s="966"/>
      <c r="BE523" s="966"/>
      <c r="BF523" s="966"/>
      <c r="BG523" s="966"/>
      <c r="BH523" s="125"/>
      <c r="BI523" s="125"/>
      <c r="BJ523" s="692"/>
      <c r="BK523" s="692"/>
      <c r="BL523" s="4"/>
      <c r="BM523" s="3"/>
      <c r="BN523" s="3"/>
      <c r="BO523" s="6"/>
      <c r="BP523" s="6"/>
      <c r="BQ523" s="6"/>
      <c r="BR523" s="6"/>
      <c r="BS523" s="6"/>
      <c r="BT523" s="6"/>
      <c r="BU523" s="6"/>
    </row>
    <row r="524" spans="1:73" ht="12.75">
      <c r="A524" s="682">
        <v>10</v>
      </c>
      <c r="B524" s="320"/>
      <c r="C524" s="321"/>
      <c r="D524" s="707"/>
      <c r="E524" s="368"/>
      <c r="F524" s="325"/>
      <c r="G524" s="368"/>
      <c r="H524" s="368"/>
      <c r="I524" s="971"/>
      <c r="J524" s="369"/>
      <c r="K524" s="709"/>
      <c r="L524" s="971"/>
      <c r="M524" s="710"/>
      <c r="N524" s="710"/>
      <c r="O524" s="971"/>
      <c r="P524" s="369"/>
      <c r="Q524" s="709"/>
      <c r="R524" s="971"/>
      <c r="S524" s="710"/>
      <c r="T524" s="710"/>
      <c r="U524" s="971"/>
      <c r="V524" s="369"/>
      <c r="W524" s="709"/>
      <c r="X524" s="971"/>
      <c r="Y524" s="710"/>
      <c r="Z524" s="710"/>
      <c r="AA524" s="971"/>
      <c r="AB524" s="369"/>
      <c r="AC524" s="709"/>
      <c r="AD524" s="971"/>
      <c r="AE524" s="710"/>
      <c r="AF524" s="710"/>
      <c r="AG524" s="971"/>
      <c r="AH524" s="711"/>
      <c r="AI524" s="712"/>
      <c r="AJ524" s="971"/>
      <c r="AK524" s="710"/>
      <c r="AL524" s="710"/>
      <c r="AM524" s="971"/>
      <c r="AN524" s="374"/>
      <c r="AO524" s="713"/>
      <c r="AP524" s="971"/>
      <c r="AQ524" s="710"/>
      <c r="AR524" s="710"/>
      <c r="AS524" s="971"/>
      <c r="AT524" s="971"/>
      <c r="AU524" s="971"/>
      <c r="AV524" s="971"/>
      <c r="AW524" s="971"/>
      <c r="AX524" s="971"/>
      <c r="AY524" s="971"/>
      <c r="AZ524" s="971"/>
      <c r="BA524" s="971"/>
      <c r="BB524" s="971"/>
      <c r="BC524" s="971"/>
      <c r="BD524" s="971"/>
      <c r="BE524" s="971"/>
      <c r="BF524" s="971"/>
      <c r="BG524" s="971"/>
      <c r="BH524" s="167"/>
      <c r="BI524" s="167"/>
      <c r="BJ524" s="714"/>
      <c r="BK524" s="714"/>
      <c r="BL524" s="4"/>
      <c r="BM524" s="3"/>
      <c r="BN524" s="3"/>
      <c r="BO524" s="6"/>
      <c r="BP524" s="6"/>
      <c r="BQ524" s="6"/>
      <c r="BR524" s="6"/>
      <c r="BS524" s="6"/>
      <c r="BT524" s="6"/>
      <c r="BU524" s="6"/>
    </row>
    <row r="525" spans="1:73" ht="12.75">
      <c r="A525" s="682">
        <v>1</v>
      </c>
      <c r="B525" s="416">
        <v>33</v>
      </c>
      <c r="C525" s="736"/>
      <c r="D525" s="814" t="s">
        <v>867</v>
      </c>
      <c r="E525" s="417" t="s">
        <v>180</v>
      </c>
      <c r="F525" s="272" t="s">
        <v>868</v>
      </c>
      <c r="G525" s="273">
        <v>2</v>
      </c>
      <c r="H525" s="273">
        <v>7</v>
      </c>
      <c r="I525" s="1060"/>
      <c r="J525" s="349"/>
      <c r="K525" s="277"/>
      <c r="L525" s="1006">
        <f>J525+J526+J527+J528+J529+J530+J531+J532+J533+J534+K525+K526+K527+K528+K529+K530+K531+K532+K533+K534</f>
        <v>0</v>
      </c>
      <c r="M525" s="686"/>
      <c r="N525" s="686"/>
      <c r="O525" s="1007">
        <f>M525+M526+M527+M528+M529+M530+M531+M532+M533+M534+N525+N526+N527+N528+N529+N530+N531+N532+N533+N534</f>
        <v>0</v>
      </c>
      <c r="P525" s="349"/>
      <c r="Q525" s="277"/>
      <c r="R525" s="1008">
        <f>P525+P526+P527+P528+P529+P530+P531+P532+P533+P534+Q525+Q526+Q527+Q528+Q529+Q530+Q531+Q532+Q533+Q534</f>
        <v>0</v>
      </c>
      <c r="S525" s="686"/>
      <c r="T525" s="686"/>
      <c r="U525" s="1057">
        <f>S525+S526+S527+S528+S529+S530+S531+S532+S533+S534+T525+T526+T527+T528+T529+T530+T531+T532+T533+T534</f>
        <v>0</v>
      </c>
      <c r="V525" s="349"/>
      <c r="W525" s="277"/>
      <c r="X525" s="1055">
        <f>V525+V526+V527+V528+V529+V530+V531+V532+V533+V534+W525+W526+W527+W528+W529+W530+W531+W532+W533+W534</f>
        <v>0</v>
      </c>
      <c r="Y525" s="686"/>
      <c r="Z525" s="686"/>
      <c r="AA525" s="1056">
        <f>Y525+Y526+Y527+Y528+Y529+Y530+Y531+Y532+Y533+Y534+Z525+Z526+Z527+Z528+Z529+Z530+Z531+Z532+Z533+Z534</f>
        <v>0</v>
      </c>
      <c r="AB525" s="349"/>
      <c r="AC525" s="277"/>
      <c r="AD525" s="999">
        <f>AB525+AB526+AB527+AB528+AB529+AB530+AB531+AB532+AB533+AB534+AC525+AC526+AC527+AC528+AC529+AC530+AC531+AC532+AC533+AC534</f>
        <v>0</v>
      </c>
      <c r="AE525" s="686"/>
      <c r="AF525" s="686"/>
      <c r="AG525" s="1000">
        <f>AE525+AE526+AE527+AE528+AE529+AE530+AE531+AE532+AE533+AE534+AF525+AF526+AF527+AF528+AF529+AF530+AF531+AF532+AF533+AF534</f>
        <v>0</v>
      </c>
      <c r="AH525" s="687"/>
      <c r="AI525" s="688"/>
      <c r="AJ525" s="1048">
        <f>AH525+AH526+AH527+AH528+AH529+AH530+AH531+AH532+AH533+AH534+AI525+AI526+AI527+AI528+AI529+AI530+AI531+AI532+AI533+AI534</f>
        <v>0</v>
      </c>
      <c r="AK525" s="686"/>
      <c r="AL525" s="686"/>
      <c r="AM525" s="1002">
        <f>AK525+AK526+AK527+AK528+AK529+AK530+AK531+AK532+AK533+AK534+AL525+AL526+AL527+AL528+AL529+AL530+AL531+AL532+AL533+AL534</f>
        <v>0</v>
      </c>
      <c r="AN525" s="689"/>
      <c r="AO525" s="283">
        <v>14</v>
      </c>
      <c r="AP525" s="1003">
        <f>AN525+AN526+AN527+AN528+AN529+AN530+AN531+AN532+AN533+AN534+AO525+AO526+AO527+AO528+AO529+AO530+AO531+AO532+AO533+AO534</f>
        <v>22</v>
      </c>
      <c r="AQ525" s="686"/>
      <c r="AR525" s="686"/>
      <c r="AS525" s="1049">
        <f>AQ525+AQ526+AQ527+AQ528+AQ529+AQ530+AQ531+AQ532+AQ533+AQ534+AR525+AR526+AR527+AR528+AR529+AR530+AR531+AR532+AR533+AR534</f>
        <v>0</v>
      </c>
      <c r="AT525" s="1050"/>
      <c r="AU525" s="1051">
        <f>SUM(AV525:BG525)</f>
        <v>22</v>
      </c>
      <c r="AV525" s="965">
        <f>SUM(L525+O525+R525+U525+X525+AA525+AD525+AG525+AJ525+AM525+AP525+AS525)</f>
        <v>22</v>
      </c>
      <c r="AW525" s="965"/>
      <c r="AX525" s="965"/>
      <c r="AY525" s="965"/>
      <c r="AZ525" s="965"/>
      <c r="BA525" s="965"/>
      <c r="BB525" s="965"/>
      <c r="BC525" s="965"/>
      <c r="BD525" s="965"/>
      <c r="BE525" s="1052"/>
      <c r="BF525" s="1052"/>
      <c r="BG525" s="1053"/>
      <c r="BH525" s="125"/>
      <c r="BI525" s="125"/>
      <c r="BJ525" s="692"/>
      <c r="BK525" s="692"/>
      <c r="BL525" s="4"/>
      <c r="BM525" s="3"/>
      <c r="BN525" s="3"/>
      <c r="BO525" s="6"/>
      <c r="BP525" s="6"/>
      <c r="BQ525" s="6"/>
      <c r="BR525" s="6"/>
      <c r="BS525" s="6"/>
      <c r="BT525" s="6"/>
      <c r="BU525" s="6"/>
    </row>
    <row r="526" spans="1:73" ht="12.75">
      <c r="A526" s="682">
        <v>2</v>
      </c>
      <c r="B526" s="290"/>
      <c r="C526" s="736"/>
      <c r="D526" s="816"/>
      <c r="E526" s="295" t="s">
        <v>180</v>
      </c>
      <c r="F526" s="695" t="s">
        <v>869</v>
      </c>
      <c r="G526" s="295">
        <v>2</v>
      </c>
      <c r="H526" s="295">
        <v>4</v>
      </c>
      <c r="I526" s="966"/>
      <c r="J526" s="358"/>
      <c r="K526" s="696"/>
      <c r="L526" s="966"/>
      <c r="M526" s="697"/>
      <c r="N526" s="697"/>
      <c r="O526" s="966"/>
      <c r="P526" s="358"/>
      <c r="Q526" s="696"/>
      <c r="R526" s="966"/>
      <c r="S526" s="697"/>
      <c r="T526" s="697"/>
      <c r="U526" s="966"/>
      <c r="V526" s="358"/>
      <c r="W526" s="696"/>
      <c r="X526" s="966"/>
      <c r="Y526" s="697"/>
      <c r="Z526" s="697"/>
      <c r="AA526" s="966"/>
      <c r="AB526" s="358"/>
      <c r="AC526" s="696"/>
      <c r="AD526" s="966"/>
      <c r="AE526" s="697"/>
      <c r="AF526" s="697"/>
      <c r="AG526" s="966"/>
      <c r="AH526" s="698"/>
      <c r="AI526" s="699"/>
      <c r="AJ526" s="966"/>
      <c r="AK526" s="697"/>
      <c r="AL526" s="697"/>
      <c r="AM526" s="966"/>
      <c r="AN526" s="700">
        <v>8</v>
      </c>
      <c r="AO526" s="701"/>
      <c r="AP526" s="966"/>
      <c r="AQ526" s="697"/>
      <c r="AR526" s="697"/>
      <c r="AS526" s="966"/>
      <c r="AT526" s="966"/>
      <c r="AU526" s="966"/>
      <c r="AV526" s="966"/>
      <c r="AW526" s="966"/>
      <c r="AX526" s="966"/>
      <c r="AY526" s="966"/>
      <c r="AZ526" s="966"/>
      <c r="BA526" s="966"/>
      <c r="BB526" s="966"/>
      <c r="BC526" s="966"/>
      <c r="BD526" s="966"/>
      <c r="BE526" s="966"/>
      <c r="BF526" s="966"/>
      <c r="BG526" s="966"/>
      <c r="BH526" s="125"/>
      <c r="BI526" s="125"/>
      <c r="BJ526" s="692"/>
      <c r="BK526" s="692"/>
      <c r="BL526" s="4"/>
      <c r="BM526" s="3"/>
      <c r="BN526" s="3"/>
      <c r="BO526" s="6"/>
      <c r="BP526" s="6"/>
      <c r="BQ526" s="6"/>
      <c r="BR526" s="6"/>
      <c r="BS526" s="6"/>
      <c r="BT526" s="6"/>
      <c r="BU526" s="6"/>
    </row>
    <row r="527" spans="1:73" ht="12.75">
      <c r="A527" s="682">
        <v>3</v>
      </c>
      <c r="B527" s="290"/>
      <c r="C527" s="291"/>
      <c r="D527" s="694"/>
      <c r="E527" s="317"/>
      <c r="F527" s="619"/>
      <c r="G527" s="317"/>
      <c r="H527" s="317"/>
      <c r="I527" s="966"/>
      <c r="J527" s="358"/>
      <c r="K527" s="696"/>
      <c r="L527" s="966"/>
      <c r="M527" s="697"/>
      <c r="N527" s="697"/>
      <c r="O527" s="966"/>
      <c r="P527" s="358"/>
      <c r="Q527" s="696"/>
      <c r="R527" s="966"/>
      <c r="S527" s="697"/>
      <c r="T527" s="697"/>
      <c r="U527" s="966"/>
      <c r="V527" s="358"/>
      <c r="W527" s="696"/>
      <c r="X527" s="966"/>
      <c r="Y527" s="697"/>
      <c r="Z527" s="697"/>
      <c r="AA527" s="966"/>
      <c r="AB527" s="358"/>
      <c r="AC527" s="696"/>
      <c r="AD527" s="966"/>
      <c r="AE527" s="697"/>
      <c r="AF527" s="697"/>
      <c r="AG527" s="966"/>
      <c r="AH527" s="698"/>
      <c r="AI527" s="699"/>
      <c r="AJ527" s="966"/>
      <c r="AK527" s="697"/>
      <c r="AL527" s="697"/>
      <c r="AM527" s="966"/>
      <c r="AN527" s="365"/>
      <c r="AO527" s="701"/>
      <c r="AP527" s="966"/>
      <c r="AQ527" s="697"/>
      <c r="AR527" s="697"/>
      <c r="AS527" s="966"/>
      <c r="AT527" s="966"/>
      <c r="AU527" s="966"/>
      <c r="AV527" s="966"/>
      <c r="AW527" s="966"/>
      <c r="AX527" s="966"/>
      <c r="AY527" s="966"/>
      <c r="AZ527" s="966"/>
      <c r="BA527" s="966"/>
      <c r="BB527" s="966"/>
      <c r="BC527" s="966"/>
      <c r="BD527" s="966"/>
      <c r="BE527" s="966"/>
      <c r="BF527" s="966"/>
      <c r="BG527" s="966"/>
      <c r="BH527" s="125"/>
      <c r="BI527" s="125"/>
      <c r="BJ527" s="692"/>
      <c r="BK527" s="692"/>
      <c r="BL527" s="4"/>
      <c r="BM527" s="3"/>
      <c r="BN527" s="3"/>
      <c r="BO527" s="6"/>
      <c r="BP527" s="6"/>
      <c r="BQ527" s="6"/>
      <c r="BR527" s="6"/>
      <c r="BS527" s="6"/>
      <c r="BT527" s="6"/>
      <c r="BU527" s="6"/>
    </row>
    <row r="528" spans="1:73" ht="12.75">
      <c r="A528" s="682">
        <v>4</v>
      </c>
      <c r="B528" s="290"/>
      <c r="C528" s="291"/>
      <c r="D528" s="694"/>
      <c r="E528" s="317"/>
      <c r="F528" s="619"/>
      <c r="G528" s="317"/>
      <c r="H528" s="317"/>
      <c r="I528" s="966"/>
      <c r="J528" s="358"/>
      <c r="K528" s="696"/>
      <c r="L528" s="966"/>
      <c r="M528" s="697"/>
      <c r="N528" s="697"/>
      <c r="O528" s="966"/>
      <c r="P528" s="358"/>
      <c r="Q528" s="696"/>
      <c r="R528" s="966"/>
      <c r="S528" s="697"/>
      <c r="T528" s="697"/>
      <c r="U528" s="966"/>
      <c r="V528" s="358"/>
      <c r="W528" s="696"/>
      <c r="X528" s="966"/>
      <c r="Y528" s="697"/>
      <c r="Z528" s="697"/>
      <c r="AA528" s="966"/>
      <c r="AB528" s="358"/>
      <c r="AC528" s="696"/>
      <c r="AD528" s="966"/>
      <c r="AE528" s="697"/>
      <c r="AF528" s="697"/>
      <c r="AG528" s="966"/>
      <c r="AH528" s="698"/>
      <c r="AI528" s="699"/>
      <c r="AJ528" s="966"/>
      <c r="AK528" s="697"/>
      <c r="AL528" s="697"/>
      <c r="AM528" s="966"/>
      <c r="AN528" s="365"/>
      <c r="AO528" s="701"/>
      <c r="AP528" s="966"/>
      <c r="AQ528" s="697"/>
      <c r="AR528" s="697"/>
      <c r="AS528" s="966"/>
      <c r="AT528" s="966"/>
      <c r="AU528" s="966"/>
      <c r="AV528" s="966"/>
      <c r="AW528" s="966"/>
      <c r="AX528" s="966"/>
      <c r="AY528" s="966"/>
      <c r="AZ528" s="966"/>
      <c r="BA528" s="966"/>
      <c r="BB528" s="966"/>
      <c r="BC528" s="966"/>
      <c r="BD528" s="966"/>
      <c r="BE528" s="966"/>
      <c r="BF528" s="966"/>
      <c r="BG528" s="966"/>
      <c r="BH528" s="125"/>
      <c r="BI528" s="125"/>
      <c r="BJ528" s="692"/>
      <c r="BK528" s="692"/>
      <c r="BL528" s="4"/>
      <c r="BM528" s="3"/>
      <c r="BN528" s="3"/>
      <c r="BO528" s="6"/>
      <c r="BP528" s="6"/>
      <c r="BQ528" s="6"/>
      <c r="BR528" s="6"/>
      <c r="BS528" s="6"/>
      <c r="BT528" s="6"/>
      <c r="BU528" s="6"/>
    </row>
    <row r="529" spans="1:73" ht="12.75">
      <c r="A529" s="682">
        <v>5</v>
      </c>
      <c r="B529" s="290"/>
      <c r="C529" s="291"/>
      <c r="D529" s="694"/>
      <c r="E529" s="317"/>
      <c r="F529" s="619"/>
      <c r="G529" s="317"/>
      <c r="H529" s="317"/>
      <c r="I529" s="966"/>
      <c r="J529" s="358"/>
      <c r="K529" s="696"/>
      <c r="L529" s="966"/>
      <c r="M529" s="697"/>
      <c r="N529" s="697"/>
      <c r="O529" s="966"/>
      <c r="P529" s="358"/>
      <c r="Q529" s="696"/>
      <c r="R529" s="966"/>
      <c r="S529" s="697"/>
      <c r="T529" s="697"/>
      <c r="U529" s="966"/>
      <c r="V529" s="358"/>
      <c r="W529" s="696"/>
      <c r="X529" s="966"/>
      <c r="Y529" s="697"/>
      <c r="Z529" s="697"/>
      <c r="AA529" s="966"/>
      <c r="AB529" s="358"/>
      <c r="AC529" s="696"/>
      <c r="AD529" s="966"/>
      <c r="AE529" s="697"/>
      <c r="AF529" s="697"/>
      <c r="AG529" s="966"/>
      <c r="AH529" s="698"/>
      <c r="AI529" s="699"/>
      <c r="AJ529" s="966"/>
      <c r="AK529" s="697"/>
      <c r="AL529" s="697"/>
      <c r="AM529" s="966"/>
      <c r="AN529" s="365"/>
      <c r="AO529" s="701"/>
      <c r="AP529" s="966"/>
      <c r="AQ529" s="697"/>
      <c r="AR529" s="697"/>
      <c r="AS529" s="966"/>
      <c r="AT529" s="966"/>
      <c r="AU529" s="966"/>
      <c r="AV529" s="966"/>
      <c r="AW529" s="966"/>
      <c r="AX529" s="966"/>
      <c r="AY529" s="966"/>
      <c r="AZ529" s="966"/>
      <c r="BA529" s="966"/>
      <c r="BB529" s="966"/>
      <c r="BC529" s="966"/>
      <c r="BD529" s="966"/>
      <c r="BE529" s="966"/>
      <c r="BF529" s="966"/>
      <c r="BG529" s="966"/>
      <c r="BH529" s="125"/>
      <c r="BI529" s="125"/>
      <c r="BJ529" s="692"/>
      <c r="BK529" s="692"/>
      <c r="BL529" s="4"/>
      <c r="BM529" s="3"/>
      <c r="BN529" s="3"/>
      <c r="BO529" s="6"/>
      <c r="BP529" s="6"/>
      <c r="BQ529" s="6"/>
      <c r="BR529" s="6"/>
      <c r="BS529" s="6"/>
      <c r="BT529" s="6"/>
      <c r="BU529" s="6"/>
    </row>
    <row r="530" spans="1:73" ht="12.75">
      <c r="A530" s="682">
        <v>6</v>
      </c>
      <c r="B530" s="290"/>
      <c r="C530" s="291"/>
      <c r="D530" s="694"/>
      <c r="E530" s="317"/>
      <c r="F530" s="619"/>
      <c r="G530" s="317"/>
      <c r="H530" s="317"/>
      <c r="I530" s="966"/>
      <c r="J530" s="358"/>
      <c r="K530" s="696"/>
      <c r="L530" s="966"/>
      <c r="M530" s="697"/>
      <c r="N530" s="697"/>
      <c r="O530" s="966"/>
      <c r="P530" s="358"/>
      <c r="Q530" s="696"/>
      <c r="R530" s="966"/>
      <c r="S530" s="697"/>
      <c r="T530" s="697"/>
      <c r="U530" s="966"/>
      <c r="V530" s="358"/>
      <c r="W530" s="696"/>
      <c r="X530" s="966"/>
      <c r="Y530" s="697"/>
      <c r="Z530" s="697"/>
      <c r="AA530" s="966"/>
      <c r="AB530" s="358"/>
      <c r="AC530" s="696"/>
      <c r="AD530" s="966"/>
      <c r="AE530" s="697"/>
      <c r="AF530" s="697"/>
      <c r="AG530" s="966"/>
      <c r="AH530" s="698"/>
      <c r="AI530" s="699"/>
      <c r="AJ530" s="966"/>
      <c r="AK530" s="697"/>
      <c r="AL530" s="697"/>
      <c r="AM530" s="966"/>
      <c r="AN530" s="365"/>
      <c r="AO530" s="701"/>
      <c r="AP530" s="966"/>
      <c r="AQ530" s="697"/>
      <c r="AR530" s="697"/>
      <c r="AS530" s="966"/>
      <c r="AT530" s="966"/>
      <c r="AU530" s="966"/>
      <c r="AV530" s="966"/>
      <c r="AW530" s="966"/>
      <c r="AX530" s="966"/>
      <c r="AY530" s="966"/>
      <c r="AZ530" s="966"/>
      <c r="BA530" s="966"/>
      <c r="BB530" s="966"/>
      <c r="BC530" s="966"/>
      <c r="BD530" s="966"/>
      <c r="BE530" s="966"/>
      <c r="BF530" s="966"/>
      <c r="BG530" s="966"/>
      <c r="BH530" s="125"/>
      <c r="BI530" s="125"/>
      <c r="BJ530" s="692"/>
      <c r="BK530" s="692"/>
      <c r="BL530" s="4"/>
      <c r="BM530" s="3"/>
      <c r="BN530" s="3"/>
      <c r="BO530" s="6"/>
      <c r="BP530" s="6"/>
      <c r="BQ530" s="6"/>
      <c r="BR530" s="6"/>
      <c r="BS530" s="6"/>
      <c r="BT530" s="6"/>
      <c r="BU530" s="6"/>
    </row>
    <row r="531" spans="1:73" ht="12.75">
      <c r="A531" s="682">
        <v>7</v>
      </c>
      <c r="B531" s="290"/>
      <c r="C531" s="291"/>
      <c r="D531" s="694"/>
      <c r="E531" s="454"/>
      <c r="F531" s="706"/>
      <c r="G531" s="317"/>
      <c r="H531" s="317"/>
      <c r="I531" s="966"/>
      <c r="J531" s="358"/>
      <c r="K531" s="696"/>
      <c r="L531" s="966"/>
      <c r="M531" s="697"/>
      <c r="N531" s="697"/>
      <c r="O531" s="966"/>
      <c r="P531" s="358"/>
      <c r="Q531" s="696"/>
      <c r="R531" s="966"/>
      <c r="S531" s="697"/>
      <c r="T531" s="697"/>
      <c r="U531" s="966"/>
      <c r="V531" s="358"/>
      <c r="W531" s="696"/>
      <c r="X531" s="966"/>
      <c r="Y531" s="697"/>
      <c r="Z531" s="697"/>
      <c r="AA531" s="966"/>
      <c r="AB531" s="358"/>
      <c r="AC531" s="696"/>
      <c r="AD531" s="966"/>
      <c r="AE531" s="697"/>
      <c r="AF531" s="697"/>
      <c r="AG531" s="966"/>
      <c r="AH531" s="698"/>
      <c r="AI531" s="699"/>
      <c r="AJ531" s="966"/>
      <c r="AK531" s="697"/>
      <c r="AL531" s="697"/>
      <c r="AM531" s="966"/>
      <c r="AN531" s="365"/>
      <c r="AO531" s="701"/>
      <c r="AP531" s="966"/>
      <c r="AQ531" s="697"/>
      <c r="AR531" s="697"/>
      <c r="AS531" s="966"/>
      <c r="AT531" s="966"/>
      <c r="AU531" s="966"/>
      <c r="AV531" s="966"/>
      <c r="AW531" s="966"/>
      <c r="AX531" s="966"/>
      <c r="AY531" s="966"/>
      <c r="AZ531" s="966"/>
      <c r="BA531" s="966"/>
      <c r="BB531" s="966"/>
      <c r="BC531" s="966"/>
      <c r="BD531" s="966"/>
      <c r="BE531" s="966"/>
      <c r="BF531" s="966"/>
      <c r="BG531" s="966"/>
      <c r="BH531" s="125"/>
      <c r="BI531" s="125"/>
      <c r="BJ531" s="692"/>
      <c r="BK531" s="692"/>
      <c r="BL531" s="4"/>
      <c r="BM531" s="3"/>
      <c r="BN531" s="3"/>
      <c r="BO531" s="6"/>
      <c r="BP531" s="6"/>
      <c r="BQ531" s="6"/>
      <c r="BR531" s="6"/>
      <c r="BS531" s="6"/>
      <c r="BT531" s="6"/>
      <c r="BU531" s="6"/>
    </row>
    <row r="532" spans="1:73" ht="12.75">
      <c r="A532" s="682">
        <v>8</v>
      </c>
      <c r="B532" s="290"/>
      <c r="C532" s="291"/>
      <c r="D532" s="694"/>
      <c r="E532" s="454"/>
      <c r="F532" s="706"/>
      <c r="G532" s="317"/>
      <c r="H532" s="317"/>
      <c r="I532" s="966"/>
      <c r="J532" s="358"/>
      <c r="K532" s="696"/>
      <c r="L532" s="966"/>
      <c r="M532" s="697"/>
      <c r="N532" s="697"/>
      <c r="O532" s="966"/>
      <c r="P532" s="358"/>
      <c r="Q532" s="696"/>
      <c r="R532" s="966"/>
      <c r="S532" s="697"/>
      <c r="T532" s="697"/>
      <c r="U532" s="966"/>
      <c r="V532" s="358"/>
      <c r="W532" s="696"/>
      <c r="X532" s="966"/>
      <c r="Y532" s="697"/>
      <c r="Z532" s="697"/>
      <c r="AA532" s="966"/>
      <c r="AB532" s="358"/>
      <c r="AC532" s="696"/>
      <c r="AD532" s="966"/>
      <c r="AE532" s="697"/>
      <c r="AF532" s="697"/>
      <c r="AG532" s="966"/>
      <c r="AH532" s="698"/>
      <c r="AI532" s="699"/>
      <c r="AJ532" s="966"/>
      <c r="AK532" s="697"/>
      <c r="AL532" s="697"/>
      <c r="AM532" s="966"/>
      <c r="AN532" s="365"/>
      <c r="AO532" s="701"/>
      <c r="AP532" s="966"/>
      <c r="AQ532" s="697"/>
      <c r="AR532" s="697"/>
      <c r="AS532" s="966"/>
      <c r="AT532" s="966"/>
      <c r="AU532" s="966"/>
      <c r="AV532" s="966"/>
      <c r="AW532" s="966"/>
      <c r="AX532" s="966"/>
      <c r="AY532" s="966"/>
      <c r="AZ532" s="966"/>
      <c r="BA532" s="966"/>
      <c r="BB532" s="966"/>
      <c r="BC532" s="966"/>
      <c r="BD532" s="966"/>
      <c r="BE532" s="966"/>
      <c r="BF532" s="966"/>
      <c r="BG532" s="966"/>
      <c r="BH532" s="125"/>
      <c r="BI532" s="125"/>
      <c r="BJ532" s="692"/>
      <c r="BK532" s="692"/>
      <c r="BL532" s="4"/>
      <c r="BM532" s="3"/>
      <c r="BN532" s="3"/>
      <c r="BO532" s="6"/>
      <c r="BP532" s="6"/>
      <c r="BQ532" s="6"/>
      <c r="BR532" s="6"/>
      <c r="BS532" s="6"/>
      <c r="BT532" s="6"/>
      <c r="BU532" s="6"/>
    </row>
    <row r="533" spans="1:73" ht="12.75">
      <c r="A533" s="682">
        <v>9</v>
      </c>
      <c r="B533" s="290"/>
      <c r="C533" s="291"/>
      <c r="D533" s="694"/>
      <c r="E533" s="454"/>
      <c r="F533" s="706"/>
      <c r="G533" s="317"/>
      <c r="H533" s="317"/>
      <c r="I533" s="966"/>
      <c r="J533" s="358"/>
      <c r="K533" s="696"/>
      <c r="L533" s="966"/>
      <c r="M533" s="697"/>
      <c r="N533" s="697"/>
      <c r="O533" s="966"/>
      <c r="P533" s="358"/>
      <c r="Q533" s="696"/>
      <c r="R533" s="966"/>
      <c r="S533" s="697"/>
      <c r="T533" s="697"/>
      <c r="U533" s="966"/>
      <c r="V533" s="358"/>
      <c r="W533" s="696"/>
      <c r="X533" s="966"/>
      <c r="Y533" s="697"/>
      <c r="Z533" s="697"/>
      <c r="AA533" s="966"/>
      <c r="AB533" s="358"/>
      <c r="AC533" s="696"/>
      <c r="AD533" s="966"/>
      <c r="AE533" s="697"/>
      <c r="AF533" s="697"/>
      <c r="AG533" s="966"/>
      <c r="AH533" s="698"/>
      <c r="AI533" s="699"/>
      <c r="AJ533" s="966"/>
      <c r="AK533" s="697"/>
      <c r="AL533" s="697"/>
      <c r="AM533" s="966"/>
      <c r="AN533" s="365"/>
      <c r="AO533" s="701"/>
      <c r="AP533" s="966"/>
      <c r="AQ533" s="697"/>
      <c r="AR533" s="697"/>
      <c r="AS533" s="966"/>
      <c r="AT533" s="966"/>
      <c r="AU533" s="966"/>
      <c r="AV533" s="966"/>
      <c r="AW533" s="966"/>
      <c r="AX533" s="966"/>
      <c r="AY533" s="966"/>
      <c r="AZ533" s="966"/>
      <c r="BA533" s="966"/>
      <c r="BB533" s="966"/>
      <c r="BC533" s="966"/>
      <c r="BD533" s="966"/>
      <c r="BE533" s="966"/>
      <c r="BF533" s="966"/>
      <c r="BG533" s="966"/>
      <c r="BH533" s="125"/>
      <c r="BI533" s="125"/>
      <c r="BJ533" s="692"/>
      <c r="BK533" s="692"/>
      <c r="BL533" s="4"/>
      <c r="BM533" s="3"/>
      <c r="BN533" s="3"/>
      <c r="BO533" s="6"/>
      <c r="BP533" s="6"/>
      <c r="BQ533" s="6"/>
      <c r="BR533" s="6"/>
      <c r="BS533" s="6"/>
      <c r="BT533" s="6"/>
      <c r="BU533" s="6"/>
    </row>
    <row r="534" spans="1:73" ht="12.75">
      <c r="A534" s="682">
        <v>10</v>
      </c>
      <c r="B534" s="320"/>
      <c r="C534" s="321"/>
      <c r="D534" s="707"/>
      <c r="E534" s="368"/>
      <c r="F534" s="325"/>
      <c r="G534" s="317"/>
      <c r="H534" s="317"/>
      <c r="I534" s="971"/>
      <c r="J534" s="369"/>
      <c r="K534" s="709"/>
      <c r="L534" s="971"/>
      <c r="M534" s="710"/>
      <c r="N534" s="710"/>
      <c r="O534" s="971"/>
      <c r="P534" s="369"/>
      <c r="Q534" s="709"/>
      <c r="R534" s="971"/>
      <c r="S534" s="710"/>
      <c r="T534" s="710"/>
      <c r="U534" s="971"/>
      <c r="V534" s="369"/>
      <c r="W534" s="709"/>
      <c r="X534" s="971"/>
      <c r="Y534" s="710"/>
      <c r="Z534" s="710"/>
      <c r="AA534" s="971"/>
      <c r="AB534" s="369"/>
      <c r="AC534" s="709"/>
      <c r="AD534" s="971"/>
      <c r="AE534" s="710"/>
      <c r="AF534" s="710"/>
      <c r="AG534" s="971"/>
      <c r="AH534" s="711"/>
      <c r="AI534" s="712"/>
      <c r="AJ534" s="971"/>
      <c r="AK534" s="710"/>
      <c r="AL534" s="710"/>
      <c r="AM534" s="971"/>
      <c r="AN534" s="374"/>
      <c r="AO534" s="713"/>
      <c r="AP534" s="971"/>
      <c r="AQ534" s="710"/>
      <c r="AR534" s="710"/>
      <c r="AS534" s="971"/>
      <c r="AT534" s="971"/>
      <c r="AU534" s="971"/>
      <c r="AV534" s="971"/>
      <c r="AW534" s="971"/>
      <c r="AX534" s="971"/>
      <c r="AY534" s="971"/>
      <c r="AZ534" s="971"/>
      <c r="BA534" s="971"/>
      <c r="BB534" s="971"/>
      <c r="BC534" s="971"/>
      <c r="BD534" s="971"/>
      <c r="BE534" s="971"/>
      <c r="BF534" s="971"/>
      <c r="BG534" s="971"/>
      <c r="BH534" s="167"/>
      <c r="BI534" s="167"/>
      <c r="BJ534" s="714"/>
      <c r="BK534" s="714"/>
      <c r="BL534" s="4"/>
      <c r="BM534" s="3"/>
      <c r="BN534" s="3"/>
      <c r="BO534" s="6"/>
      <c r="BP534" s="6"/>
      <c r="BQ534" s="6"/>
      <c r="BR534" s="6"/>
      <c r="BS534" s="6"/>
      <c r="BT534" s="6"/>
      <c r="BU534" s="6"/>
    </row>
    <row r="535" spans="1:73" ht="12.75">
      <c r="A535" s="682">
        <v>1</v>
      </c>
      <c r="B535" s="416">
        <v>34</v>
      </c>
      <c r="C535" s="340" t="s">
        <v>870</v>
      </c>
      <c r="D535" s="728" t="s">
        <v>871</v>
      </c>
      <c r="E535" s="273" t="s">
        <v>110</v>
      </c>
      <c r="F535" s="815" t="s">
        <v>126</v>
      </c>
      <c r="G535" s="273">
        <v>3</v>
      </c>
      <c r="H535" s="273">
        <v>3</v>
      </c>
      <c r="I535" s="1060"/>
      <c r="J535" s="349"/>
      <c r="K535" s="277"/>
      <c r="L535" s="1006">
        <f>J535+J536+J537+J538+J539+J540+J541+J542+J543+J544+K535+K536+K537+K538+K539+K540+K541+K542+K543+K544</f>
        <v>0</v>
      </c>
      <c r="M535" s="686"/>
      <c r="N535" s="686"/>
      <c r="O535" s="1007">
        <f>M535+M536+M537+M538+M539+M540+M541+M542+M543+M544+N535+N536+N537+N538+N539+N540+N541+N542+N543+N544</f>
        <v>0</v>
      </c>
      <c r="P535" s="349"/>
      <c r="Q535" s="277"/>
      <c r="R535" s="1008">
        <f>P535+P536+P537+P538+P539+P540+P541+P542+P543+P544+Q535+Q536+Q537+Q538+Q539+Q540+Q541+Q542+Q543+Q544</f>
        <v>0</v>
      </c>
      <c r="S535" s="686"/>
      <c r="T535" s="686"/>
      <c r="U535" s="1057">
        <f>S535+S536+S537+S538+S539+S540+S541+S542+S543+S544+T535+T536+T537+T538+T539+T540+T541+T542+T543+T544</f>
        <v>0</v>
      </c>
      <c r="V535" s="349"/>
      <c r="W535" s="277"/>
      <c r="X535" s="1055">
        <f>V535+V536+V537+V538+V539+V540+V541+V542+V543+V544+W535+W536+W537+W538+W539+W540+W541+W542+W543+W544</f>
        <v>0</v>
      </c>
      <c r="Y535" s="729">
        <v>9</v>
      </c>
      <c r="Z535" s="686"/>
      <c r="AA535" s="1056">
        <f>Y535+Y536+Y537+Y538+Y539+Y540+Y541+Y542+Y543+Y544+Z535+Z536+Z537+Z538+Z539+Z540+Z541+Z542+Z543+Z544</f>
        <v>9</v>
      </c>
      <c r="AB535" s="349"/>
      <c r="AC535" s="277"/>
      <c r="AD535" s="999">
        <f>AB535+AB536+AB537+AB538+AB539+AB540+AB541+AB542+AB543+AB544+AC535+AC536+AC537+AC538+AC539+AC540+AC541+AC542+AC543+AC544</f>
        <v>0</v>
      </c>
      <c r="AE535" s="686"/>
      <c r="AF535" s="686"/>
      <c r="AG535" s="1000">
        <f>AE535+AE536+AE537+AE538+AE539+AE540+AE541+AE542+AE543+AE544+AF535+AF536+AF537+AF538+AF539+AF540+AF541+AF542+AF543+AF544</f>
        <v>0</v>
      </c>
      <c r="AH535" s="687"/>
      <c r="AI535" s="688"/>
      <c r="AJ535" s="1048">
        <f>AH535+AH536+AH537+AH538+AH539+AH540+AH541+AH542+AH543+AH544+AI535+AI536+AI537+AI538+AI539+AI540+AI541+AI542+AI543+AI544</f>
        <v>0</v>
      </c>
      <c r="AK535" s="686"/>
      <c r="AL535" s="686"/>
      <c r="AM535" s="1002">
        <f>AK535+AK536+AK537+AK538+AK539+AK540+AK541+AK542+AK543+AK544+AL535+AL536+AL537+AL538+AL539+AL540+AL541+AL542+AL543+AL544</f>
        <v>0</v>
      </c>
      <c r="AN535" s="355"/>
      <c r="AO535" s="690"/>
      <c r="AP535" s="1003">
        <f>AN535+AN536+AN537+AN538+AN539+AN540+AN541+AN542+AN543+AN544+AO535+AO536+AO537+AO538+AO539+AO540+AO541+AO542+AO543+AO544</f>
        <v>0</v>
      </c>
      <c r="AQ535" s="686"/>
      <c r="AR535" s="686"/>
      <c r="AS535" s="1049">
        <f>AQ535+AQ536+AQ537+AQ538+AQ539+AQ540+AQ541+AQ542+AQ543+AQ544+AR535+AR536+AR537+AR538+AR539+AR540+AR541+AR542+AR543+AR544</f>
        <v>0</v>
      </c>
      <c r="AT535" s="1050"/>
      <c r="AU535" s="1051">
        <f>SUM(AV535:BG535)</f>
        <v>10</v>
      </c>
      <c r="AV535" s="965">
        <f>SUM(L535+O535+R535+U535+X535+AA535+AD535+AG535+AJ535+AM535+AP535+AS535)</f>
        <v>9</v>
      </c>
      <c r="AW535" s="965">
        <v>1</v>
      </c>
      <c r="AX535" s="965"/>
      <c r="AY535" s="965"/>
      <c r="AZ535" s="965"/>
      <c r="BA535" s="965"/>
      <c r="BB535" s="965"/>
      <c r="BC535" s="965"/>
      <c r="BD535" s="965"/>
      <c r="BE535" s="1052"/>
      <c r="BF535" s="1052"/>
      <c r="BG535" s="1053"/>
      <c r="BH535" s="125"/>
      <c r="BI535" s="125"/>
      <c r="BJ535" s="692"/>
      <c r="BK535" s="692"/>
      <c r="BL535" s="4"/>
      <c r="BM535" s="3"/>
      <c r="BN535" s="3"/>
      <c r="BO535" s="6"/>
      <c r="BP535" s="6"/>
      <c r="BQ535" s="6"/>
      <c r="BR535" s="6"/>
      <c r="BS535" s="6"/>
      <c r="BT535" s="6"/>
      <c r="BU535" s="6"/>
    </row>
    <row r="536" spans="1:73" ht="12.75">
      <c r="A536" s="682">
        <v>2</v>
      </c>
      <c r="B536" s="290"/>
      <c r="C536" s="291"/>
      <c r="D536" s="694"/>
      <c r="E536" s="295"/>
      <c r="F536" s="817"/>
      <c r="G536" s="295"/>
      <c r="H536" s="295"/>
      <c r="I536" s="966"/>
      <c r="J536" s="358"/>
      <c r="K536" s="696"/>
      <c r="L536" s="966"/>
      <c r="M536" s="697"/>
      <c r="N536" s="697"/>
      <c r="O536" s="966"/>
      <c r="P536" s="358"/>
      <c r="Q536" s="696"/>
      <c r="R536" s="966"/>
      <c r="S536" s="697"/>
      <c r="T536" s="697"/>
      <c r="U536" s="966"/>
      <c r="V536" s="358"/>
      <c r="W536" s="696"/>
      <c r="X536" s="966"/>
      <c r="Y536" s="702"/>
      <c r="Z536" s="697"/>
      <c r="AA536" s="966"/>
      <c r="AB536" s="358"/>
      <c r="AC536" s="696"/>
      <c r="AD536" s="966"/>
      <c r="AE536" s="697"/>
      <c r="AF536" s="697"/>
      <c r="AG536" s="966"/>
      <c r="AH536" s="698"/>
      <c r="AI536" s="699"/>
      <c r="AJ536" s="966"/>
      <c r="AK536" s="697"/>
      <c r="AL536" s="697"/>
      <c r="AM536" s="966"/>
      <c r="AN536" s="365"/>
      <c r="AO536" s="701"/>
      <c r="AP536" s="966"/>
      <c r="AQ536" s="697"/>
      <c r="AR536" s="697"/>
      <c r="AS536" s="966"/>
      <c r="AT536" s="966"/>
      <c r="AU536" s="966"/>
      <c r="AV536" s="966"/>
      <c r="AW536" s="966"/>
      <c r="AX536" s="966"/>
      <c r="AY536" s="966"/>
      <c r="AZ536" s="966"/>
      <c r="BA536" s="966"/>
      <c r="BB536" s="966"/>
      <c r="BC536" s="966"/>
      <c r="BD536" s="966"/>
      <c r="BE536" s="966"/>
      <c r="BF536" s="966"/>
      <c r="BG536" s="966"/>
      <c r="BH536" s="125"/>
      <c r="BI536" s="125"/>
      <c r="BJ536" s="692"/>
      <c r="BK536" s="692"/>
      <c r="BL536" s="4"/>
      <c r="BM536" s="3"/>
      <c r="BN536" s="3"/>
      <c r="BO536" s="6"/>
      <c r="BP536" s="6"/>
      <c r="BQ536" s="6"/>
      <c r="BR536" s="6"/>
      <c r="BS536" s="6"/>
      <c r="BT536" s="6"/>
      <c r="BU536" s="6"/>
    </row>
    <row r="537" spans="1:73" ht="12.75">
      <c r="A537" s="682">
        <v>3</v>
      </c>
      <c r="B537" s="290"/>
      <c r="C537" s="291"/>
      <c r="D537" s="694"/>
      <c r="E537" s="295"/>
      <c r="F537" s="695"/>
      <c r="G537" s="295"/>
      <c r="H537" s="295"/>
      <c r="I537" s="966"/>
      <c r="J537" s="358"/>
      <c r="K537" s="696"/>
      <c r="L537" s="966"/>
      <c r="M537" s="697"/>
      <c r="N537" s="697"/>
      <c r="O537" s="966"/>
      <c r="P537" s="727"/>
      <c r="Q537" s="696"/>
      <c r="R537" s="966"/>
      <c r="S537" s="697"/>
      <c r="T537" s="697"/>
      <c r="U537" s="966"/>
      <c r="V537" s="358"/>
      <c r="W537" s="696"/>
      <c r="X537" s="966"/>
      <c r="Y537" s="697"/>
      <c r="Z537" s="697"/>
      <c r="AA537" s="966"/>
      <c r="AB537" s="358"/>
      <c r="AC537" s="696"/>
      <c r="AD537" s="966"/>
      <c r="AE537" s="697"/>
      <c r="AF537" s="697"/>
      <c r="AG537" s="966"/>
      <c r="AH537" s="698"/>
      <c r="AI537" s="699"/>
      <c r="AJ537" s="966"/>
      <c r="AK537" s="697"/>
      <c r="AL537" s="697"/>
      <c r="AM537" s="966"/>
      <c r="AN537" s="365"/>
      <c r="AO537" s="701"/>
      <c r="AP537" s="966"/>
      <c r="AQ537" s="697"/>
      <c r="AR537" s="697"/>
      <c r="AS537" s="966"/>
      <c r="AT537" s="966"/>
      <c r="AU537" s="966"/>
      <c r="AV537" s="966"/>
      <c r="AW537" s="966"/>
      <c r="AX537" s="966"/>
      <c r="AY537" s="966"/>
      <c r="AZ537" s="966"/>
      <c r="BA537" s="966"/>
      <c r="BB537" s="966"/>
      <c r="BC537" s="966"/>
      <c r="BD537" s="966"/>
      <c r="BE537" s="966"/>
      <c r="BF537" s="966"/>
      <c r="BG537" s="966"/>
      <c r="BH537" s="125"/>
      <c r="BI537" s="125"/>
      <c r="BJ537" s="692"/>
      <c r="BK537" s="692"/>
      <c r="BL537" s="4"/>
      <c r="BM537" s="3"/>
      <c r="BN537" s="3"/>
      <c r="BO537" s="6"/>
      <c r="BP537" s="6"/>
      <c r="BQ537" s="6"/>
      <c r="BR537" s="6"/>
      <c r="BS537" s="6"/>
      <c r="BT537" s="6"/>
      <c r="BU537" s="6"/>
    </row>
    <row r="538" spans="1:73" ht="12.75">
      <c r="A538" s="682">
        <v>4</v>
      </c>
      <c r="B538" s="290"/>
      <c r="C538" s="291"/>
      <c r="D538" s="694"/>
      <c r="E538" s="317"/>
      <c r="F538" s="619"/>
      <c r="G538" s="317"/>
      <c r="H538" s="317"/>
      <c r="I538" s="966"/>
      <c r="J538" s="358"/>
      <c r="K538" s="696"/>
      <c r="L538" s="966"/>
      <c r="M538" s="697"/>
      <c r="N538" s="697"/>
      <c r="O538" s="966"/>
      <c r="P538" s="358"/>
      <c r="Q538" s="696"/>
      <c r="R538" s="966"/>
      <c r="S538" s="697"/>
      <c r="T538" s="697"/>
      <c r="U538" s="966"/>
      <c r="V538" s="358"/>
      <c r="W538" s="696"/>
      <c r="X538" s="966"/>
      <c r="Y538" s="697"/>
      <c r="Z538" s="697"/>
      <c r="AA538" s="966"/>
      <c r="AB538" s="358"/>
      <c r="AC538" s="696"/>
      <c r="AD538" s="966"/>
      <c r="AE538" s="697"/>
      <c r="AF538" s="697"/>
      <c r="AG538" s="966"/>
      <c r="AH538" s="698"/>
      <c r="AI538" s="699"/>
      <c r="AJ538" s="966"/>
      <c r="AK538" s="697"/>
      <c r="AL538" s="697"/>
      <c r="AM538" s="966"/>
      <c r="AN538" s="365"/>
      <c r="AO538" s="701"/>
      <c r="AP538" s="966"/>
      <c r="AQ538" s="697"/>
      <c r="AR538" s="697"/>
      <c r="AS538" s="966"/>
      <c r="AT538" s="966"/>
      <c r="AU538" s="966"/>
      <c r="AV538" s="966"/>
      <c r="AW538" s="966"/>
      <c r="AX538" s="966"/>
      <c r="AY538" s="966"/>
      <c r="AZ538" s="966"/>
      <c r="BA538" s="966"/>
      <c r="BB538" s="966"/>
      <c r="BC538" s="966"/>
      <c r="BD538" s="966"/>
      <c r="BE538" s="966"/>
      <c r="BF538" s="966"/>
      <c r="BG538" s="966"/>
      <c r="BH538" s="125"/>
      <c r="BI538" s="125"/>
      <c r="BJ538" s="692"/>
      <c r="BK538" s="692"/>
      <c r="BL538" s="4"/>
      <c r="BM538" s="3"/>
      <c r="BN538" s="3"/>
      <c r="BO538" s="6"/>
      <c r="BP538" s="6"/>
      <c r="BQ538" s="6"/>
      <c r="BR538" s="6"/>
      <c r="BS538" s="6"/>
      <c r="BT538" s="6"/>
      <c r="BU538" s="6"/>
    </row>
    <row r="539" spans="1:73" ht="12.75">
      <c r="A539" s="682">
        <v>5</v>
      </c>
      <c r="B539" s="290"/>
      <c r="C539" s="291"/>
      <c r="D539" s="694"/>
      <c r="E539" s="317"/>
      <c r="F539" s="619"/>
      <c r="G539" s="317"/>
      <c r="H539" s="317"/>
      <c r="I539" s="966"/>
      <c r="J539" s="358"/>
      <c r="K539" s="696"/>
      <c r="L539" s="966"/>
      <c r="M539" s="697"/>
      <c r="N539" s="697"/>
      <c r="O539" s="966"/>
      <c r="P539" s="358"/>
      <c r="Q539" s="696"/>
      <c r="R539" s="966"/>
      <c r="S539" s="697"/>
      <c r="T539" s="697"/>
      <c r="U539" s="966"/>
      <c r="V539" s="358"/>
      <c r="W539" s="696"/>
      <c r="X539" s="966"/>
      <c r="Y539" s="697"/>
      <c r="Z539" s="697"/>
      <c r="AA539" s="966"/>
      <c r="AB539" s="358"/>
      <c r="AC539" s="696"/>
      <c r="AD539" s="966"/>
      <c r="AE539" s="697"/>
      <c r="AF539" s="697"/>
      <c r="AG539" s="966"/>
      <c r="AH539" s="698"/>
      <c r="AI539" s="699"/>
      <c r="AJ539" s="966"/>
      <c r="AK539" s="697"/>
      <c r="AL539" s="697"/>
      <c r="AM539" s="966"/>
      <c r="AN539" s="365"/>
      <c r="AO539" s="701"/>
      <c r="AP539" s="966"/>
      <c r="AQ539" s="697"/>
      <c r="AR539" s="697"/>
      <c r="AS539" s="966"/>
      <c r="AT539" s="966"/>
      <c r="AU539" s="966"/>
      <c r="AV539" s="966"/>
      <c r="AW539" s="966"/>
      <c r="AX539" s="966"/>
      <c r="AY539" s="966"/>
      <c r="AZ539" s="966"/>
      <c r="BA539" s="966"/>
      <c r="BB539" s="966"/>
      <c r="BC539" s="966"/>
      <c r="BD539" s="966"/>
      <c r="BE539" s="966"/>
      <c r="BF539" s="966"/>
      <c r="BG539" s="966"/>
      <c r="BH539" s="125"/>
      <c r="BI539" s="125"/>
      <c r="BJ539" s="692"/>
      <c r="BK539" s="692"/>
      <c r="BL539" s="4"/>
      <c r="BM539" s="3"/>
      <c r="BN539" s="3"/>
      <c r="BO539" s="6"/>
      <c r="BP539" s="6"/>
      <c r="BQ539" s="6"/>
      <c r="BR539" s="6"/>
      <c r="BS539" s="6"/>
      <c r="BT539" s="6"/>
      <c r="BU539" s="6"/>
    </row>
    <row r="540" spans="1:73" ht="12.75">
      <c r="A540" s="682">
        <v>6</v>
      </c>
      <c r="B540" s="290"/>
      <c r="C540" s="291"/>
      <c r="D540" s="694"/>
      <c r="E540" s="317"/>
      <c r="F540" s="619"/>
      <c r="G540" s="317"/>
      <c r="H540" s="317"/>
      <c r="I540" s="966"/>
      <c r="J540" s="358"/>
      <c r="K540" s="696"/>
      <c r="L540" s="966"/>
      <c r="M540" s="697"/>
      <c r="N540" s="697"/>
      <c r="O540" s="966"/>
      <c r="P540" s="358"/>
      <c r="Q540" s="696"/>
      <c r="R540" s="966"/>
      <c r="S540" s="697"/>
      <c r="T540" s="697"/>
      <c r="U540" s="966"/>
      <c r="V540" s="358"/>
      <c r="W540" s="696"/>
      <c r="X540" s="966"/>
      <c r="Y540" s="697"/>
      <c r="Z540" s="697"/>
      <c r="AA540" s="966"/>
      <c r="AB540" s="358"/>
      <c r="AC540" s="696"/>
      <c r="AD540" s="966"/>
      <c r="AE540" s="697"/>
      <c r="AF540" s="697"/>
      <c r="AG540" s="966"/>
      <c r="AH540" s="698"/>
      <c r="AI540" s="699"/>
      <c r="AJ540" s="966"/>
      <c r="AK540" s="697"/>
      <c r="AL540" s="697"/>
      <c r="AM540" s="966"/>
      <c r="AN540" s="365"/>
      <c r="AO540" s="701"/>
      <c r="AP540" s="966"/>
      <c r="AQ540" s="697"/>
      <c r="AR540" s="697"/>
      <c r="AS540" s="966"/>
      <c r="AT540" s="966"/>
      <c r="AU540" s="966"/>
      <c r="AV540" s="966"/>
      <c r="AW540" s="966"/>
      <c r="AX540" s="966"/>
      <c r="AY540" s="966"/>
      <c r="AZ540" s="966"/>
      <c r="BA540" s="966"/>
      <c r="BB540" s="966"/>
      <c r="BC540" s="966"/>
      <c r="BD540" s="966"/>
      <c r="BE540" s="966"/>
      <c r="BF540" s="966"/>
      <c r="BG540" s="966"/>
      <c r="BH540" s="125"/>
      <c r="BI540" s="125"/>
      <c r="BJ540" s="692"/>
      <c r="BK540" s="692"/>
      <c r="BL540" s="4"/>
      <c r="BM540" s="3"/>
      <c r="BN540" s="3"/>
      <c r="BO540" s="6"/>
      <c r="BP540" s="6"/>
      <c r="BQ540" s="6"/>
      <c r="BR540" s="6"/>
      <c r="BS540" s="6"/>
      <c r="BT540" s="6"/>
      <c r="BU540" s="6"/>
    </row>
    <row r="541" spans="1:73" ht="12.75">
      <c r="A541" s="682">
        <v>7</v>
      </c>
      <c r="B541" s="290"/>
      <c r="C541" s="291"/>
      <c r="D541" s="694"/>
      <c r="E541" s="454"/>
      <c r="F541" s="706"/>
      <c r="G541" s="317"/>
      <c r="H541" s="317"/>
      <c r="I541" s="966"/>
      <c r="J541" s="358"/>
      <c r="K541" s="696"/>
      <c r="L541" s="966"/>
      <c r="M541" s="697"/>
      <c r="N541" s="697"/>
      <c r="O541" s="966"/>
      <c r="P541" s="358"/>
      <c r="Q541" s="696"/>
      <c r="R541" s="966"/>
      <c r="S541" s="697"/>
      <c r="T541" s="697"/>
      <c r="U541" s="966"/>
      <c r="V541" s="358"/>
      <c r="W541" s="696"/>
      <c r="X541" s="966"/>
      <c r="Y541" s="697"/>
      <c r="Z541" s="697"/>
      <c r="AA541" s="966"/>
      <c r="AB541" s="358"/>
      <c r="AC541" s="696"/>
      <c r="AD541" s="966"/>
      <c r="AE541" s="697"/>
      <c r="AF541" s="697"/>
      <c r="AG541" s="966"/>
      <c r="AH541" s="698"/>
      <c r="AI541" s="699"/>
      <c r="AJ541" s="966"/>
      <c r="AK541" s="697"/>
      <c r="AL541" s="697"/>
      <c r="AM541" s="966"/>
      <c r="AN541" s="365"/>
      <c r="AO541" s="701"/>
      <c r="AP541" s="966"/>
      <c r="AQ541" s="697"/>
      <c r="AR541" s="697"/>
      <c r="AS541" s="966"/>
      <c r="AT541" s="966"/>
      <c r="AU541" s="966"/>
      <c r="AV541" s="966"/>
      <c r="AW541" s="966"/>
      <c r="AX541" s="966"/>
      <c r="AY541" s="966"/>
      <c r="AZ541" s="966"/>
      <c r="BA541" s="966"/>
      <c r="BB541" s="966"/>
      <c r="BC541" s="966"/>
      <c r="BD541" s="966"/>
      <c r="BE541" s="966"/>
      <c r="BF541" s="966"/>
      <c r="BG541" s="966"/>
      <c r="BH541" s="125"/>
      <c r="BI541" s="125"/>
      <c r="BJ541" s="692"/>
      <c r="BK541" s="692"/>
      <c r="BL541" s="4"/>
      <c r="BM541" s="3"/>
      <c r="BN541" s="3"/>
      <c r="BO541" s="6"/>
      <c r="BP541" s="6"/>
      <c r="BQ541" s="6"/>
      <c r="BR541" s="6"/>
      <c r="BS541" s="6"/>
      <c r="BT541" s="6"/>
      <c r="BU541" s="6"/>
    </row>
    <row r="542" spans="1:73" ht="12.75">
      <c r="A542" s="682">
        <v>8</v>
      </c>
      <c r="B542" s="290"/>
      <c r="C542" s="291"/>
      <c r="D542" s="694"/>
      <c r="E542" s="454"/>
      <c r="F542" s="706"/>
      <c r="G542" s="317"/>
      <c r="H542" s="317"/>
      <c r="I542" s="966"/>
      <c r="J542" s="358"/>
      <c r="K542" s="696"/>
      <c r="L542" s="966"/>
      <c r="M542" s="697"/>
      <c r="N542" s="697"/>
      <c r="O542" s="966"/>
      <c r="P542" s="358"/>
      <c r="Q542" s="696"/>
      <c r="R542" s="966"/>
      <c r="S542" s="697"/>
      <c r="T542" s="697"/>
      <c r="U542" s="966"/>
      <c r="V542" s="358"/>
      <c r="W542" s="696"/>
      <c r="X542" s="966"/>
      <c r="Y542" s="697"/>
      <c r="Z542" s="697"/>
      <c r="AA542" s="966"/>
      <c r="AB542" s="358"/>
      <c r="AC542" s="696"/>
      <c r="AD542" s="966"/>
      <c r="AE542" s="697"/>
      <c r="AF542" s="697"/>
      <c r="AG542" s="966"/>
      <c r="AH542" s="698"/>
      <c r="AI542" s="699"/>
      <c r="AJ542" s="966"/>
      <c r="AK542" s="697"/>
      <c r="AL542" s="697"/>
      <c r="AM542" s="966"/>
      <c r="AN542" s="365"/>
      <c r="AO542" s="701"/>
      <c r="AP542" s="966"/>
      <c r="AQ542" s="697"/>
      <c r="AR542" s="697"/>
      <c r="AS542" s="966"/>
      <c r="AT542" s="966"/>
      <c r="AU542" s="966"/>
      <c r="AV542" s="966"/>
      <c r="AW542" s="966"/>
      <c r="AX542" s="966"/>
      <c r="AY542" s="966"/>
      <c r="AZ542" s="966"/>
      <c r="BA542" s="966"/>
      <c r="BB542" s="966"/>
      <c r="BC542" s="966"/>
      <c r="BD542" s="966"/>
      <c r="BE542" s="966"/>
      <c r="BF542" s="966"/>
      <c r="BG542" s="966"/>
      <c r="BH542" s="125"/>
      <c r="BI542" s="125"/>
      <c r="BJ542" s="692"/>
      <c r="BK542" s="692"/>
      <c r="BL542" s="4"/>
      <c r="BM542" s="3"/>
      <c r="BN542" s="3"/>
      <c r="BO542" s="6"/>
      <c r="BP542" s="6"/>
      <c r="BQ542" s="6"/>
      <c r="BR542" s="6"/>
      <c r="BS542" s="6"/>
      <c r="BT542" s="6"/>
      <c r="BU542" s="6"/>
    </row>
    <row r="543" spans="1:73" ht="12.75">
      <c r="A543" s="682">
        <v>9</v>
      </c>
      <c r="B543" s="290"/>
      <c r="C543" s="291"/>
      <c r="D543" s="694"/>
      <c r="E543" s="454"/>
      <c r="F543" s="706"/>
      <c r="G543" s="317"/>
      <c r="H543" s="317"/>
      <c r="I543" s="966"/>
      <c r="J543" s="358"/>
      <c r="K543" s="696"/>
      <c r="L543" s="966"/>
      <c r="M543" s="697"/>
      <c r="N543" s="697"/>
      <c r="O543" s="966"/>
      <c r="P543" s="358"/>
      <c r="Q543" s="696"/>
      <c r="R543" s="966"/>
      <c r="S543" s="697"/>
      <c r="T543" s="697"/>
      <c r="U543" s="966"/>
      <c r="V543" s="358"/>
      <c r="W543" s="696"/>
      <c r="X543" s="966"/>
      <c r="Y543" s="697"/>
      <c r="Z543" s="697"/>
      <c r="AA543" s="966"/>
      <c r="AB543" s="358"/>
      <c r="AC543" s="696"/>
      <c r="AD543" s="966"/>
      <c r="AE543" s="697"/>
      <c r="AF543" s="697"/>
      <c r="AG543" s="966"/>
      <c r="AH543" s="698"/>
      <c r="AI543" s="699"/>
      <c r="AJ543" s="966"/>
      <c r="AK543" s="697"/>
      <c r="AL543" s="697"/>
      <c r="AM543" s="966"/>
      <c r="AN543" s="365"/>
      <c r="AO543" s="701"/>
      <c r="AP543" s="966"/>
      <c r="AQ543" s="697"/>
      <c r="AR543" s="697"/>
      <c r="AS543" s="966"/>
      <c r="AT543" s="966"/>
      <c r="AU543" s="966"/>
      <c r="AV543" s="966"/>
      <c r="AW543" s="966"/>
      <c r="AX543" s="966"/>
      <c r="AY543" s="966"/>
      <c r="AZ543" s="966"/>
      <c r="BA543" s="966"/>
      <c r="BB543" s="966"/>
      <c r="BC543" s="966"/>
      <c r="BD543" s="966"/>
      <c r="BE543" s="966"/>
      <c r="BF543" s="966"/>
      <c r="BG543" s="966"/>
      <c r="BH543" s="125"/>
      <c r="BI543" s="125"/>
      <c r="BJ543" s="692"/>
      <c r="BK543" s="692"/>
      <c r="BL543" s="4"/>
      <c r="BM543" s="3"/>
      <c r="BN543" s="3"/>
      <c r="BO543" s="6"/>
      <c r="BP543" s="6"/>
      <c r="BQ543" s="6"/>
      <c r="BR543" s="6"/>
      <c r="BS543" s="6"/>
      <c r="BT543" s="6"/>
      <c r="BU543" s="6"/>
    </row>
    <row r="544" spans="1:73" ht="12.75">
      <c r="A544" s="682">
        <v>10</v>
      </c>
      <c r="B544" s="320"/>
      <c r="C544" s="321"/>
      <c r="D544" s="707"/>
      <c r="E544" s="368"/>
      <c r="F544" s="325"/>
      <c r="G544" s="317"/>
      <c r="H544" s="317"/>
      <c r="I544" s="971"/>
      <c r="J544" s="369"/>
      <c r="K544" s="709"/>
      <c r="L544" s="971"/>
      <c r="M544" s="710"/>
      <c r="N544" s="710"/>
      <c r="O544" s="971"/>
      <c r="P544" s="369"/>
      <c r="Q544" s="709"/>
      <c r="R544" s="971"/>
      <c r="S544" s="710"/>
      <c r="T544" s="710"/>
      <c r="U544" s="971"/>
      <c r="V544" s="369"/>
      <c r="W544" s="709"/>
      <c r="X544" s="971"/>
      <c r="Y544" s="710"/>
      <c r="Z544" s="710"/>
      <c r="AA544" s="971"/>
      <c r="AB544" s="369"/>
      <c r="AC544" s="709"/>
      <c r="AD544" s="971"/>
      <c r="AE544" s="710"/>
      <c r="AF544" s="710"/>
      <c r="AG544" s="971"/>
      <c r="AH544" s="711"/>
      <c r="AI544" s="712"/>
      <c r="AJ544" s="971"/>
      <c r="AK544" s="710"/>
      <c r="AL544" s="710"/>
      <c r="AM544" s="971"/>
      <c r="AN544" s="374"/>
      <c r="AO544" s="713"/>
      <c r="AP544" s="971"/>
      <c r="AQ544" s="710"/>
      <c r="AR544" s="710"/>
      <c r="AS544" s="971"/>
      <c r="AT544" s="971"/>
      <c r="AU544" s="971"/>
      <c r="AV544" s="971"/>
      <c r="AW544" s="971"/>
      <c r="AX544" s="971"/>
      <c r="AY544" s="971"/>
      <c r="AZ544" s="971"/>
      <c r="BA544" s="971"/>
      <c r="BB544" s="971"/>
      <c r="BC544" s="971"/>
      <c r="BD544" s="971"/>
      <c r="BE544" s="971"/>
      <c r="BF544" s="971"/>
      <c r="BG544" s="971"/>
      <c r="BH544" s="167"/>
      <c r="BI544" s="167"/>
      <c r="BJ544" s="714"/>
      <c r="BK544" s="714"/>
      <c r="BL544" s="4"/>
      <c r="BM544" s="3"/>
      <c r="BN544" s="3"/>
      <c r="BO544" s="6"/>
      <c r="BP544" s="6"/>
      <c r="BQ544" s="6"/>
      <c r="BR544" s="6"/>
      <c r="BS544" s="6"/>
      <c r="BT544" s="6"/>
      <c r="BU544" s="6"/>
    </row>
    <row r="545" spans="1:73" ht="12.75">
      <c r="A545" s="682">
        <v>1</v>
      </c>
      <c r="B545" s="843">
        <v>54</v>
      </c>
      <c r="C545" s="736" t="s">
        <v>872</v>
      </c>
      <c r="D545" s="814" t="s">
        <v>873</v>
      </c>
      <c r="E545" s="417"/>
      <c r="F545" s="272"/>
      <c r="G545" s="273"/>
      <c r="H545" s="273"/>
      <c r="I545" s="1060"/>
      <c r="J545" s="349"/>
      <c r="K545" s="277"/>
      <c r="L545" s="1006">
        <f>J545+J546+J547+J548+J549+J550+J551+J552+J553+J554+K545+K546+K547+K548+K549+K550+K551+K552+K553+K554</f>
        <v>0</v>
      </c>
      <c r="M545" s="686"/>
      <c r="N545" s="686"/>
      <c r="O545" s="1007">
        <f>M545+M546+M547+M548+M549+M550+M551+M552+M553+M554+N545+N546+N547+N548+N549+N550+N551+N552+N553+N554</f>
        <v>0</v>
      </c>
      <c r="P545" s="349"/>
      <c r="Q545" s="277"/>
      <c r="R545" s="1008">
        <f>P545+P546+P547+P548+P549+P550+P551+P552+P553+P554+Q545+Q546+Q547+Q548+Q549+Q550+Q551+Q552+Q553+Q554</f>
        <v>0</v>
      </c>
      <c r="S545" s="686"/>
      <c r="T545" s="686"/>
      <c r="U545" s="1057">
        <f>S545+S546+S547+S548+S549+S550+S551+S552+S553+S554+T545+T546+T547+T548+T549+T550+T551+T552+T553+T554</f>
        <v>0</v>
      </c>
      <c r="V545" s="349"/>
      <c r="W545" s="277"/>
      <c r="X545" s="1055">
        <f>V545+V546+V547+V548+V549+V550+V551+V552+V553+V554+W545+W546+W547+W548+W549+W550+W551+W552+W553+W554</f>
        <v>0</v>
      </c>
      <c r="Y545" s="686"/>
      <c r="Z545" s="686"/>
      <c r="AA545" s="1056">
        <f>Y545+Y546+Y547+Y548+Y549+Y550+Y551+Y552+Y553+Y554+Z545+Z546+Z547+Z548+Z549+Z550+Z551+Z552+Z553+Z554</f>
        <v>0</v>
      </c>
      <c r="AB545" s="349"/>
      <c r="AC545" s="277"/>
      <c r="AD545" s="999">
        <f>AB545+AB546+AB547+AB548+AB549+AB550+AB551+AB552+AB553+AB554+AC545+AC546+AC547+AC548+AC549+AC550+AC551+AC552+AC553+AC554</f>
        <v>0</v>
      </c>
      <c r="AE545" s="686"/>
      <c r="AF545" s="686"/>
      <c r="AG545" s="1000">
        <f>AE545+AE546+AE547+AE548+AE549+AE550+AE551+AE552+AE553+AE554+AF545+AF546+AF547+AF548+AF549+AF550+AF551+AF552+AF553+AF554</f>
        <v>0</v>
      </c>
      <c r="AH545" s="687"/>
      <c r="AI545" s="688"/>
      <c r="AJ545" s="1048">
        <f>AH545+AH546+AH547+AH548+AH549+AH550+AH551+AH552+AH553+AH554+AI545+AI546+AI547+AI548+AI549+AI550+AI551+AI552+AI553+AI554</f>
        <v>0</v>
      </c>
      <c r="AK545" s="686"/>
      <c r="AL545" s="686"/>
      <c r="AM545" s="1002">
        <f>AK545+AK546+AK547+AK548+AK549+AK550+AK551+AK552+AK553+AK554+AL545+AL546+AL547+AL548+AL549+AL550+AL551+AL552+AL553+AL554</f>
        <v>0</v>
      </c>
      <c r="AN545" s="355"/>
      <c r="AO545" s="690"/>
      <c r="AP545" s="1003">
        <f>AN545+AN546+AN547+AN548+AN549+AN550+AN551+AN552+AN553+AN554+AO545+AO546+AO547+AO548+AO549+AO550+AO551+AO552+AO553+AO554</f>
        <v>0</v>
      </c>
      <c r="AQ545" s="686"/>
      <c r="AR545" s="686"/>
      <c r="AS545" s="1049">
        <f>AQ545+AQ546+AQ547+AQ548+AQ549+AQ550+AQ551+AQ552+AQ553+AQ554+AR545+AR546+AR547+AR548+AR549+AR550+AR551+AR552+AR553+AR554</f>
        <v>0</v>
      </c>
      <c r="AT545" s="1050"/>
      <c r="AU545" s="1051">
        <f>SUM(AV545:BG545)</f>
        <v>0</v>
      </c>
      <c r="AV545" s="965">
        <f>SUM(L545+O545+R545+U545+X545+AA545+AD545+AG545+AJ545+AM545+AP545+AS545)</f>
        <v>0</v>
      </c>
      <c r="AW545" s="965"/>
      <c r="AX545" s="965"/>
      <c r="AY545" s="965"/>
      <c r="AZ545" s="965"/>
      <c r="BA545" s="965"/>
      <c r="BB545" s="965"/>
      <c r="BC545" s="965"/>
      <c r="BD545" s="965"/>
      <c r="BE545" s="1052"/>
      <c r="BF545" s="1052"/>
      <c r="BG545" s="1053"/>
      <c r="BH545" s="125"/>
      <c r="BI545" s="125"/>
      <c r="BJ545" s="692"/>
      <c r="BK545" s="692"/>
      <c r="BL545" s="4"/>
      <c r="BM545" s="3"/>
      <c r="BN545" s="3"/>
      <c r="BO545" s="6"/>
      <c r="BP545" s="6"/>
      <c r="BQ545" s="6"/>
      <c r="BR545" s="6"/>
      <c r="BS545" s="6"/>
      <c r="BT545" s="6"/>
      <c r="BU545" s="6"/>
    </row>
    <row r="546" spans="1:73" ht="12.75">
      <c r="A546" s="682">
        <v>2</v>
      </c>
      <c r="B546" s="290"/>
      <c r="C546" s="291"/>
      <c r="D546" s="725" t="s">
        <v>753</v>
      </c>
      <c r="E546" s="295"/>
      <c r="F546" s="817"/>
      <c r="G546" s="295"/>
      <c r="H546" s="295"/>
      <c r="I546" s="966"/>
      <c r="J546" s="358"/>
      <c r="K546" s="696"/>
      <c r="L546" s="966"/>
      <c r="M546" s="697"/>
      <c r="N546" s="697"/>
      <c r="O546" s="966"/>
      <c r="P546" s="358"/>
      <c r="Q546" s="696"/>
      <c r="R546" s="966"/>
      <c r="S546" s="697"/>
      <c r="T546" s="697"/>
      <c r="U546" s="966"/>
      <c r="V546" s="358"/>
      <c r="W546" s="696"/>
      <c r="X546" s="966"/>
      <c r="Y546" s="697"/>
      <c r="Z546" s="697"/>
      <c r="AA546" s="966"/>
      <c r="AB546" s="358"/>
      <c r="AC546" s="696"/>
      <c r="AD546" s="966"/>
      <c r="AE546" s="697"/>
      <c r="AF546" s="697"/>
      <c r="AG546" s="966"/>
      <c r="AH546" s="698"/>
      <c r="AI546" s="699"/>
      <c r="AJ546" s="966"/>
      <c r="AK546" s="697"/>
      <c r="AL546" s="697"/>
      <c r="AM546" s="966"/>
      <c r="AN546" s="365"/>
      <c r="AO546" s="701"/>
      <c r="AP546" s="966"/>
      <c r="AQ546" s="697"/>
      <c r="AR546" s="697"/>
      <c r="AS546" s="966"/>
      <c r="AT546" s="966"/>
      <c r="AU546" s="966"/>
      <c r="AV546" s="966"/>
      <c r="AW546" s="966"/>
      <c r="AX546" s="966"/>
      <c r="AY546" s="966"/>
      <c r="AZ546" s="966"/>
      <c r="BA546" s="966"/>
      <c r="BB546" s="966"/>
      <c r="BC546" s="966"/>
      <c r="BD546" s="966"/>
      <c r="BE546" s="966"/>
      <c r="BF546" s="966"/>
      <c r="BG546" s="966"/>
      <c r="BH546" s="125"/>
      <c r="BI546" s="125"/>
      <c r="BJ546" s="692"/>
      <c r="BK546" s="692"/>
      <c r="BL546" s="4"/>
      <c r="BM546" s="3"/>
      <c r="BN546" s="3"/>
      <c r="BO546" s="6"/>
      <c r="BP546" s="6"/>
      <c r="BQ546" s="6"/>
      <c r="BR546" s="6"/>
      <c r="BS546" s="6"/>
      <c r="BT546" s="6"/>
      <c r="BU546" s="6"/>
    </row>
    <row r="547" spans="1:73" ht="12.75">
      <c r="A547" s="682">
        <v>3</v>
      </c>
      <c r="B547" s="290"/>
      <c r="C547" s="291"/>
      <c r="D547" s="694"/>
      <c r="E547" s="317"/>
      <c r="F547" s="619"/>
      <c r="G547" s="317"/>
      <c r="H547" s="317"/>
      <c r="I547" s="966"/>
      <c r="J547" s="358"/>
      <c r="K547" s="696"/>
      <c r="L547" s="966"/>
      <c r="M547" s="697"/>
      <c r="N547" s="697"/>
      <c r="O547" s="966"/>
      <c r="P547" s="358"/>
      <c r="Q547" s="696"/>
      <c r="R547" s="966"/>
      <c r="S547" s="697"/>
      <c r="T547" s="697"/>
      <c r="U547" s="966"/>
      <c r="V547" s="358"/>
      <c r="W547" s="696"/>
      <c r="X547" s="966"/>
      <c r="Y547" s="697"/>
      <c r="Z547" s="697"/>
      <c r="AA547" s="966"/>
      <c r="AB547" s="358"/>
      <c r="AC547" s="696"/>
      <c r="AD547" s="966"/>
      <c r="AE547" s="697"/>
      <c r="AF547" s="697"/>
      <c r="AG547" s="966"/>
      <c r="AH547" s="698"/>
      <c r="AI547" s="699"/>
      <c r="AJ547" s="966"/>
      <c r="AK547" s="697"/>
      <c r="AL547" s="697"/>
      <c r="AM547" s="966"/>
      <c r="AN547" s="365"/>
      <c r="AO547" s="701"/>
      <c r="AP547" s="966"/>
      <c r="AQ547" s="697"/>
      <c r="AR547" s="697"/>
      <c r="AS547" s="966"/>
      <c r="AT547" s="966"/>
      <c r="AU547" s="966"/>
      <c r="AV547" s="966"/>
      <c r="AW547" s="966"/>
      <c r="AX547" s="966"/>
      <c r="AY547" s="966"/>
      <c r="AZ547" s="966"/>
      <c r="BA547" s="966"/>
      <c r="BB547" s="966"/>
      <c r="BC547" s="966"/>
      <c r="BD547" s="966"/>
      <c r="BE547" s="966"/>
      <c r="BF547" s="966"/>
      <c r="BG547" s="966"/>
      <c r="BH547" s="125"/>
      <c r="BI547" s="125"/>
      <c r="BJ547" s="692"/>
      <c r="BK547" s="692"/>
      <c r="BL547" s="4"/>
      <c r="BM547" s="3"/>
      <c r="BN547" s="3"/>
      <c r="BO547" s="6"/>
      <c r="BP547" s="6"/>
      <c r="BQ547" s="6"/>
      <c r="BR547" s="6"/>
      <c r="BS547" s="6"/>
      <c r="BT547" s="6"/>
      <c r="BU547" s="6"/>
    </row>
    <row r="548" spans="1:73" ht="12.75">
      <c r="A548" s="682">
        <v>4</v>
      </c>
      <c r="B548" s="290"/>
      <c r="C548" s="291"/>
      <c r="D548" s="694"/>
      <c r="E548" s="317"/>
      <c r="F548" s="619"/>
      <c r="G548" s="317"/>
      <c r="H548" s="317"/>
      <c r="I548" s="966"/>
      <c r="J548" s="358"/>
      <c r="K548" s="696"/>
      <c r="L548" s="966"/>
      <c r="M548" s="697"/>
      <c r="N548" s="697"/>
      <c r="O548" s="966"/>
      <c r="P548" s="358"/>
      <c r="Q548" s="696"/>
      <c r="R548" s="966"/>
      <c r="S548" s="697"/>
      <c r="T548" s="697"/>
      <c r="U548" s="966"/>
      <c r="V548" s="358"/>
      <c r="W548" s="696"/>
      <c r="X548" s="966"/>
      <c r="Y548" s="697"/>
      <c r="Z548" s="697"/>
      <c r="AA548" s="966"/>
      <c r="AB548" s="358"/>
      <c r="AC548" s="696"/>
      <c r="AD548" s="966"/>
      <c r="AE548" s="697"/>
      <c r="AF548" s="697"/>
      <c r="AG548" s="966"/>
      <c r="AH548" s="698"/>
      <c r="AI548" s="699"/>
      <c r="AJ548" s="966"/>
      <c r="AK548" s="697"/>
      <c r="AL548" s="697"/>
      <c r="AM548" s="966"/>
      <c r="AN548" s="365"/>
      <c r="AO548" s="701"/>
      <c r="AP548" s="966"/>
      <c r="AQ548" s="697"/>
      <c r="AR548" s="697"/>
      <c r="AS548" s="966"/>
      <c r="AT548" s="966"/>
      <c r="AU548" s="966"/>
      <c r="AV548" s="966"/>
      <c r="AW548" s="966"/>
      <c r="AX548" s="966"/>
      <c r="AY548" s="966"/>
      <c r="AZ548" s="966"/>
      <c r="BA548" s="966"/>
      <c r="BB548" s="966"/>
      <c r="BC548" s="966"/>
      <c r="BD548" s="966"/>
      <c r="BE548" s="966"/>
      <c r="BF548" s="966"/>
      <c r="BG548" s="966"/>
      <c r="BH548" s="125"/>
      <c r="BI548" s="125"/>
      <c r="BJ548" s="692"/>
      <c r="BK548" s="692"/>
      <c r="BL548" s="4"/>
      <c r="BM548" s="3"/>
      <c r="BN548" s="3"/>
      <c r="BO548" s="6"/>
      <c r="BP548" s="6"/>
      <c r="BQ548" s="6"/>
      <c r="BR548" s="6"/>
      <c r="BS548" s="6"/>
      <c r="BT548" s="6"/>
      <c r="BU548" s="6"/>
    </row>
    <row r="549" spans="1:73" ht="12.75">
      <c r="A549" s="682">
        <v>5</v>
      </c>
      <c r="B549" s="290"/>
      <c r="C549" s="291"/>
      <c r="D549" s="694"/>
      <c r="E549" s="317"/>
      <c r="F549" s="619"/>
      <c r="G549" s="317"/>
      <c r="H549" s="317"/>
      <c r="I549" s="966"/>
      <c r="J549" s="358"/>
      <c r="K549" s="696"/>
      <c r="L549" s="966"/>
      <c r="M549" s="697"/>
      <c r="N549" s="697"/>
      <c r="O549" s="966"/>
      <c r="P549" s="358"/>
      <c r="Q549" s="696"/>
      <c r="R549" s="966"/>
      <c r="S549" s="697"/>
      <c r="T549" s="697"/>
      <c r="U549" s="966"/>
      <c r="V549" s="358"/>
      <c r="W549" s="696"/>
      <c r="X549" s="966"/>
      <c r="Y549" s="697"/>
      <c r="Z549" s="697"/>
      <c r="AA549" s="966"/>
      <c r="AB549" s="358"/>
      <c r="AC549" s="696"/>
      <c r="AD549" s="966"/>
      <c r="AE549" s="697"/>
      <c r="AF549" s="697"/>
      <c r="AG549" s="966"/>
      <c r="AH549" s="698"/>
      <c r="AI549" s="699"/>
      <c r="AJ549" s="966"/>
      <c r="AK549" s="697"/>
      <c r="AL549" s="697"/>
      <c r="AM549" s="966"/>
      <c r="AN549" s="365"/>
      <c r="AO549" s="701"/>
      <c r="AP549" s="966"/>
      <c r="AQ549" s="697"/>
      <c r="AR549" s="697"/>
      <c r="AS549" s="966"/>
      <c r="AT549" s="966"/>
      <c r="AU549" s="966"/>
      <c r="AV549" s="966"/>
      <c r="AW549" s="966"/>
      <c r="AX549" s="966"/>
      <c r="AY549" s="966"/>
      <c r="AZ549" s="966"/>
      <c r="BA549" s="966"/>
      <c r="BB549" s="966"/>
      <c r="BC549" s="966"/>
      <c r="BD549" s="966"/>
      <c r="BE549" s="966"/>
      <c r="BF549" s="966"/>
      <c r="BG549" s="966"/>
      <c r="BH549" s="125"/>
      <c r="BI549" s="125"/>
      <c r="BJ549" s="692"/>
      <c r="BK549" s="692"/>
      <c r="BL549" s="4"/>
      <c r="BM549" s="3"/>
      <c r="BN549" s="3"/>
      <c r="BO549" s="6"/>
      <c r="BP549" s="6"/>
      <c r="BQ549" s="6"/>
      <c r="BR549" s="6"/>
      <c r="BS549" s="6"/>
      <c r="BT549" s="6"/>
      <c r="BU549" s="6"/>
    </row>
    <row r="550" spans="1:73" ht="12.75">
      <c r="A550" s="682">
        <v>6</v>
      </c>
      <c r="B550" s="290"/>
      <c r="C550" s="291"/>
      <c r="D550" s="694"/>
      <c r="E550" s="317"/>
      <c r="F550" s="619"/>
      <c r="G550" s="317"/>
      <c r="H550" s="317"/>
      <c r="I550" s="966"/>
      <c r="J550" s="358"/>
      <c r="K550" s="696"/>
      <c r="L550" s="966"/>
      <c r="M550" s="697"/>
      <c r="N550" s="697"/>
      <c r="O550" s="966"/>
      <c r="P550" s="358"/>
      <c r="Q550" s="696"/>
      <c r="R550" s="966"/>
      <c r="S550" s="697"/>
      <c r="T550" s="697"/>
      <c r="U550" s="966"/>
      <c r="V550" s="358"/>
      <c r="W550" s="696"/>
      <c r="X550" s="966"/>
      <c r="Y550" s="697"/>
      <c r="Z550" s="697"/>
      <c r="AA550" s="966"/>
      <c r="AB550" s="358"/>
      <c r="AC550" s="696"/>
      <c r="AD550" s="966"/>
      <c r="AE550" s="697"/>
      <c r="AF550" s="697"/>
      <c r="AG550" s="966"/>
      <c r="AH550" s="698"/>
      <c r="AI550" s="699"/>
      <c r="AJ550" s="966"/>
      <c r="AK550" s="697"/>
      <c r="AL550" s="697"/>
      <c r="AM550" s="966"/>
      <c r="AN550" s="365"/>
      <c r="AO550" s="701"/>
      <c r="AP550" s="966"/>
      <c r="AQ550" s="697"/>
      <c r="AR550" s="697"/>
      <c r="AS550" s="966"/>
      <c r="AT550" s="966"/>
      <c r="AU550" s="966"/>
      <c r="AV550" s="966"/>
      <c r="AW550" s="966"/>
      <c r="AX550" s="966"/>
      <c r="AY550" s="966"/>
      <c r="AZ550" s="966"/>
      <c r="BA550" s="966"/>
      <c r="BB550" s="966"/>
      <c r="BC550" s="966"/>
      <c r="BD550" s="966"/>
      <c r="BE550" s="966"/>
      <c r="BF550" s="966"/>
      <c r="BG550" s="966"/>
      <c r="BH550" s="125"/>
      <c r="BI550" s="125"/>
      <c r="BJ550" s="692"/>
      <c r="BK550" s="692"/>
      <c r="BL550" s="4"/>
      <c r="BM550" s="3"/>
      <c r="BN550" s="3"/>
      <c r="BO550" s="6"/>
      <c r="BP550" s="6"/>
      <c r="BQ550" s="6"/>
      <c r="BR550" s="6"/>
      <c r="BS550" s="6"/>
      <c r="BT550" s="6"/>
      <c r="BU550" s="6"/>
    </row>
    <row r="551" spans="1:73" ht="12.75">
      <c r="A551" s="682">
        <v>7</v>
      </c>
      <c r="B551" s="290"/>
      <c r="C551" s="291"/>
      <c r="D551" s="694"/>
      <c r="E551" s="454"/>
      <c r="F551" s="706"/>
      <c r="G551" s="317"/>
      <c r="H551" s="317"/>
      <c r="I551" s="966"/>
      <c r="J551" s="358"/>
      <c r="K551" s="696"/>
      <c r="L551" s="966"/>
      <c r="M551" s="697"/>
      <c r="N551" s="697"/>
      <c r="O551" s="966"/>
      <c r="P551" s="358"/>
      <c r="Q551" s="696"/>
      <c r="R551" s="966"/>
      <c r="S551" s="697"/>
      <c r="T551" s="697"/>
      <c r="U551" s="966"/>
      <c r="V551" s="358"/>
      <c r="W551" s="696"/>
      <c r="X551" s="966"/>
      <c r="Y551" s="697"/>
      <c r="Z551" s="697"/>
      <c r="AA551" s="966"/>
      <c r="AB551" s="358"/>
      <c r="AC551" s="696"/>
      <c r="AD551" s="966"/>
      <c r="AE551" s="697"/>
      <c r="AF551" s="697"/>
      <c r="AG551" s="966"/>
      <c r="AH551" s="698"/>
      <c r="AI551" s="699"/>
      <c r="AJ551" s="966"/>
      <c r="AK551" s="697"/>
      <c r="AL551" s="697"/>
      <c r="AM551" s="966"/>
      <c r="AN551" s="365"/>
      <c r="AO551" s="701"/>
      <c r="AP551" s="966"/>
      <c r="AQ551" s="697"/>
      <c r="AR551" s="697"/>
      <c r="AS551" s="966"/>
      <c r="AT551" s="966"/>
      <c r="AU551" s="966"/>
      <c r="AV551" s="966"/>
      <c r="AW551" s="966"/>
      <c r="AX551" s="966"/>
      <c r="AY551" s="966"/>
      <c r="AZ551" s="966"/>
      <c r="BA551" s="966"/>
      <c r="BB551" s="966"/>
      <c r="BC551" s="966"/>
      <c r="BD551" s="966"/>
      <c r="BE551" s="966"/>
      <c r="BF551" s="966"/>
      <c r="BG551" s="966"/>
      <c r="BH551" s="125"/>
      <c r="BI551" s="125"/>
      <c r="BJ551" s="692"/>
      <c r="BK551" s="692"/>
      <c r="BL551" s="4"/>
      <c r="BM551" s="3"/>
      <c r="BN551" s="3"/>
      <c r="BO551" s="6"/>
      <c r="BP551" s="6"/>
      <c r="BQ551" s="6"/>
      <c r="BR551" s="6"/>
      <c r="BS551" s="6"/>
      <c r="BT551" s="6"/>
      <c r="BU551" s="6"/>
    </row>
    <row r="552" spans="1:73" ht="12.75">
      <c r="A552" s="682">
        <v>8</v>
      </c>
      <c r="B552" s="290"/>
      <c r="C552" s="291"/>
      <c r="D552" s="694"/>
      <c r="E552" s="454"/>
      <c r="F552" s="706"/>
      <c r="G552" s="317"/>
      <c r="H552" s="317"/>
      <c r="I552" s="966"/>
      <c r="J552" s="358"/>
      <c r="K552" s="696"/>
      <c r="L552" s="966"/>
      <c r="M552" s="697"/>
      <c r="N552" s="697"/>
      <c r="O552" s="966"/>
      <c r="P552" s="358"/>
      <c r="Q552" s="696"/>
      <c r="R552" s="966"/>
      <c r="S552" s="697"/>
      <c r="T552" s="697"/>
      <c r="U552" s="966"/>
      <c r="V552" s="358"/>
      <c r="W552" s="696"/>
      <c r="X552" s="966"/>
      <c r="Y552" s="697"/>
      <c r="Z552" s="697"/>
      <c r="AA552" s="966"/>
      <c r="AB552" s="358"/>
      <c r="AC552" s="696"/>
      <c r="AD552" s="966"/>
      <c r="AE552" s="697"/>
      <c r="AF552" s="697"/>
      <c r="AG552" s="966"/>
      <c r="AH552" s="698"/>
      <c r="AI552" s="699"/>
      <c r="AJ552" s="966"/>
      <c r="AK552" s="697"/>
      <c r="AL552" s="697"/>
      <c r="AM552" s="966"/>
      <c r="AN552" s="365"/>
      <c r="AO552" s="701"/>
      <c r="AP552" s="966"/>
      <c r="AQ552" s="697"/>
      <c r="AR552" s="697"/>
      <c r="AS552" s="966"/>
      <c r="AT552" s="966"/>
      <c r="AU552" s="966"/>
      <c r="AV552" s="966"/>
      <c r="AW552" s="966"/>
      <c r="AX552" s="966"/>
      <c r="AY552" s="966"/>
      <c r="AZ552" s="966"/>
      <c r="BA552" s="966"/>
      <c r="BB552" s="966"/>
      <c r="BC552" s="966"/>
      <c r="BD552" s="966"/>
      <c r="BE552" s="966"/>
      <c r="BF552" s="966"/>
      <c r="BG552" s="966"/>
      <c r="BH552" s="125"/>
      <c r="BI552" s="125"/>
      <c r="BJ552" s="692"/>
      <c r="BK552" s="692"/>
      <c r="BL552" s="4"/>
      <c r="BM552" s="3"/>
      <c r="BN552" s="3"/>
      <c r="BO552" s="6"/>
      <c r="BP552" s="6"/>
      <c r="BQ552" s="6"/>
      <c r="BR552" s="6"/>
      <c r="BS552" s="6"/>
      <c r="BT552" s="6"/>
      <c r="BU552" s="6"/>
    </row>
    <row r="553" spans="1:73" ht="12.75">
      <c r="A553" s="682">
        <v>9</v>
      </c>
      <c r="B553" s="290"/>
      <c r="C553" s="291"/>
      <c r="D553" s="694"/>
      <c r="E553" s="454"/>
      <c r="F553" s="706"/>
      <c r="G553" s="317"/>
      <c r="H553" s="317"/>
      <c r="I553" s="966"/>
      <c r="J553" s="358"/>
      <c r="K553" s="696"/>
      <c r="L553" s="966"/>
      <c r="M553" s="697"/>
      <c r="N553" s="697"/>
      <c r="O553" s="966"/>
      <c r="P553" s="358"/>
      <c r="Q553" s="696"/>
      <c r="R553" s="966"/>
      <c r="S553" s="697"/>
      <c r="T553" s="697"/>
      <c r="U553" s="966"/>
      <c r="V553" s="358"/>
      <c r="W553" s="696"/>
      <c r="X553" s="966"/>
      <c r="Y553" s="697"/>
      <c r="Z553" s="697"/>
      <c r="AA553" s="966"/>
      <c r="AB553" s="358"/>
      <c r="AC553" s="696"/>
      <c r="AD553" s="966"/>
      <c r="AE553" s="697"/>
      <c r="AF553" s="697"/>
      <c r="AG553" s="966"/>
      <c r="AH553" s="698"/>
      <c r="AI553" s="699"/>
      <c r="AJ553" s="966"/>
      <c r="AK553" s="697"/>
      <c r="AL553" s="697"/>
      <c r="AM553" s="966"/>
      <c r="AN553" s="365"/>
      <c r="AO553" s="701"/>
      <c r="AP553" s="966"/>
      <c r="AQ553" s="697"/>
      <c r="AR553" s="697"/>
      <c r="AS553" s="966"/>
      <c r="AT553" s="966"/>
      <c r="AU553" s="966"/>
      <c r="AV553" s="966"/>
      <c r="AW553" s="966"/>
      <c r="AX553" s="966"/>
      <c r="AY553" s="966"/>
      <c r="AZ553" s="966"/>
      <c r="BA553" s="966"/>
      <c r="BB553" s="966"/>
      <c r="BC553" s="966"/>
      <c r="BD553" s="966"/>
      <c r="BE553" s="966"/>
      <c r="BF553" s="966"/>
      <c r="BG553" s="966"/>
      <c r="BH553" s="125"/>
      <c r="BI553" s="125"/>
      <c r="BJ553" s="692"/>
      <c r="BK553" s="692"/>
      <c r="BL553" s="4"/>
      <c r="BM553" s="3"/>
      <c r="BN553" s="3"/>
      <c r="BO553" s="6"/>
      <c r="BP553" s="6"/>
      <c r="BQ553" s="6"/>
      <c r="BR553" s="6"/>
      <c r="BS553" s="6"/>
      <c r="BT553" s="6"/>
      <c r="BU553" s="6"/>
    </row>
    <row r="554" spans="1:73" ht="12.75">
      <c r="A554" s="682">
        <v>10</v>
      </c>
      <c r="B554" s="320"/>
      <c r="C554" s="321"/>
      <c r="D554" s="707"/>
      <c r="E554" s="368"/>
      <c r="F554" s="325"/>
      <c r="G554" s="368"/>
      <c r="H554" s="368"/>
      <c r="I554" s="971"/>
      <c r="J554" s="369"/>
      <c r="K554" s="709"/>
      <c r="L554" s="971"/>
      <c r="M554" s="710"/>
      <c r="N554" s="710"/>
      <c r="O554" s="971"/>
      <c r="P554" s="369"/>
      <c r="Q554" s="709"/>
      <c r="R554" s="971"/>
      <c r="S554" s="710"/>
      <c r="T554" s="710"/>
      <c r="U554" s="971"/>
      <c r="V554" s="369"/>
      <c r="W554" s="709"/>
      <c r="X554" s="971"/>
      <c r="Y554" s="710"/>
      <c r="Z554" s="710"/>
      <c r="AA554" s="971"/>
      <c r="AB554" s="369"/>
      <c r="AC554" s="709"/>
      <c r="AD554" s="971"/>
      <c r="AE554" s="710"/>
      <c r="AF554" s="710"/>
      <c r="AG554" s="971"/>
      <c r="AH554" s="711"/>
      <c r="AI554" s="712"/>
      <c r="AJ554" s="971"/>
      <c r="AK554" s="710"/>
      <c r="AL554" s="710"/>
      <c r="AM554" s="971"/>
      <c r="AN554" s="374"/>
      <c r="AO554" s="713"/>
      <c r="AP554" s="971"/>
      <c r="AQ554" s="710"/>
      <c r="AR554" s="710"/>
      <c r="AS554" s="971"/>
      <c r="AT554" s="971"/>
      <c r="AU554" s="971"/>
      <c r="AV554" s="971"/>
      <c r="AW554" s="971"/>
      <c r="AX554" s="971"/>
      <c r="AY554" s="971"/>
      <c r="AZ554" s="971"/>
      <c r="BA554" s="971"/>
      <c r="BB554" s="971"/>
      <c r="BC554" s="971"/>
      <c r="BD554" s="971"/>
      <c r="BE554" s="971"/>
      <c r="BF554" s="971"/>
      <c r="BG554" s="971"/>
      <c r="BH554" s="167"/>
      <c r="BI554" s="167"/>
      <c r="BJ554" s="714"/>
      <c r="BK554" s="714"/>
      <c r="BL554" s="4"/>
      <c r="BM554" s="3"/>
      <c r="BN554" s="3"/>
      <c r="BO554" s="6"/>
      <c r="BP554" s="6"/>
      <c r="BQ554" s="6"/>
      <c r="BR554" s="6"/>
      <c r="BS554" s="6"/>
      <c r="BT554" s="6"/>
      <c r="BU554" s="6"/>
    </row>
    <row r="555" spans="1:73" ht="12.75">
      <c r="A555" s="682">
        <v>1</v>
      </c>
      <c r="B555" s="843">
        <v>35</v>
      </c>
      <c r="C555" s="736" t="s">
        <v>874</v>
      </c>
      <c r="D555" s="814" t="s">
        <v>875</v>
      </c>
      <c r="E555" s="417" t="s">
        <v>110</v>
      </c>
      <c r="F555" s="272" t="s">
        <v>876</v>
      </c>
      <c r="G555" s="273">
        <v>4</v>
      </c>
      <c r="H555" s="273">
        <v>4</v>
      </c>
      <c r="I555" s="1060"/>
      <c r="J555" s="349"/>
      <c r="K555" s="277"/>
      <c r="L555" s="1006">
        <f>J555+J556+J557+J558+J559+J560+J561+J562+J563+J564+K555+K556+K557+K558+K559+K560+K561+K562+K563+K564</f>
        <v>0</v>
      </c>
      <c r="M555" s="686"/>
      <c r="N555" s="686"/>
      <c r="O555" s="1007">
        <f>M555+M556+M557+M558+M559+M560+M561+M562+M563+M564+N555+N556+N557+N558+N559+N560+N561+N562+N563+N564</f>
        <v>0</v>
      </c>
      <c r="P555" s="349"/>
      <c r="Q555" s="277"/>
      <c r="R555" s="1008">
        <f>P555+P556+P557+P558+P559+P560+P561+P562+P563+P564+Q555+Q556+Q557+Q558+Q559+Q560+Q561+Q562+Q563+Q564</f>
        <v>0</v>
      </c>
      <c r="S555" s="686"/>
      <c r="T555" s="686"/>
      <c r="U555" s="1057">
        <f>S555+S556+S557+S558+S559+S560+S561+S562+S563+S564+T555+T556+T557+T558+T559+T560+T561+T562+T563+T564</f>
        <v>0</v>
      </c>
      <c r="V555" s="349"/>
      <c r="W555" s="277"/>
      <c r="X555" s="1055">
        <f>V555+V556+V557+V558+V559+V560+V561+V562+V563+V564+W555+W556+W557+W558+W559+W560+W561+W562+W563+W564</f>
        <v>0</v>
      </c>
      <c r="Y555" s="729">
        <v>16</v>
      </c>
      <c r="Z555" s="686"/>
      <c r="AA555" s="1056">
        <f>Y555+Y556+Y557+Y558+Y559+Y560+Y561+Y562+Y563+Y564+Z555+Z556+Z557+Z558+Z559+Z560+Z561+Z562+Z563+Z564</f>
        <v>16</v>
      </c>
      <c r="AB555" s="349"/>
      <c r="AC555" s="277"/>
      <c r="AD555" s="999">
        <f>AB555+AB556+AB557+AB558+AB559+AB560+AB561+AB562+AB563+AB564+AC555+AC556+AC557+AC558+AC559+AC560+AC561+AC562+AC563+AC564</f>
        <v>0</v>
      </c>
      <c r="AE555" s="686"/>
      <c r="AF555" s="686"/>
      <c r="AG555" s="1000">
        <f>AE555+AE556+AE557+AE558+AE559+AE560+AE561+AE562+AE563+AE564+AF555+AF556+AF557+AF558+AF559+AF560+AF561+AF562+AF563+AF564</f>
        <v>0</v>
      </c>
      <c r="AH555" s="687"/>
      <c r="AI555" s="688"/>
      <c r="AJ555" s="1048">
        <f>AH555+AH556+AH557+AH558+AH559+AH560+AH561+AH562+AH563+AH564+AI555+AI556+AI557+AI558+AI559+AI560+AI561+AI562+AI563+AI564</f>
        <v>0</v>
      </c>
      <c r="AK555" s="686"/>
      <c r="AL555" s="686"/>
      <c r="AM555" s="1002">
        <f>AK555+AK556+AK557+AK558+AK559+AK560+AK561+AK562+AK563+AK564+AL555+AL556+AL557+AL558+AL559+AL560+AL561+AL562+AL563+AL564</f>
        <v>0</v>
      </c>
      <c r="AN555" s="355"/>
      <c r="AO555" s="690"/>
      <c r="AP555" s="1003">
        <f>AN555+AN556+AN557+AN558+AN559+AN560+AN561+AN562+AN563+AN564+AO555+AO556+AO557+AO558+AO559+AO560+AO561+AO562+AO563+AO564</f>
        <v>0</v>
      </c>
      <c r="AQ555" s="686"/>
      <c r="AR555" s="686"/>
      <c r="AS555" s="1049">
        <f>AQ555+AQ556+AQ557+AQ558+AQ559+AQ560+AQ561+AQ562+AQ563+AQ564+AR555+AR556+AR557+AR558+AR559+AR560+AR561+AR562+AR563+AR564</f>
        <v>0</v>
      </c>
      <c r="AT555" s="1050"/>
      <c r="AU555" s="1051">
        <f>SUM(AV555:BG555)</f>
        <v>16</v>
      </c>
      <c r="AV555" s="965">
        <f>SUM(L555+O555+R555+U555+X555+AA555+AD555+AG555+AJ555+AM555+AP555+AS555)</f>
        <v>16</v>
      </c>
      <c r="AW555" s="965"/>
      <c r="AX555" s="965"/>
      <c r="AY555" s="965"/>
      <c r="AZ555" s="965"/>
      <c r="BA555" s="965"/>
      <c r="BB555" s="965"/>
      <c r="BC555" s="965"/>
      <c r="BD555" s="965"/>
      <c r="BE555" s="1052"/>
      <c r="BF555" s="1052"/>
      <c r="BG555" s="1053"/>
      <c r="BH555" s="125"/>
      <c r="BI555" s="125"/>
      <c r="BJ555" s="692"/>
      <c r="BK555" s="692"/>
      <c r="BL555" s="4"/>
      <c r="BM555" s="3"/>
      <c r="BN555" s="3"/>
      <c r="BO555" s="6"/>
      <c r="BP555" s="6"/>
      <c r="BQ555" s="6"/>
      <c r="BR555" s="6"/>
      <c r="BS555" s="6"/>
      <c r="BT555" s="6"/>
      <c r="BU555" s="6"/>
    </row>
    <row r="556" spans="1:73" ht="12.75">
      <c r="A556" s="682">
        <v>2</v>
      </c>
      <c r="B556" s="290"/>
      <c r="C556" s="291"/>
      <c r="D556" s="694"/>
      <c r="E556" s="295"/>
      <c r="F556" s="695"/>
      <c r="G556" s="295"/>
      <c r="H556" s="295"/>
      <c r="I556" s="966"/>
      <c r="J556" s="358"/>
      <c r="K556" s="696"/>
      <c r="L556" s="966"/>
      <c r="M556" s="697"/>
      <c r="N556" s="697"/>
      <c r="O556" s="966"/>
      <c r="P556" s="727"/>
      <c r="Q556" s="696"/>
      <c r="R556" s="966"/>
      <c r="S556" s="697"/>
      <c r="T556" s="697"/>
      <c r="U556" s="966"/>
      <c r="V556" s="358"/>
      <c r="W556" s="696"/>
      <c r="X556" s="966"/>
      <c r="Y556" s="697"/>
      <c r="Z556" s="697"/>
      <c r="AA556" s="966"/>
      <c r="AB556" s="358"/>
      <c r="AC556" s="696"/>
      <c r="AD556" s="966"/>
      <c r="AE556" s="697"/>
      <c r="AF556" s="697"/>
      <c r="AG556" s="966"/>
      <c r="AH556" s="698"/>
      <c r="AI556" s="699"/>
      <c r="AJ556" s="966"/>
      <c r="AK556" s="697"/>
      <c r="AL556" s="697"/>
      <c r="AM556" s="966"/>
      <c r="AN556" s="365"/>
      <c r="AO556" s="701"/>
      <c r="AP556" s="966"/>
      <c r="AQ556" s="697"/>
      <c r="AR556" s="697"/>
      <c r="AS556" s="966"/>
      <c r="AT556" s="966"/>
      <c r="AU556" s="966"/>
      <c r="AV556" s="966"/>
      <c r="AW556" s="966"/>
      <c r="AX556" s="966"/>
      <c r="AY556" s="966"/>
      <c r="AZ556" s="966"/>
      <c r="BA556" s="966"/>
      <c r="BB556" s="966"/>
      <c r="BC556" s="966"/>
      <c r="BD556" s="966"/>
      <c r="BE556" s="966"/>
      <c r="BF556" s="966"/>
      <c r="BG556" s="966"/>
      <c r="BH556" s="125"/>
      <c r="BI556" s="125"/>
      <c r="BJ556" s="692"/>
      <c r="BK556" s="692"/>
      <c r="BL556" s="4"/>
      <c r="BM556" s="3"/>
      <c r="BN556" s="3"/>
      <c r="BO556" s="6"/>
      <c r="BP556" s="6"/>
      <c r="BQ556" s="6"/>
      <c r="BR556" s="6"/>
      <c r="BS556" s="6"/>
      <c r="BT556" s="6"/>
      <c r="BU556" s="6"/>
    </row>
    <row r="557" spans="1:73" ht="12.75">
      <c r="A557" s="682">
        <v>3</v>
      </c>
      <c r="B557" s="290"/>
      <c r="C557" s="291"/>
      <c r="D557" s="694"/>
      <c r="E557" s="317"/>
      <c r="F557" s="619"/>
      <c r="G557" s="317"/>
      <c r="H557" s="317"/>
      <c r="I557" s="966"/>
      <c r="J557" s="358"/>
      <c r="K557" s="696"/>
      <c r="L557" s="966"/>
      <c r="M557" s="697"/>
      <c r="N557" s="697"/>
      <c r="O557" s="966"/>
      <c r="P557" s="358"/>
      <c r="Q557" s="696"/>
      <c r="R557" s="966"/>
      <c r="S557" s="697"/>
      <c r="T557" s="697"/>
      <c r="U557" s="966"/>
      <c r="V557" s="358"/>
      <c r="W557" s="696"/>
      <c r="X557" s="966"/>
      <c r="Y557" s="697"/>
      <c r="Z557" s="697"/>
      <c r="AA557" s="966"/>
      <c r="AB557" s="358"/>
      <c r="AC557" s="696"/>
      <c r="AD557" s="966"/>
      <c r="AE557" s="697"/>
      <c r="AF557" s="697"/>
      <c r="AG557" s="966"/>
      <c r="AH557" s="698"/>
      <c r="AI557" s="699"/>
      <c r="AJ557" s="966"/>
      <c r="AK557" s="697"/>
      <c r="AL557" s="697"/>
      <c r="AM557" s="966"/>
      <c r="AN557" s="365"/>
      <c r="AO557" s="701"/>
      <c r="AP557" s="966"/>
      <c r="AQ557" s="697"/>
      <c r="AR557" s="697"/>
      <c r="AS557" s="966"/>
      <c r="AT557" s="966"/>
      <c r="AU557" s="966"/>
      <c r="AV557" s="966"/>
      <c r="AW557" s="966"/>
      <c r="AX557" s="966"/>
      <c r="AY557" s="966"/>
      <c r="AZ557" s="966"/>
      <c r="BA557" s="966"/>
      <c r="BB557" s="966"/>
      <c r="BC557" s="966"/>
      <c r="BD557" s="966"/>
      <c r="BE557" s="966"/>
      <c r="BF557" s="966"/>
      <c r="BG557" s="966"/>
      <c r="BH557" s="125"/>
      <c r="BI557" s="125"/>
      <c r="BJ557" s="692"/>
      <c r="BK557" s="692"/>
      <c r="BL557" s="4"/>
      <c r="BM557" s="3"/>
      <c r="BN557" s="3"/>
      <c r="BO557" s="6"/>
      <c r="BP557" s="6"/>
      <c r="BQ557" s="6"/>
      <c r="BR557" s="6"/>
      <c r="BS557" s="6"/>
      <c r="BT557" s="6"/>
      <c r="BU557" s="6"/>
    </row>
    <row r="558" spans="1:73" ht="12.75">
      <c r="A558" s="682">
        <v>4</v>
      </c>
      <c r="B558" s="290"/>
      <c r="C558" s="291"/>
      <c r="D558" s="694"/>
      <c r="E558" s="317"/>
      <c r="F558" s="619"/>
      <c r="G558" s="317"/>
      <c r="H558" s="317"/>
      <c r="I558" s="966"/>
      <c r="J558" s="358"/>
      <c r="K558" s="696"/>
      <c r="L558" s="966"/>
      <c r="M558" s="697"/>
      <c r="N558" s="697"/>
      <c r="O558" s="966"/>
      <c r="P558" s="358"/>
      <c r="Q558" s="696"/>
      <c r="R558" s="966"/>
      <c r="S558" s="697"/>
      <c r="T558" s="697"/>
      <c r="U558" s="966"/>
      <c r="V558" s="358"/>
      <c r="W558" s="696"/>
      <c r="X558" s="966"/>
      <c r="Y558" s="697"/>
      <c r="Z558" s="697"/>
      <c r="AA558" s="966"/>
      <c r="AB558" s="358"/>
      <c r="AC558" s="696"/>
      <c r="AD558" s="966"/>
      <c r="AE558" s="697"/>
      <c r="AF558" s="697"/>
      <c r="AG558" s="966"/>
      <c r="AH558" s="698"/>
      <c r="AI558" s="699"/>
      <c r="AJ558" s="966"/>
      <c r="AK558" s="697"/>
      <c r="AL558" s="697"/>
      <c r="AM558" s="966"/>
      <c r="AN558" s="365"/>
      <c r="AO558" s="701"/>
      <c r="AP558" s="966"/>
      <c r="AQ558" s="697"/>
      <c r="AR558" s="697"/>
      <c r="AS558" s="966"/>
      <c r="AT558" s="966"/>
      <c r="AU558" s="966"/>
      <c r="AV558" s="966"/>
      <c r="AW558" s="966"/>
      <c r="AX558" s="966"/>
      <c r="AY558" s="966"/>
      <c r="AZ558" s="966"/>
      <c r="BA558" s="966"/>
      <c r="BB558" s="966"/>
      <c r="BC558" s="966"/>
      <c r="BD558" s="966"/>
      <c r="BE558" s="966"/>
      <c r="BF558" s="966"/>
      <c r="BG558" s="966"/>
      <c r="BH558" s="125"/>
      <c r="BI558" s="125"/>
      <c r="BJ558" s="692"/>
      <c r="BK558" s="692"/>
      <c r="BL558" s="4"/>
      <c r="BM558" s="3"/>
      <c r="BN558" s="3"/>
      <c r="BO558" s="6"/>
      <c r="BP558" s="6"/>
      <c r="BQ558" s="6"/>
      <c r="BR558" s="6"/>
      <c r="BS558" s="6"/>
      <c r="BT558" s="6"/>
      <c r="BU558" s="6"/>
    </row>
    <row r="559" spans="1:73" ht="12.75">
      <c r="A559" s="682">
        <v>5</v>
      </c>
      <c r="B559" s="290"/>
      <c r="C559" s="291"/>
      <c r="D559" s="694"/>
      <c r="E559" s="317"/>
      <c r="F559" s="619"/>
      <c r="G559" s="317"/>
      <c r="H559" s="317"/>
      <c r="I559" s="966"/>
      <c r="J559" s="358"/>
      <c r="K559" s="696"/>
      <c r="L559" s="966"/>
      <c r="M559" s="697"/>
      <c r="N559" s="697"/>
      <c r="O559" s="966"/>
      <c r="P559" s="358"/>
      <c r="Q559" s="696"/>
      <c r="R559" s="966"/>
      <c r="S559" s="697"/>
      <c r="T559" s="697"/>
      <c r="U559" s="966"/>
      <c r="V559" s="358"/>
      <c r="W559" s="696"/>
      <c r="X559" s="966"/>
      <c r="Y559" s="697"/>
      <c r="Z559" s="697"/>
      <c r="AA559" s="966"/>
      <c r="AB559" s="358"/>
      <c r="AC559" s="696"/>
      <c r="AD559" s="966"/>
      <c r="AE559" s="697"/>
      <c r="AF559" s="697"/>
      <c r="AG559" s="966"/>
      <c r="AH559" s="698"/>
      <c r="AI559" s="699"/>
      <c r="AJ559" s="966"/>
      <c r="AK559" s="697"/>
      <c r="AL559" s="697"/>
      <c r="AM559" s="966"/>
      <c r="AN559" s="365"/>
      <c r="AO559" s="701"/>
      <c r="AP559" s="966"/>
      <c r="AQ559" s="697"/>
      <c r="AR559" s="697"/>
      <c r="AS559" s="966"/>
      <c r="AT559" s="966"/>
      <c r="AU559" s="966"/>
      <c r="AV559" s="966"/>
      <c r="AW559" s="966"/>
      <c r="AX559" s="966"/>
      <c r="AY559" s="966"/>
      <c r="AZ559" s="966"/>
      <c r="BA559" s="966"/>
      <c r="BB559" s="966"/>
      <c r="BC559" s="966"/>
      <c r="BD559" s="966"/>
      <c r="BE559" s="966"/>
      <c r="BF559" s="966"/>
      <c r="BG559" s="966"/>
      <c r="BH559" s="112"/>
      <c r="BI559" s="112"/>
      <c r="BJ559" s="692"/>
      <c r="BK559" s="692"/>
      <c r="BL559" s="4"/>
      <c r="BM559" s="3"/>
      <c r="BN559" s="3"/>
      <c r="BO559" s="6"/>
      <c r="BP559" s="6"/>
      <c r="BQ559" s="6"/>
      <c r="BR559" s="6"/>
      <c r="BS559" s="6"/>
      <c r="BT559" s="6"/>
      <c r="BU559" s="6"/>
    </row>
    <row r="560" spans="1:73" ht="12.75">
      <c r="A560" s="682">
        <v>6</v>
      </c>
      <c r="B560" s="290"/>
      <c r="C560" s="291"/>
      <c r="D560" s="694"/>
      <c r="E560" s="317"/>
      <c r="F560" s="619"/>
      <c r="G560" s="317"/>
      <c r="H560" s="317"/>
      <c r="I560" s="966"/>
      <c r="J560" s="358"/>
      <c r="K560" s="696"/>
      <c r="L560" s="966"/>
      <c r="M560" s="697"/>
      <c r="N560" s="697"/>
      <c r="O560" s="966"/>
      <c r="P560" s="358"/>
      <c r="Q560" s="696"/>
      <c r="R560" s="966"/>
      <c r="S560" s="697"/>
      <c r="T560" s="697"/>
      <c r="U560" s="966"/>
      <c r="V560" s="358"/>
      <c r="W560" s="696"/>
      <c r="X560" s="966"/>
      <c r="Y560" s="697"/>
      <c r="Z560" s="697"/>
      <c r="AA560" s="966"/>
      <c r="AB560" s="358"/>
      <c r="AC560" s="696"/>
      <c r="AD560" s="966"/>
      <c r="AE560" s="697"/>
      <c r="AF560" s="697"/>
      <c r="AG560" s="966"/>
      <c r="AH560" s="698"/>
      <c r="AI560" s="699"/>
      <c r="AJ560" s="966"/>
      <c r="AK560" s="697"/>
      <c r="AL560" s="697"/>
      <c r="AM560" s="966"/>
      <c r="AN560" s="365"/>
      <c r="AO560" s="701"/>
      <c r="AP560" s="966"/>
      <c r="AQ560" s="697"/>
      <c r="AR560" s="697"/>
      <c r="AS560" s="966"/>
      <c r="AT560" s="966"/>
      <c r="AU560" s="966"/>
      <c r="AV560" s="966"/>
      <c r="AW560" s="966"/>
      <c r="AX560" s="966"/>
      <c r="AY560" s="966"/>
      <c r="AZ560" s="966"/>
      <c r="BA560" s="966"/>
      <c r="BB560" s="966"/>
      <c r="BC560" s="966"/>
      <c r="BD560" s="966"/>
      <c r="BE560" s="966"/>
      <c r="BF560" s="966"/>
      <c r="BG560" s="966"/>
      <c r="BH560" s="125"/>
      <c r="BI560" s="125"/>
      <c r="BJ560" s="692"/>
      <c r="BK560" s="692"/>
      <c r="BL560" s="4"/>
      <c r="BM560" s="3"/>
      <c r="BN560" s="3"/>
      <c r="BO560" s="6"/>
      <c r="BP560" s="6"/>
      <c r="BQ560" s="6"/>
      <c r="BR560" s="6"/>
      <c r="BS560" s="6"/>
      <c r="BT560" s="6"/>
      <c r="BU560" s="6"/>
    </row>
    <row r="561" spans="1:73" ht="12.75">
      <c r="A561" s="682">
        <v>7</v>
      </c>
      <c r="B561" s="290"/>
      <c r="C561" s="291"/>
      <c r="D561" s="694"/>
      <c r="E561" s="454"/>
      <c r="F561" s="706"/>
      <c r="G561" s="317"/>
      <c r="H561" s="317"/>
      <c r="I561" s="966"/>
      <c r="J561" s="358"/>
      <c r="K561" s="696"/>
      <c r="L561" s="966"/>
      <c r="M561" s="697"/>
      <c r="N561" s="697"/>
      <c r="O561" s="966"/>
      <c r="P561" s="358"/>
      <c r="Q561" s="696"/>
      <c r="R561" s="966"/>
      <c r="S561" s="697"/>
      <c r="T561" s="697"/>
      <c r="U561" s="966"/>
      <c r="V561" s="358"/>
      <c r="W561" s="696"/>
      <c r="X561" s="966"/>
      <c r="Y561" s="697"/>
      <c r="Z561" s="697"/>
      <c r="AA561" s="966"/>
      <c r="AB561" s="358"/>
      <c r="AC561" s="696"/>
      <c r="AD561" s="966"/>
      <c r="AE561" s="697"/>
      <c r="AF561" s="697"/>
      <c r="AG561" s="966"/>
      <c r="AH561" s="698"/>
      <c r="AI561" s="699"/>
      <c r="AJ561" s="966"/>
      <c r="AK561" s="697"/>
      <c r="AL561" s="697"/>
      <c r="AM561" s="966"/>
      <c r="AN561" s="365"/>
      <c r="AO561" s="701"/>
      <c r="AP561" s="966"/>
      <c r="AQ561" s="697"/>
      <c r="AR561" s="697"/>
      <c r="AS561" s="966"/>
      <c r="AT561" s="966"/>
      <c r="AU561" s="966"/>
      <c r="AV561" s="966"/>
      <c r="AW561" s="966"/>
      <c r="AX561" s="966"/>
      <c r="AY561" s="966"/>
      <c r="AZ561" s="966"/>
      <c r="BA561" s="966"/>
      <c r="BB561" s="966"/>
      <c r="BC561" s="966"/>
      <c r="BD561" s="966"/>
      <c r="BE561" s="966"/>
      <c r="BF561" s="966"/>
      <c r="BG561" s="966"/>
      <c r="BH561" s="125"/>
      <c r="BI561" s="125"/>
      <c r="BJ561" s="692"/>
      <c r="BK561" s="692"/>
      <c r="BL561" s="4"/>
      <c r="BM561" s="3"/>
      <c r="BN561" s="3"/>
      <c r="BO561" s="6"/>
      <c r="BP561" s="6"/>
      <c r="BQ561" s="6"/>
      <c r="BR561" s="6"/>
      <c r="BS561" s="6"/>
      <c r="BT561" s="6"/>
      <c r="BU561" s="6"/>
    </row>
    <row r="562" spans="1:73" ht="12.75">
      <c r="A562" s="682">
        <v>8</v>
      </c>
      <c r="B562" s="290"/>
      <c r="C562" s="291"/>
      <c r="D562" s="694"/>
      <c r="E562" s="454"/>
      <c r="F562" s="706"/>
      <c r="G562" s="317"/>
      <c r="H562" s="317"/>
      <c r="I562" s="966"/>
      <c r="J562" s="358"/>
      <c r="K562" s="696"/>
      <c r="L562" s="966"/>
      <c r="M562" s="697"/>
      <c r="N562" s="697"/>
      <c r="O562" s="966"/>
      <c r="P562" s="358"/>
      <c r="Q562" s="696"/>
      <c r="R562" s="966"/>
      <c r="S562" s="697"/>
      <c r="T562" s="697"/>
      <c r="U562" s="966"/>
      <c r="V562" s="358"/>
      <c r="W562" s="696"/>
      <c r="X562" s="966"/>
      <c r="Y562" s="697"/>
      <c r="Z562" s="697"/>
      <c r="AA562" s="966"/>
      <c r="AB562" s="358"/>
      <c r="AC562" s="696"/>
      <c r="AD562" s="966"/>
      <c r="AE562" s="697"/>
      <c r="AF562" s="697"/>
      <c r="AG562" s="966"/>
      <c r="AH562" s="698"/>
      <c r="AI562" s="699"/>
      <c r="AJ562" s="966"/>
      <c r="AK562" s="697"/>
      <c r="AL562" s="697"/>
      <c r="AM562" s="966"/>
      <c r="AN562" s="365"/>
      <c r="AO562" s="701"/>
      <c r="AP562" s="966"/>
      <c r="AQ562" s="697"/>
      <c r="AR562" s="697"/>
      <c r="AS562" s="966"/>
      <c r="AT562" s="966"/>
      <c r="AU562" s="966"/>
      <c r="AV562" s="966"/>
      <c r="AW562" s="966"/>
      <c r="AX562" s="966"/>
      <c r="AY562" s="966"/>
      <c r="AZ562" s="966"/>
      <c r="BA562" s="966"/>
      <c r="BB562" s="966"/>
      <c r="BC562" s="966"/>
      <c r="BD562" s="966"/>
      <c r="BE562" s="966"/>
      <c r="BF562" s="966"/>
      <c r="BG562" s="966"/>
      <c r="BH562" s="125"/>
      <c r="BI562" s="125"/>
      <c r="BJ562" s="692"/>
      <c r="BK562" s="692"/>
      <c r="BL562" s="4"/>
      <c r="BM562" s="3"/>
      <c r="BN562" s="3"/>
      <c r="BO562" s="6"/>
      <c r="BP562" s="6"/>
      <c r="BQ562" s="6"/>
      <c r="BR562" s="6"/>
      <c r="BS562" s="6"/>
      <c r="BT562" s="6"/>
      <c r="BU562" s="6"/>
    </row>
    <row r="563" spans="1:73" ht="12.75">
      <c r="A563" s="682">
        <v>9</v>
      </c>
      <c r="B563" s="290"/>
      <c r="C563" s="291"/>
      <c r="D563" s="694"/>
      <c r="E563" s="454"/>
      <c r="F563" s="706"/>
      <c r="G563" s="317"/>
      <c r="H563" s="317"/>
      <c r="I563" s="966"/>
      <c r="J563" s="358"/>
      <c r="K563" s="696"/>
      <c r="L563" s="966"/>
      <c r="M563" s="697"/>
      <c r="N563" s="697"/>
      <c r="O563" s="966"/>
      <c r="P563" s="358"/>
      <c r="Q563" s="696"/>
      <c r="R563" s="966"/>
      <c r="S563" s="697"/>
      <c r="T563" s="697"/>
      <c r="U563" s="966"/>
      <c r="V563" s="358"/>
      <c r="W563" s="696"/>
      <c r="X563" s="966"/>
      <c r="Y563" s="697"/>
      <c r="Z563" s="697"/>
      <c r="AA563" s="966"/>
      <c r="AB563" s="358"/>
      <c r="AC563" s="696"/>
      <c r="AD563" s="966"/>
      <c r="AE563" s="697"/>
      <c r="AF563" s="697"/>
      <c r="AG563" s="966"/>
      <c r="AH563" s="698"/>
      <c r="AI563" s="699"/>
      <c r="AJ563" s="966"/>
      <c r="AK563" s="697"/>
      <c r="AL563" s="697"/>
      <c r="AM563" s="966"/>
      <c r="AN563" s="365"/>
      <c r="AO563" s="701"/>
      <c r="AP563" s="966"/>
      <c r="AQ563" s="697"/>
      <c r="AR563" s="697"/>
      <c r="AS563" s="966"/>
      <c r="AT563" s="966"/>
      <c r="AU563" s="966"/>
      <c r="AV563" s="966"/>
      <c r="AW563" s="966"/>
      <c r="AX563" s="966"/>
      <c r="AY563" s="966"/>
      <c r="AZ563" s="966"/>
      <c r="BA563" s="966"/>
      <c r="BB563" s="966"/>
      <c r="BC563" s="966"/>
      <c r="BD563" s="966"/>
      <c r="BE563" s="966"/>
      <c r="BF563" s="966"/>
      <c r="BG563" s="966"/>
      <c r="BH563" s="125"/>
      <c r="BI563" s="125"/>
      <c r="BJ563" s="692"/>
      <c r="BK563" s="692"/>
      <c r="BL563" s="4"/>
      <c r="BM563" s="3"/>
      <c r="BN563" s="3"/>
      <c r="BO563" s="6"/>
      <c r="BP563" s="6"/>
      <c r="BQ563" s="6"/>
      <c r="BR563" s="6"/>
      <c r="BS563" s="6"/>
      <c r="BT563" s="6"/>
      <c r="BU563" s="6"/>
    </row>
    <row r="564" spans="1:73" ht="12.75">
      <c r="A564" s="682">
        <v>10</v>
      </c>
      <c r="B564" s="320"/>
      <c r="C564" s="321"/>
      <c r="D564" s="707"/>
      <c r="E564" s="368"/>
      <c r="F564" s="325"/>
      <c r="G564" s="368"/>
      <c r="H564" s="368"/>
      <c r="I564" s="971"/>
      <c r="J564" s="369"/>
      <c r="K564" s="709"/>
      <c r="L564" s="971"/>
      <c r="M564" s="710"/>
      <c r="N564" s="710"/>
      <c r="O564" s="971"/>
      <c r="P564" s="369"/>
      <c r="Q564" s="709"/>
      <c r="R564" s="971"/>
      <c r="S564" s="710"/>
      <c r="T564" s="710"/>
      <c r="U564" s="971"/>
      <c r="V564" s="369"/>
      <c r="W564" s="709"/>
      <c r="X564" s="971"/>
      <c r="Y564" s="710"/>
      <c r="Z564" s="710"/>
      <c r="AA564" s="971"/>
      <c r="AB564" s="369"/>
      <c r="AC564" s="709"/>
      <c r="AD564" s="971"/>
      <c r="AE564" s="710"/>
      <c r="AF564" s="710"/>
      <c r="AG564" s="971"/>
      <c r="AH564" s="711"/>
      <c r="AI564" s="712"/>
      <c r="AJ564" s="971"/>
      <c r="AK564" s="710"/>
      <c r="AL564" s="710"/>
      <c r="AM564" s="971"/>
      <c r="AN564" s="374"/>
      <c r="AO564" s="713"/>
      <c r="AP564" s="971"/>
      <c r="AQ564" s="710"/>
      <c r="AR564" s="710"/>
      <c r="AS564" s="971"/>
      <c r="AT564" s="971"/>
      <c r="AU564" s="971"/>
      <c r="AV564" s="971"/>
      <c r="AW564" s="971"/>
      <c r="AX564" s="971"/>
      <c r="AY564" s="971"/>
      <c r="AZ564" s="971"/>
      <c r="BA564" s="971"/>
      <c r="BB564" s="971"/>
      <c r="BC564" s="971"/>
      <c r="BD564" s="971"/>
      <c r="BE564" s="971"/>
      <c r="BF564" s="971"/>
      <c r="BG564" s="971"/>
      <c r="BH564" s="167"/>
      <c r="BI564" s="167"/>
      <c r="BJ564" s="714"/>
      <c r="BK564" s="714"/>
      <c r="BL564" s="4"/>
      <c r="BM564" s="3"/>
      <c r="BN564" s="3"/>
      <c r="BO564" s="6"/>
      <c r="BP564" s="6"/>
      <c r="BQ564" s="6"/>
      <c r="BR564" s="6"/>
      <c r="BS564" s="6"/>
      <c r="BT564" s="6"/>
      <c r="BU564" s="6"/>
    </row>
    <row r="565" spans="1:73" ht="12.75">
      <c r="A565" s="682">
        <v>1</v>
      </c>
      <c r="B565" s="843">
        <v>56</v>
      </c>
      <c r="C565" s="736" t="s">
        <v>877</v>
      </c>
      <c r="D565" s="814" t="s">
        <v>878</v>
      </c>
      <c r="E565" s="417"/>
      <c r="F565" s="272"/>
      <c r="G565" s="273"/>
      <c r="H565" s="273"/>
      <c r="I565" s="1060"/>
      <c r="J565" s="349"/>
      <c r="K565" s="277"/>
      <c r="L565" s="1006">
        <f>J565+J566+J567+J568+J569+J570+J571+J572+J573+J574+K565+K566+K567+K568+K569+K570+K571+K572+K573+K574</f>
        <v>0</v>
      </c>
      <c r="M565" s="686"/>
      <c r="N565" s="686"/>
      <c r="O565" s="1007">
        <f>M565+M566+M567+M568+M569+M570+M571+M572+M573+M574+N565+N566+N567+N568+N569+N570+N571+N572+N573+N574</f>
        <v>0</v>
      </c>
      <c r="P565" s="349"/>
      <c r="Q565" s="277"/>
      <c r="R565" s="1008">
        <f>P565+P566+P567+P568+P569+P570+P571+P572+P573+P574+Q565+Q566+Q567+Q568+Q569+Q570+Q571+Q572+Q573+Q574</f>
        <v>0</v>
      </c>
      <c r="S565" s="686"/>
      <c r="T565" s="686"/>
      <c r="U565" s="1057">
        <f>S565+S566+S567+S568+S569+S570+S571+S572+S573+S574+T565+T566+T567+T568+T569+T570+T571+T572+T573+T574</f>
        <v>0</v>
      </c>
      <c r="V565" s="349"/>
      <c r="W565" s="277"/>
      <c r="X565" s="1055">
        <f>V565+V566+V567+V568+V569+V570+V571+V572+V573+V574+W565+W566+W567+W568+W569+W570+W571+W572+W573+W574</f>
        <v>0</v>
      </c>
      <c r="Y565" s="686"/>
      <c r="Z565" s="686"/>
      <c r="AA565" s="1056">
        <f>Y565+Y566+Y567+Y568+Y569+Y570+Y571+Y572+Y573+Y574+Z565+Z566+Z567+Z568+Z569+Z570+Z571+Z572+Z573+Z574</f>
        <v>0</v>
      </c>
      <c r="AB565" s="349"/>
      <c r="AC565" s="277"/>
      <c r="AD565" s="999">
        <f>AB565+AB566+AB567+AB568+AB569+AB570+AB571+AB572+AB573+AB574+AC565+AC566+AC567+AC568+AC569+AC570+AC571+AC572+AC573+AC574</f>
        <v>0</v>
      </c>
      <c r="AE565" s="686"/>
      <c r="AF565" s="686"/>
      <c r="AG565" s="1000">
        <f>AE565+AE566+AE567+AE568+AE569+AE570+AE571+AE572+AE573+AE574+AF565+AF566+AF567+AF568+AF569+AF570+AF571+AF572+AF573+AF574</f>
        <v>0</v>
      </c>
      <c r="AH565" s="687"/>
      <c r="AI565" s="688"/>
      <c r="AJ565" s="1048">
        <f>AH565+AH566+AH567+AH568+AH569+AH570+AH571+AH572+AH573+AH574+AI565+AI566+AI567+AI568+AI569+AI570+AI571+AI572+AI573+AI574</f>
        <v>0</v>
      </c>
      <c r="AK565" s="686"/>
      <c r="AL565" s="686"/>
      <c r="AM565" s="1002">
        <f>AK565+AK566+AK567+AK568+AK569+AK570+AK571+AK572+AK573+AK574+AL565+AL566+AL567+AL568+AL569+AL570+AL571+AL572+AL573+AL574</f>
        <v>0</v>
      </c>
      <c r="AN565" s="355"/>
      <c r="AO565" s="690"/>
      <c r="AP565" s="1003">
        <f>AN565+AN566+AN567+AN568+AN569+AN570+AN571+AN572+AN573+AN574+AO565+AO566+AO567+AO568+AO569+AO570+AO571+AO572+AO573+AO574</f>
        <v>0</v>
      </c>
      <c r="AQ565" s="686"/>
      <c r="AR565" s="686"/>
      <c r="AS565" s="1049">
        <f>AQ565+AQ566+AQ567+AQ568+AQ569+AQ570+AQ571+AQ572+AQ573+AQ574+AR565+AR566+AR567+AR568+AR569+AR570+AR571+AR572+AR573+AR574</f>
        <v>0</v>
      </c>
      <c r="AT565" s="1050"/>
      <c r="AU565" s="1051">
        <f>SUM(AV565:BG565)</f>
        <v>0</v>
      </c>
      <c r="AV565" s="965">
        <f>SUM(L565+O565+R565+U565+X565+AA565+AD565+AG565+AJ565+AM565+AP565+AS565)</f>
        <v>0</v>
      </c>
      <c r="AW565" s="965"/>
      <c r="AX565" s="965"/>
      <c r="AY565" s="965"/>
      <c r="AZ565" s="965"/>
      <c r="BA565" s="965"/>
      <c r="BB565" s="965"/>
      <c r="BC565" s="965"/>
      <c r="BD565" s="965"/>
      <c r="BE565" s="1052"/>
      <c r="BF565" s="1052"/>
      <c r="BG565" s="1053"/>
      <c r="BH565" s="125"/>
      <c r="BI565" s="125"/>
      <c r="BJ565" s="692"/>
      <c r="BK565" s="692"/>
      <c r="BL565" s="4"/>
      <c r="BM565" s="3"/>
      <c r="BN565" s="3"/>
      <c r="BO565" s="6"/>
      <c r="BP565" s="6"/>
      <c r="BQ565" s="6"/>
      <c r="BR565" s="6"/>
      <c r="BS565" s="6"/>
      <c r="BT565" s="6"/>
      <c r="BU565" s="6"/>
    </row>
    <row r="566" spans="1:73" ht="12.75">
      <c r="A566" s="682">
        <v>2</v>
      </c>
      <c r="B566" s="290"/>
      <c r="C566" s="291"/>
      <c r="D566" s="725" t="s">
        <v>753</v>
      </c>
      <c r="E566" s="295"/>
      <c r="F566" s="817"/>
      <c r="G566" s="295"/>
      <c r="H566" s="295"/>
      <c r="I566" s="966"/>
      <c r="J566" s="358"/>
      <c r="K566" s="696"/>
      <c r="L566" s="966"/>
      <c r="M566" s="697"/>
      <c r="N566" s="697"/>
      <c r="O566" s="966"/>
      <c r="P566" s="358"/>
      <c r="Q566" s="696"/>
      <c r="R566" s="966"/>
      <c r="S566" s="697"/>
      <c r="T566" s="697"/>
      <c r="U566" s="966"/>
      <c r="V566" s="358"/>
      <c r="W566" s="696"/>
      <c r="X566" s="966"/>
      <c r="Y566" s="697"/>
      <c r="Z566" s="697"/>
      <c r="AA566" s="966"/>
      <c r="AB566" s="358"/>
      <c r="AC566" s="696"/>
      <c r="AD566" s="966"/>
      <c r="AE566" s="697"/>
      <c r="AF566" s="697"/>
      <c r="AG566" s="966"/>
      <c r="AH566" s="698"/>
      <c r="AI566" s="699"/>
      <c r="AJ566" s="966"/>
      <c r="AK566" s="697"/>
      <c r="AL566" s="697"/>
      <c r="AM566" s="966"/>
      <c r="AN566" s="365"/>
      <c r="AO566" s="701"/>
      <c r="AP566" s="966"/>
      <c r="AQ566" s="697"/>
      <c r="AR566" s="697"/>
      <c r="AS566" s="966"/>
      <c r="AT566" s="966"/>
      <c r="AU566" s="966"/>
      <c r="AV566" s="966"/>
      <c r="AW566" s="966"/>
      <c r="AX566" s="966"/>
      <c r="AY566" s="966"/>
      <c r="AZ566" s="966"/>
      <c r="BA566" s="966"/>
      <c r="BB566" s="966"/>
      <c r="BC566" s="966"/>
      <c r="BD566" s="966"/>
      <c r="BE566" s="966"/>
      <c r="BF566" s="966"/>
      <c r="BG566" s="966"/>
      <c r="BH566" s="125"/>
      <c r="BI566" s="125"/>
      <c r="BJ566" s="692"/>
      <c r="BK566" s="692"/>
      <c r="BL566" s="4"/>
      <c r="BM566" s="3"/>
      <c r="BN566" s="3"/>
      <c r="BO566" s="6"/>
      <c r="BP566" s="6"/>
      <c r="BQ566" s="6"/>
      <c r="BR566" s="6"/>
      <c r="BS566" s="6"/>
      <c r="BT566" s="6"/>
      <c r="BU566" s="6"/>
    </row>
    <row r="567" spans="1:73" ht="12.75">
      <c r="A567" s="682">
        <v>3</v>
      </c>
      <c r="B567" s="290"/>
      <c r="C567" s="291"/>
      <c r="D567" s="694"/>
      <c r="E567" s="317"/>
      <c r="F567" s="619"/>
      <c r="G567" s="317"/>
      <c r="H567" s="317"/>
      <c r="I567" s="966"/>
      <c r="J567" s="358"/>
      <c r="K567" s="696"/>
      <c r="L567" s="966"/>
      <c r="M567" s="697"/>
      <c r="N567" s="697"/>
      <c r="O567" s="966"/>
      <c r="P567" s="358"/>
      <c r="Q567" s="696"/>
      <c r="R567" s="966"/>
      <c r="S567" s="697"/>
      <c r="T567" s="697"/>
      <c r="U567" s="966"/>
      <c r="V567" s="358"/>
      <c r="W567" s="696"/>
      <c r="X567" s="966"/>
      <c r="Y567" s="697"/>
      <c r="Z567" s="697"/>
      <c r="AA567" s="966"/>
      <c r="AB567" s="358"/>
      <c r="AC567" s="696"/>
      <c r="AD567" s="966"/>
      <c r="AE567" s="697"/>
      <c r="AF567" s="697"/>
      <c r="AG567" s="966"/>
      <c r="AH567" s="698"/>
      <c r="AI567" s="699"/>
      <c r="AJ567" s="966"/>
      <c r="AK567" s="697"/>
      <c r="AL567" s="697"/>
      <c r="AM567" s="966"/>
      <c r="AN567" s="365"/>
      <c r="AO567" s="701"/>
      <c r="AP567" s="966"/>
      <c r="AQ567" s="697"/>
      <c r="AR567" s="697"/>
      <c r="AS567" s="966"/>
      <c r="AT567" s="966"/>
      <c r="AU567" s="966"/>
      <c r="AV567" s="966"/>
      <c r="AW567" s="966"/>
      <c r="AX567" s="966"/>
      <c r="AY567" s="966"/>
      <c r="AZ567" s="966"/>
      <c r="BA567" s="966"/>
      <c r="BB567" s="966"/>
      <c r="BC567" s="966"/>
      <c r="BD567" s="966"/>
      <c r="BE567" s="966"/>
      <c r="BF567" s="966"/>
      <c r="BG567" s="966"/>
      <c r="BH567" s="125"/>
      <c r="BI567" s="125"/>
      <c r="BJ567" s="692"/>
      <c r="BK567" s="692"/>
      <c r="BL567" s="4"/>
      <c r="BM567" s="3"/>
      <c r="BN567" s="3"/>
      <c r="BO567" s="6"/>
      <c r="BP567" s="6"/>
      <c r="BQ567" s="6"/>
      <c r="BR567" s="6"/>
      <c r="BS567" s="6"/>
      <c r="BT567" s="6"/>
      <c r="BU567" s="6"/>
    </row>
    <row r="568" spans="1:73" ht="12.75">
      <c r="A568" s="682">
        <v>4</v>
      </c>
      <c r="B568" s="290"/>
      <c r="C568" s="291"/>
      <c r="D568" s="694"/>
      <c r="E568" s="317"/>
      <c r="F568" s="619"/>
      <c r="G568" s="317"/>
      <c r="H568" s="317"/>
      <c r="I568" s="966"/>
      <c r="J568" s="358"/>
      <c r="K568" s="696"/>
      <c r="L568" s="966"/>
      <c r="M568" s="697"/>
      <c r="N568" s="697"/>
      <c r="O568" s="966"/>
      <c r="P568" s="358"/>
      <c r="Q568" s="696"/>
      <c r="R568" s="966"/>
      <c r="S568" s="697"/>
      <c r="T568" s="697"/>
      <c r="U568" s="966"/>
      <c r="V568" s="358"/>
      <c r="W568" s="696"/>
      <c r="X568" s="966"/>
      <c r="Y568" s="697"/>
      <c r="Z568" s="697"/>
      <c r="AA568" s="966"/>
      <c r="AB568" s="358"/>
      <c r="AC568" s="696"/>
      <c r="AD568" s="966"/>
      <c r="AE568" s="697"/>
      <c r="AF568" s="697"/>
      <c r="AG568" s="966"/>
      <c r="AH568" s="698"/>
      <c r="AI568" s="699"/>
      <c r="AJ568" s="966"/>
      <c r="AK568" s="697"/>
      <c r="AL568" s="697"/>
      <c r="AM568" s="966"/>
      <c r="AN568" s="365"/>
      <c r="AO568" s="701"/>
      <c r="AP568" s="966"/>
      <c r="AQ568" s="697"/>
      <c r="AR568" s="697"/>
      <c r="AS568" s="966"/>
      <c r="AT568" s="966"/>
      <c r="AU568" s="966"/>
      <c r="AV568" s="966"/>
      <c r="AW568" s="966"/>
      <c r="AX568" s="966"/>
      <c r="AY568" s="966"/>
      <c r="AZ568" s="966"/>
      <c r="BA568" s="966"/>
      <c r="BB568" s="966"/>
      <c r="BC568" s="966"/>
      <c r="BD568" s="966"/>
      <c r="BE568" s="966"/>
      <c r="BF568" s="966"/>
      <c r="BG568" s="966"/>
      <c r="BH568" s="125"/>
      <c r="BI568" s="125"/>
      <c r="BJ568" s="692"/>
      <c r="BK568" s="692"/>
      <c r="BL568" s="4"/>
      <c r="BM568" s="3"/>
      <c r="BN568" s="3"/>
      <c r="BO568" s="6"/>
      <c r="BP568" s="6"/>
      <c r="BQ568" s="6"/>
      <c r="BR568" s="6"/>
      <c r="BS568" s="6"/>
      <c r="BT568" s="6"/>
      <c r="BU568" s="6"/>
    </row>
    <row r="569" spans="1:73" ht="12.75">
      <c r="A569" s="682">
        <v>5</v>
      </c>
      <c r="B569" s="290"/>
      <c r="C569" s="291"/>
      <c r="D569" s="694"/>
      <c r="E569" s="317"/>
      <c r="F569" s="619"/>
      <c r="G569" s="317"/>
      <c r="H569" s="317"/>
      <c r="I569" s="966"/>
      <c r="J569" s="358"/>
      <c r="K569" s="696"/>
      <c r="L569" s="966"/>
      <c r="M569" s="697"/>
      <c r="N569" s="697"/>
      <c r="O569" s="966"/>
      <c r="P569" s="358"/>
      <c r="Q569" s="696"/>
      <c r="R569" s="966"/>
      <c r="S569" s="697"/>
      <c r="T569" s="697"/>
      <c r="U569" s="966"/>
      <c r="V569" s="358"/>
      <c r="W569" s="696"/>
      <c r="X569" s="966"/>
      <c r="Y569" s="697"/>
      <c r="Z569" s="697"/>
      <c r="AA569" s="966"/>
      <c r="AB569" s="358"/>
      <c r="AC569" s="696"/>
      <c r="AD569" s="966"/>
      <c r="AE569" s="697"/>
      <c r="AF569" s="697"/>
      <c r="AG569" s="966"/>
      <c r="AH569" s="698"/>
      <c r="AI569" s="699"/>
      <c r="AJ569" s="966"/>
      <c r="AK569" s="697"/>
      <c r="AL569" s="697"/>
      <c r="AM569" s="966"/>
      <c r="AN569" s="365"/>
      <c r="AO569" s="701"/>
      <c r="AP569" s="966"/>
      <c r="AQ569" s="697"/>
      <c r="AR569" s="697"/>
      <c r="AS569" s="966"/>
      <c r="AT569" s="966"/>
      <c r="AU569" s="966"/>
      <c r="AV569" s="966"/>
      <c r="AW569" s="966"/>
      <c r="AX569" s="966"/>
      <c r="AY569" s="966"/>
      <c r="AZ569" s="966"/>
      <c r="BA569" s="966"/>
      <c r="BB569" s="966"/>
      <c r="BC569" s="966"/>
      <c r="BD569" s="966"/>
      <c r="BE569" s="966"/>
      <c r="BF569" s="966"/>
      <c r="BG569" s="966"/>
      <c r="BH569" s="125"/>
      <c r="BI569" s="125"/>
      <c r="BJ569" s="692"/>
      <c r="BK569" s="692"/>
      <c r="BL569" s="4"/>
      <c r="BM569" s="3"/>
      <c r="BN569" s="3"/>
      <c r="BO569" s="6"/>
      <c r="BP569" s="6"/>
      <c r="BQ569" s="6"/>
      <c r="BR569" s="6"/>
      <c r="BS569" s="6"/>
      <c r="BT569" s="6"/>
      <c r="BU569" s="6"/>
    </row>
    <row r="570" spans="1:73" ht="12.75">
      <c r="A570" s="682">
        <v>6</v>
      </c>
      <c r="B570" s="290"/>
      <c r="C570" s="291"/>
      <c r="D570" s="694"/>
      <c r="E570" s="317"/>
      <c r="F570" s="619"/>
      <c r="G570" s="317"/>
      <c r="H570" s="317"/>
      <c r="I570" s="966"/>
      <c r="J570" s="358"/>
      <c r="K570" s="696"/>
      <c r="L570" s="966"/>
      <c r="M570" s="697"/>
      <c r="N570" s="697"/>
      <c r="O570" s="966"/>
      <c r="P570" s="358"/>
      <c r="Q570" s="696"/>
      <c r="R570" s="966"/>
      <c r="S570" s="697"/>
      <c r="T570" s="697"/>
      <c r="U570" s="966"/>
      <c r="V570" s="358"/>
      <c r="W570" s="696"/>
      <c r="X570" s="966"/>
      <c r="Y570" s="697"/>
      <c r="Z570" s="697"/>
      <c r="AA570" s="966"/>
      <c r="AB570" s="358"/>
      <c r="AC570" s="696"/>
      <c r="AD570" s="966"/>
      <c r="AE570" s="697"/>
      <c r="AF570" s="697"/>
      <c r="AG570" s="966"/>
      <c r="AH570" s="698"/>
      <c r="AI570" s="699"/>
      <c r="AJ570" s="966"/>
      <c r="AK570" s="697"/>
      <c r="AL570" s="697"/>
      <c r="AM570" s="966"/>
      <c r="AN570" s="365"/>
      <c r="AO570" s="701"/>
      <c r="AP570" s="966"/>
      <c r="AQ570" s="697"/>
      <c r="AR570" s="697"/>
      <c r="AS570" s="966"/>
      <c r="AT570" s="966"/>
      <c r="AU570" s="966"/>
      <c r="AV570" s="966"/>
      <c r="AW570" s="966"/>
      <c r="AX570" s="966"/>
      <c r="AY570" s="966"/>
      <c r="AZ570" s="966"/>
      <c r="BA570" s="966"/>
      <c r="BB570" s="966"/>
      <c r="BC570" s="966"/>
      <c r="BD570" s="966"/>
      <c r="BE570" s="966"/>
      <c r="BF570" s="966"/>
      <c r="BG570" s="966"/>
      <c r="BH570" s="125"/>
      <c r="BI570" s="125"/>
      <c r="BJ570" s="692"/>
      <c r="BK570" s="692"/>
      <c r="BL570" s="4"/>
      <c r="BM570" s="3"/>
      <c r="BN570" s="3"/>
      <c r="BO570" s="6"/>
      <c r="BP570" s="6"/>
      <c r="BQ570" s="6"/>
      <c r="BR570" s="6"/>
      <c r="BS570" s="6"/>
      <c r="BT570" s="6"/>
      <c r="BU570" s="6"/>
    </row>
    <row r="571" spans="1:73" ht="12.75">
      <c r="A571" s="682">
        <v>7</v>
      </c>
      <c r="B571" s="290"/>
      <c r="C571" s="291"/>
      <c r="D571" s="694"/>
      <c r="E571" s="454"/>
      <c r="F571" s="706"/>
      <c r="G571" s="317"/>
      <c r="H571" s="317"/>
      <c r="I571" s="966"/>
      <c r="J571" s="358"/>
      <c r="K571" s="696"/>
      <c r="L571" s="966"/>
      <c r="M571" s="697"/>
      <c r="N571" s="697"/>
      <c r="O571" s="966"/>
      <c r="P571" s="358"/>
      <c r="Q571" s="696"/>
      <c r="R571" s="966"/>
      <c r="S571" s="697"/>
      <c r="T571" s="697"/>
      <c r="U571" s="966"/>
      <c r="V571" s="358"/>
      <c r="W571" s="696"/>
      <c r="X571" s="966"/>
      <c r="Y571" s="697"/>
      <c r="Z571" s="697"/>
      <c r="AA571" s="966"/>
      <c r="AB571" s="358"/>
      <c r="AC571" s="696"/>
      <c r="AD571" s="966"/>
      <c r="AE571" s="697"/>
      <c r="AF571" s="697"/>
      <c r="AG571" s="966"/>
      <c r="AH571" s="698"/>
      <c r="AI571" s="699"/>
      <c r="AJ571" s="966"/>
      <c r="AK571" s="697"/>
      <c r="AL571" s="697"/>
      <c r="AM571" s="966"/>
      <c r="AN571" s="365"/>
      <c r="AO571" s="701"/>
      <c r="AP571" s="966"/>
      <c r="AQ571" s="697"/>
      <c r="AR571" s="697"/>
      <c r="AS571" s="966"/>
      <c r="AT571" s="966"/>
      <c r="AU571" s="966"/>
      <c r="AV571" s="966"/>
      <c r="AW571" s="966"/>
      <c r="AX571" s="966"/>
      <c r="AY571" s="966"/>
      <c r="AZ571" s="966"/>
      <c r="BA571" s="966"/>
      <c r="BB571" s="966"/>
      <c r="BC571" s="966"/>
      <c r="BD571" s="966"/>
      <c r="BE571" s="966"/>
      <c r="BF571" s="966"/>
      <c r="BG571" s="966"/>
      <c r="BH571" s="125"/>
      <c r="BI571" s="125"/>
      <c r="BJ571" s="692"/>
      <c r="BK571" s="692"/>
      <c r="BL571" s="4"/>
      <c r="BM571" s="3"/>
      <c r="BN571" s="3"/>
      <c r="BO571" s="6"/>
      <c r="BP571" s="6"/>
      <c r="BQ571" s="6"/>
      <c r="BR571" s="6"/>
      <c r="BS571" s="6"/>
      <c r="BT571" s="6"/>
      <c r="BU571" s="6"/>
    </row>
    <row r="572" spans="1:73" ht="12.75">
      <c r="A572" s="682">
        <v>8</v>
      </c>
      <c r="B572" s="290"/>
      <c r="C572" s="291"/>
      <c r="D572" s="694"/>
      <c r="E572" s="454"/>
      <c r="F572" s="706"/>
      <c r="G572" s="317"/>
      <c r="H572" s="317"/>
      <c r="I572" s="966"/>
      <c r="J572" s="358"/>
      <c r="K572" s="696"/>
      <c r="L572" s="966"/>
      <c r="M572" s="697"/>
      <c r="N572" s="697"/>
      <c r="O572" s="966"/>
      <c r="P572" s="358"/>
      <c r="Q572" s="696"/>
      <c r="R572" s="966"/>
      <c r="S572" s="697"/>
      <c r="T572" s="697"/>
      <c r="U572" s="966"/>
      <c r="V572" s="358"/>
      <c r="W572" s="696"/>
      <c r="X572" s="966"/>
      <c r="Y572" s="697"/>
      <c r="Z572" s="697"/>
      <c r="AA572" s="966"/>
      <c r="AB572" s="358"/>
      <c r="AC572" s="696"/>
      <c r="AD572" s="966"/>
      <c r="AE572" s="697"/>
      <c r="AF572" s="697"/>
      <c r="AG572" s="966"/>
      <c r="AH572" s="698"/>
      <c r="AI572" s="699"/>
      <c r="AJ572" s="966"/>
      <c r="AK572" s="697"/>
      <c r="AL572" s="697"/>
      <c r="AM572" s="966"/>
      <c r="AN572" s="365"/>
      <c r="AO572" s="701"/>
      <c r="AP572" s="966"/>
      <c r="AQ572" s="697"/>
      <c r="AR572" s="697"/>
      <c r="AS572" s="966"/>
      <c r="AT572" s="966"/>
      <c r="AU572" s="966"/>
      <c r="AV572" s="966"/>
      <c r="AW572" s="966"/>
      <c r="AX572" s="966"/>
      <c r="AY572" s="966"/>
      <c r="AZ572" s="966"/>
      <c r="BA572" s="966"/>
      <c r="BB572" s="966"/>
      <c r="BC572" s="966"/>
      <c r="BD572" s="966"/>
      <c r="BE572" s="966"/>
      <c r="BF572" s="966"/>
      <c r="BG572" s="966"/>
      <c r="BH572" s="125"/>
      <c r="BI572" s="125"/>
      <c r="BJ572" s="692"/>
      <c r="BK572" s="692"/>
      <c r="BL572" s="4"/>
      <c r="BM572" s="3"/>
      <c r="BN572" s="3"/>
      <c r="BO572" s="6"/>
      <c r="BP572" s="6"/>
      <c r="BQ572" s="6"/>
      <c r="BR572" s="6"/>
      <c r="BS572" s="6"/>
      <c r="BT572" s="6"/>
      <c r="BU572" s="6"/>
    </row>
    <row r="573" spans="1:73" ht="12.75">
      <c r="A573" s="682">
        <v>9</v>
      </c>
      <c r="B573" s="290"/>
      <c r="C573" s="291"/>
      <c r="D573" s="694"/>
      <c r="E573" s="454"/>
      <c r="F573" s="706"/>
      <c r="G573" s="317"/>
      <c r="H573" s="317"/>
      <c r="I573" s="966"/>
      <c r="J573" s="358"/>
      <c r="K573" s="696"/>
      <c r="L573" s="966"/>
      <c r="M573" s="697"/>
      <c r="N573" s="697"/>
      <c r="O573" s="966"/>
      <c r="P573" s="358"/>
      <c r="Q573" s="696"/>
      <c r="R573" s="966"/>
      <c r="S573" s="697"/>
      <c r="T573" s="697"/>
      <c r="U573" s="966"/>
      <c r="V573" s="358"/>
      <c r="W573" s="696"/>
      <c r="X573" s="966"/>
      <c r="Y573" s="697"/>
      <c r="Z573" s="697"/>
      <c r="AA573" s="966"/>
      <c r="AB573" s="358"/>
      <c r="AC573" s="696"/>
      <c r="AD573" s="966"/>
      <c r="AE573" s="697"/>
      <c r="AF573" s="697"/>
      <c r="AG573" s="966"/>
      <c r="AH573" s="698"/>
      <c r="AI573" s="699"/>
      <c r="AJ573" s="966"/>
      <c r="AK573" s="697"/>
      <c r="AL573" s="697"/>
      <c r="AM573" s="966"/>
      <c r="AN573" s="365"/>
      <c r="AO573" s="701"/>
      <c r="AP573" s="966"/>
      <c r="AQ573" s="697"/>
      <c r="AR573" s="697"/>
      <c r="AS573" s="966"/>
      <c r="AT573" s="966"/>
      <c r="AU573" s="966"/>
      <c r="AV573" s="966"/>
      <c r="AW573" s="966"/>
      <c r="AX573" s="966"/>
      <c r="AY573" s="966"/>
      <c r="AZ573" s="966"/>
      <c r="BA573" s="966"/>
      <c r="BB573" s="966"/>
      <c r="BC573" s="966"/>
      <c r="BD573" s="966"/>
      <c r="BE573" s="966"/>
      <c r="BF573" s="966"/>
      <c r="BG573" s="966"/>
      <c r="BH573" s="125"/>
      <c r="BI573" s="125"/>
      <c r="BJ573" s="692"/>
      <c r="BK573" s="692"/>
      <c r="BL573" s="4"/>
      <c r="BM573" s="3"/>
      <c r="BN573" s="3"/>
      <c r="BO573" s="6"/>
      <c r="BP573" s="6"/>
      <c r="BQ573" s="6"/>
      <c r="BR573" s="6"/>
      <c r="BS573" s="6"/>
      <c r="BT573" s="6"/>
      <c r="BU573" s="6"/>
    </row>
    <row r="574" spans="1:73" ht="12.75">
      <c r="A574" s="682">
        <v>10</v>
      </c>
      <c r="B574" s="320"/>
      <c r="C574" s="321"/>
      <c r="D574" s="707"/>
      <c r="E574" s="368"/>
      <c r="F574" s="325"/>
      <c r="G574" s="368"/>
      <c r="H574" s="368"/>
      <c r="I574" s="971"/>
      <c r="J574" s="369"/>
      <c r="K574" s="709"/>
      <c r="L574" s="971"/>
      <c r="M574" s="710"/>
      <c r="N574" s="710"/>
      <c r="O574" s="971"/>
      <c r="P574" s="369"/>
      <c r="Q574" s="709"/>
      <c r="R574" s="971"/>
      <c r="S574" s="710"/>
      <c r="T574" s="710"/>
      <c r="U574" s="971"/>
      <c r="V574" s="369"/>
      <c r="W574" s="709"/>
      <c r="X574" s="971"/>
      <c r="Y574" s="710"/>
      <c r="Z574" s="710"/>
      <c r="AA574" s="971"/>
      <c r="AB574" s="369"/>
      <c r="AC574" s="709"/>
      <c r="AD574" s="971"/>
      <c r="AE574" s="710"/>
      <c r="AF574" s="710"/>
      <c r="AG574" s="971"/>
      <c r="AH574" s="711"/>
      <c r="AI574" s="712"/>
      <c r="AJ574" s="971"/>
      <c r="AK574" s="710"/>
      <c r="AL574" s="710"/>
      <c r="AM574" s="971"/>
      <c r="AN574" s="374"/>
      <c r="AO574" s="713"/>
      <c r="AP574" s="971"/>
      <c r="AQ574" s="710"/>
      <c r="AR574" s="710"/>
      <c r="AS574" s="971"/>
      <c r="AT574" s="971"/>
      <c r="AU574" s="971"/>
      <c r="AV574" s="971"/>
      <c r="AW574" s="971"/>
      <c r="AX574" s="971"/>
      <c r="AY574" s="971"/>
      <c r="AZ574" s="971"/>
      <c r="BA574" s="971"/>
      <c r="BB574" s="971"/>
      <c r="BC574" s="971"/>
      <c r="BD574" s="971"/>
      <c r="BE574" s="971"/>
      <c r="BF574" s="971"/>
      <c r="BG574" s="971"/>
      <c r="BH574" s="167"/>
      <c r="BI574" s="167"/>
      <c r="BJ574" s="714"/>
      <c r="BK574" s="714"/>
      <c r="BL574" s="4"/>
      <c r="BM574" s="3"/>
      <c r="BN574" s="3"/>
      <c r="BO574" s="6"/>
      <c r="BP574" s="6"/>
      <c r="BQ574" s="6"/>
      <c r="BR574" s="6"/>
      <c r="BS574" s="6"/>
      <c r="BT574" s="6"/>
      <c r="BU574" s="6"/>
    </row>
    <row r="575" spans="1:73" ht="12.75">
      <c r="A575" s="682">
        <v>1</v>
      </c>
      <c r="B575" s="843">
        <v>57</v>
      </c>
      <c r="C575" s="844"/>
      <c r="D575" s="814" t="s">
        <v>879</v>
      </c>
      <c r="E575" s="417"/>
      <c r="F575" s="272"/>
      <c r="G575" s="273"/>
      <c r="H575" s="273"/>
      <c r="I575" s="1060"/>
      <c r="J575" s="349"/>
      <c r="K575" s="277"/>
      <c r="L575" s="1006">
        <f>J575+J576+J577+J578+J579+J580+J581+J582+J583+J584+K575+K576+K577+K578+K579+K580+K581+K582+K583+K584</f>
        <v>0</v>
      </c>
      <c r="M575" s="686"/>
      <c r="N575" s="686"/>
      <c r="O575" s="1007">
        <f>M575+M576+M577+M578+M579+M580+M581+M582+M583+M584+N575+N576+N577+N578+N579+N580+N581+N582+N583+N584</f>
        <v>0</v>
      </c>
      <c r="P575" s="349"/>
      <c r="Q575" s="277"/>
      <c r="R575" s="1008">
        <f>P575+P576+P577+P578+P579+P580+P581+P582+P583+P584+Q575+Q576+Q577+Q578+Q579+Q580+Q581+Q582+Q583+Q584</f>
        <v>0</v>
      </c>
      <c r="S575" s="686"/>
      <c r="T575" s="686"/>
      <c r="U575" s="1057">
        <f>S575+S576+S577+S578+S579+S580+S581+S582+S583+S584+T575+T576+T577+T578+T579+T580+T581+T582+T583+T584</f>
        <v>0</v>
      </c>
      <c r="V575" s="349"/>
      <c r="W575" s="277"/>
      <c r="X575" s="1055">
        <f>V575+V576+V577+V578+V579+V580+V581+V582+V583+V584+W575+W576+W577+W578+W579+W580+W581+W582+W583+W584</f>
        <v>0</v>
      </c>
      <c r="Y575" s="686"/>
      <c r="Z575" s="686"/>
      <c r="AA575" s="1056">
        <f>Y575+Y576+Y577+Y578+Y579+Y580+Y581+Y582+Y583+Y584+Z575+Z576+Z577+Z578+Z579+Z580+Z581+Z582+Z583+Z584</f>
        <v>0</v>
      </c>
      <c r="AB575" s="349"/>
      <c r="AC575" s="277"/>
      <c r="AD575" s="999">
        <f>AB575+AB576+AB577+AB578+AB579+AB580+AB581+AB582+AB583+AB584+AC575+AC576+AC577+AC578+AC579+AC580+AC581+AC582+AC583+AC584</f>
        <v>0</v>
      </c>
      <c r="AE575" s="686"/>
      <c r="AF575" s="686"/>
      <c r="AG575" s="1000">
        <f>AE575+AE576+AE577+AE578+AE579+AE580+AE581+AE582+AE583+AE584+AF575+AF576+AF577+AF578+AF579+AF580+AF581+AF582+AF583+AF584</f>
        <v>0</v>
      </c>
      <c r="AH575" s="687"/>
      <c r="AI575" s="688"/>
      <c r="AJ575" s="1048">
        <f>AH575+AH576+AH577+AH578+AH579+AH580+AH581+AH582+AH583+AH584+AI575+AI576+AI577+AI578+AI579+AI580+AI581+AI582+AI583+AI584</f>
        <v>0</v>
      </c>
      <c r="AK575" s="686"/>
      <c r="AL575" s="686"/>
      <c r="AM575" s="1002">
        <f>AK575+AK576+AK577+AK578+AK579+AK580+AK581+AK582+AK583+AK584+AL575+AL576+AL577+AL578+AL579+AL580+AL581+AL582+AL583+AL584</f>
        <v>0</v>
      </c>
      <c r="AN575" s="355"/>
      <c r="AO575" s="690"/>
      <c r="AP575" s="1003">
        <f>AN575+AN576+AN577+AN578+AN579+AN580+AN581+AN582+AN583+AN584+AO575+AO576+AO577+AO578+AO579+AO580+AO581+AO582+AO583+AO584</f>
        <v>0</v>
      </c>
      <c r="AQ575" s="686"/>
      <c r="AR575" s="686"/>
      <c r="AS575" s="1049">
        <f>AQ575+AQ576+AQ577+AQ578+AQ579+AQ580+AQ581+AQ582+AQ583+AQ584+AR575+AR576+AR577+AR578+AR579+AR580+AR581+AR582+AR583+AR584</f>
        <v>0</v>
      </c>
      <c r="AT575" s="1050"/>
      <c r="AU575" s="1051">
        <f>SUM(AV575:BG575)</f>
        <v>0</v>
      </c>
      <c r="AV575" s="965">
        <f>SUM(L575+O575+R575+U575+X575+AA575+AD575+AG575+AJ575+AM575+AP575+AS575)</f>
        <v>0</v>
      </c>
      <c r="AW575" s="965"/>
      <c r="AX575" s="965"/>
      <c r="AY575" s="965"/>
      <c r="AZ575" s="965"/>
      <c r="BA575" s="965"/>
      <c r="BB575" s="965"/>
      <c r="BC575" s="965"/>
      <c r="BD575" s="965"/>
      <c r="BE575" s="1052"/>
      <c r="BF575" s="1052"/>
      <c r="BG575" s="1053"/>
      <c r="BH575" s="125"/>
      <c r="BI575" s="125"/>
      <c r="BJ575" s="692"/>
      <c r="BK575" s="692"/>
      <c r="BL575" s="4"/>
      <c r="BM575" s="3"/>
      <c r="BN575" s="3"/>
      <c r="BO575" s="6"/>
      <c r="BP575" s="6"/>
      <c r="BQ575" s="6"/>
      <c r="BR575" s="6"/>
      <c r="BS575" s="6"/>
      <c r="BT575" s="6"/>
      <c r="BU575" s="6"/>
    </row>
    <row r="576" spans="1:73" ht="12.75">
      <c r="A576" s="682">
        <v>2</v>
      </c>
      <c r="B576" s="290"/>
      <c r="C576" s="291"/>
      <c r="D576" s="725" t="s">
        <v>753</v>
      </c>
      <c r="E576" s="295"/>
      <c r="F576" s="817"/>
      <c r="G576" s="295"/>
      <c r="H576" s="295"/>
      <c r="I576" s="966"/>
      <c r="J576" s="358"/>
      <c r="K576" s="696"/>
      <c r="L576" s="966"/>
      <c r="M576" s="697"/>
      <c r="N576" s="697"/>
      <c r="O576" s="966"/>
      <c r="P576" s="358"/>
      <c r="Q576" s="696"/>
      <c r="R576" s="966"/>
      <c r="S576" s="697"/>
      <c r="T576" s="697"/>
      <c r="U576" s="966"/>
      <c r="V576" s="358"/>
      <c r="W576" s="696"/>
      <c r="X576" s="966"/>
      <c r="Y576" s="697"/>
      <c r="Z576" s="697"/>
      <c r="AA576" s="966"/>
      <c r="AB576" s="358"/>
      <c r="AC576" s="696"/>
      <c r="AD576" s="966"/>
      <c r="AE576" s="697"/>
      <c r="AF576" s="697"/>
      <c r="AG576" s="966"/>
      <c r="AH576" s="698"/>
      <c r="AI576" s="699"/>
      <c r="AJ576" s="966"/>
      <c r="AK576" s="697"/>
      <c r="AL576" s="697"/>
      <c r="AM576" s="966"/>
      <c r="AN576" s="365"/>
      <c r="AO576" s="701"/>
      <c r="AP576" s="966"/>
      <c r="AQ576" s="697"/>
      <c r="AR576" s="697"/>
      <c r="AS576" s="966"/>
      <c r="AT576" s="966"/>
      <c r="AU576" s="966"/>
      <c r="AV576" s="966"/>
      <c r="AW576" s="966"/>
      <c r="AX576" s="966"/>
      <c r="AY576" s="966"/>
      <c r="AZ576" s="966"/>
      <c r="BA576" s="966"/>
      <c r="BB576" s="966"/>
      <c r="BC576" s="966"/>
      <c r="BD576" s="966"/>
      <c r="BE576" s="966"/>
      <c r="BF576" s="966"/>
      <c r="BG576" s="966"/>
      <c r="BH576" s="125"/>
      <c r="BI576" s="125"/>
      <c r="BJ576" s="692"/>
      <c r="BK576" s="692"/>
      <c r="BL576" s="4"/>
      <c r="BM576" s="3"/>
      <c r="BN576" s="3"/>
      <c r="BO576" s="6"/>
      <c r="BP576" s="6"/>
      <c r="BQ576" s="6"/>
      <c r="BR576" s="6"/>
      <c r="BS576" s="6"/>
      <c r="BT576" s="6"/>
      <c r="BU576" s="6"/>
    </row>
    <row r="577" spans="1:73" ht="12.75">
      <c r="A577" s="682">
        <v>3</v>
      </c>
      <c r="B577" s="290"/>
      <c r="C577" s="291"/>
      <c r="D577" s="694"/>
      <c r="E577" s="317"/>
      <c r="F577" s="619"/>
      <c r="G577" s="317"/>
      <c r="H577" s="317"/>
      <c r="I577" s="966"/>
      <c r="J577" s="358"/>
      <c r="K577" s="696"/>
      <c r="L577" s="966"/>
      <c r="M577" s="697"/>
      <c r="N577" s="697"/>
      <c r="O577" s="966"/>
      <c r="P577" s="358"/>
      <c r="Q577" s="696"/>
      <c r="R577" s="966"/>
      <c r="S577" s="697"/>
      <c r="T577" s="697"/>
      <c r="U577" s="966"/>
      <c r="V577" s="358"/>
      <c r="W577" s="696"/>
      <c r="X577" s="966"/>
      <c r="Y577" s="697"/>
      <c r="Z577" s="697"/>
      <c r="AA577" s="966"/>
      <c r="AB577" s="358"/>
      <c r="AC577" s="696"/>
      <c r="AD577" s="966"/>
      <c r="AE577" s="697"/>
      <c r="AF577" s="697"/>
      <c r="AG577" s="966"/>
      <c r="AH577" s="698"/>
      <c r="AI577" s="699"/>
      <c r="AJ577" s="966"/>
      <c r="AK577" s="697"/>
      <c r="AL577" s="697"/>
      <c r="AM577" s="966"/>
      <c r="AN577" s="365"/>
      <c r="AO577" s="701"/>
      <c r="AP577" s="966"/>
      <c r="AQ577" s="697"/>
      <c r="AR577" s="697"/>
      <c r="AS577" s="966"/>
      <c r="AT577" s="966"/>
      <c r="AU577" s="966"/>
      <c r="AV577" s="966"/>
      <c r="AW577" s="966"/>
      <c r="AX577" s="966"/>
      <c r="AY577" s="966"/>
      <c r="AZ577" s="966"/>
      <c r="BA577" s="966"/>
      <c r="BB577" s="966"/>
      <c r="BC577" s="966"/>
      <c r="BD577" s="966"/>
      <c r="BE577" s="966"/>
      <c r="BF577" s="966"/>
      <c r="BG577" s="966"/>
      <c r="BH577" s="125"/>
      <c r="BI577" s="125"/>
      <c r="BJ577" s="692"/>
      <c r="BK577" s="692"/>
      <c r="BL577" s="4"/>
      <c r="BM577" s="3"/>
      <c r="BN577" s="3"/>
      <c r="BO577" s="6"/>
      <c r="BP577" s="6"/>
      <c r="BQ577" s="6"/>
      <c r="BR577" s="6"/>
      <c r="BS577" s="6"/>
      <c r="BT577" s="6"/>
      <c r="BU577" s="6"/>
    </row>
    <row r="578" spans="1:73" ht="12.75">
      <c r="A578" s="682">
        <v>4</v>
      </c>
      <c r="B578" s="290"/>
      <c r="C578" s="291"/>
      <c r="D578" s="694"/>
      <c r="E578" s="317"/>
      <c r="F578" s="619"/>
      <c r="G578" s="317"/>
      <c r="H578" s="317"/>
      <c r="I578" s="966"/>
      <c r="J578" s="358"/>
      <c r="K578" s="696"/>
      <c r="L578" s="966"/>
      <c r="M578" s="697"/>
      <c r="N578" s="697"/>
      <c r="O578" s="966"/>
      <c r="P578" s="358"/>
      <c r="Q578" s="696"/>
      <c r="R578" s="966"/>
      <c r="S578" s="697"/>
      <c r="T578" s="697"/>
      <c r="U578" s="966"/>
      <c r="V578" s="358"/>
      <c r="W578" s="696"/>
      <c r="X578" s="966"/>
      <c r="Y578" s="697"/>
      <c r="Z578" s="697"/>
      <c r="AA578" s="966"/>
      <c r="AB578" s="358"/>
      <c r="AC578" s="696"/>
      <c r="AD578" s="966"/>
      <c r="AE578" s="697"/>
      <c r="AF578" s="697"/>
      <c r="AG578" s="966"/>
      <c r="AH578" s="698"/>
      <c r="AI578" s="699"/>
      <c r="AJ578" s="966"/>
      <c r="AK578" s="697"/>
      <c r="AL578" s="697"/>
      <c r="AM578" s="966"/>
      <c r="AN578" s="365"/>
      <c r="AO578" s="701"/>
      <c r="AP578" s="966"/>
      <c r="AQ578" s="697"/>
      <c r="AR578" s="697"/>
      <c r="AS578" s="966"/>
      <c r="AT578" s="966"/>
      <c r="AU578" s="966"/>
      <c r="AV578" s="966"/>
      <c r="AW578" s="966"/>
      <c r="AX578" s="966"/>
      <c r="AY578" s="966"/>
      <c r="AZ578" s="966"/>
      <c r="BA578" s="966"/>
      <c r="BB578" s="966"/>
      <c r="BC578" s="966"/>
      <c r="BD578" s="966"/>
      <c r="BE578" s="966"/>
      <c r="BF578" s="966"/>
      <c r="BG578" s="966"/>
      <c r="BH578" s="125"/>
      <c r="BI578" s="125"/>
      <c r="BJ578" s="692"/>
      <c r="BK578" s="692"/>
      <c r="BL578" s="4"/>
      <c r="BM578" s="3"/>
      <c r="BN578" s="3"/>
      <c r="BO578" s="6"/>
      <c r="BP578" s="6"/>
      <c r="BQ578" s="6"/>
      <c r="BR578" s="6"/>
      <c r="BS578" s="6"/>
      <c r="BT578" s="6"/>
      <c r="BU578" s="6"/>
    </row>
    <row r="579" spans="1:73" ht="12.75">
      <c r="A579" s="682">
        <v>5</v>
      </c>
      <c r="B579" s="290"/>
      <c r="C579" s="291"/>
      <c r="D579" s="694"/>
      <c r="E579" s="317"/>
      <c r="F579" s="619"/>
      <c r="G579" s="317"/>
      <c r="H579" s="317"/>
      <c r="I579" s="966"/>
      <c r="J579" s="358"/>
      <c r="K579" s="696"/>
      <c r="L579" s="966"/>
      <c r="M579" s="697"/>
      <c r="N579" s="697"/>
      <c r="O579" s="966"/>
      <c r="P579" s="358"/>
      <c r="Q579" s="696"/>
      <c r="R579" s="966"/>
      <c r="S579" s="697"/>
      <c r="T579" s="697"/>
      <c r="U579" s="966"/>
      <c r="V579" s="358"/>
      <c r="W579" s="696"/>
      <c r="X579" s="966"/>
      <c r="Y579" s="697"/>
      <c r="Z579" s="697"/>
      <c r="AA579" s="966"/>
      <c r="AB579" s="358"/>
      <c r="AC579" s="696"/>
      <c r="AD579" s="966"/>
      <c r="AE579" s="697"/>
      <c r="AF579" s="697"/>
      <c r="AG579" s="966"/>
      <c r="AH579" s="698"/>
      <c r="AI579" s="699"/>
      <c r="AJ579" s="966"/>
      <c r="AK579" s="697"/>
      <c r="AL579" s="697"/>
      <c r="AM579" s="966"/>
      <c r="AN579" s="365"/>
      <c r="AO579" s="701"/>
      <c r="AP579" s="966"/>
      <c r="AQ579" s="697"/>
      <c r="AR579" s="697"/>
      <c r="AS579" s="966"/>
      <c r="AT579" s="966"/>
      <c r="AU579" s="966"/>
      <c r="AV579" s="966"/>
      <c r="AW579" s="966"/>
      <c r="AX579" s="966"/>
      <c r="AY579" s="966"/>
      <c r="AZ579" s="966"/>
      <c r="BA579" s="966"/>
      <c r="BB579" s="966"/>
      <c r="BC579" s="966"/>
      <c r="BD579" s="966"/>
      <c r="BE579" s="966"/>
      <c r="BF579" s="966"/>
      <c r="BG579" s="966"/>
      <c r="BH579" s="125"/>
      <c r="BI579" s="125"/>
      <c r="BJ579" s="692"/>
      <c r="BK579" s="692"/>
      <c r="BL579" s="4"/>
      <c r="BM579" s="3"/>
      <c r="BN579" s="3"/>
      <c r="BO579" s="6"/>
      <c r="BP579" s="6"/>
      <c r="BQ579" s="6"/>
      <c r="BR579" s="6"/>
      <c r="BS579" s="6"/>
      <c r="BT579" s="6"/>
      <c r="BU579" s="6"/>
    </row>
    <row r="580" spans="1:73" ht="12.75">
      <c r="A580" s="682">
        <v>6</v>
      </c>
      <c r="B580" s="290"/>
      <c r="C580" s="291"/>
      <c r="D580" s="694"/>
      <c r="E580" s="317"/>
      <c r="F580" s="619"/>
      <c r="G580" s="317"/>
      <c r="H580" s="317"/>
      <c r="I580" s="966"/>
      <c r="J580" s="358"/>
      <c r="K580" s="696"/>
      <c r="L580" s="966"/>
      <c r="M580" s="697"/>
      <c r="N580" s="697"/>
      <c r="O580" s="966"/>
      <c r="P580" s="358"/>
      <c r="Q580" s="696"/>
      <c r="R580" s="966"/>
      <c r="S580" s="697"/>
      <c r="T580" s="697"/>
      <c r="U580" s="966"/>
      <c r="V580" s="358"/>
      <c r="W580" s="696"/>
      <c r="X580" s="966"/>
      <c r="Y580" s="697"/>
      <c r="Z580" s="697"/>
      <c r="AA580" s="966"/>
      <c r="AB580" s="358"/>
      <c r="AC580" s="696"/>
      <c r="AD580" s="966"/>
      <c r="AE580" s="697"/>
      <c r="AF580" s="697"/>
      <c r="AG580" s="966"/>
      <c r="AH580" s="698"/>
      <c r="AI580" s="699"/>
      <c r="AJ580" s="966"/>
      <c r="AK580" s="697"/>
      <c r="AL580" s="697"/>
      <c r="AM580" s="966"/>
      <c r="AN580" s="365"/>
      <c r="AO580" s="701"/>
      <c r="AP580" s="966"/>
      <c r="AQ580" s="697"/>
      <c r="AR580" s="697"/>
      <c r="AS580" s="966"/>
      <c r="AT580" s="966"/>
      <c r="AU580" s="966"/>
      <c r="AV580" s="966"/>
      <c r="AW580" s="966"/>
      <c r="AX580" s="966"/>
      <c r="AY580" s="966"/>
      <c r="AZ580" s="966"/>
      <c r="BA580" s="966"/>
      <c r="BB580" s="966"/>
      <c r="BC580" s="966"/>
      <c r="BD580" s="966"/>
      <c r="BE580" s="966"/>
      <c r="BF580" s="966"/>
      <c r="BG580" s="966"/>
      <c r="BH580" s="125"/>
      <c r="BI580" s="125"/>
      <c r="BJ580" s="692"/>
      <c r="BK580" s="692"/>
      <c r="BL580" s="4"/>
      <c r="BM580" s="3"/>
      <c r="BN580" s="3"/>
      <c r="BO580" s="6"/>
      <c r="BP580" s="6"/>
      <c r="BQ580" s="6"/>
      <c r="BR580" s="6"/>
      <c r="BS580" s="6"/>
      <c r="BT580" s="6"/>
      <c r="BU580" s="6"/>
    </row>
    <row r="581" spans="1:73" ht="12.75">
      <c r="A581" s="682">
        <v>7</v>
      </c>
      <c r="B581" s="290"/>
      <c r="C581" s="291"/>
      <c r="D581" s="694"/>
      <c r="E581" s="454"/>
      <c r="F581" s="706"/>
      <c r="G581" s="317"/>
      <c r="H581" s="317"/>
      <c r="I581" s="966"/>
      <c r="J581" s="358"/>
      <c r="K581" s="696"/>
      <c r="L581" s="966"/>
      <c r="M581" s="697"/>
      <c r="N581" s="697"/>
      <c r="O581" s="966"/>
      <c r="P581" s="358"/>
      <c r="Q581" s="696"/>
      <c r="R581" s="966"/>
      <c r="S581" s="697"/>
      <c r="T581" s="697"/>
      <c r="U581" s="966"/>
      <c r="V581" s="358"/>
      <c r="W581" s="696"/>
      <c r="X581" s="966"/>
      <c r="Y581" s="697"/>
      <c r="Z581" s="697"/>
      <c r="AA581" s="966"/>
      <c r="AB581" s="358"/>
      <c r="AC581" s="696"/>
      <c r="AD581" s="966"/>
      <c r="AE581" s="697"/>
      <c r="AF581" s="697"/>
      <c r="AG581" s="966"/>
      <c r="AH581" s="698"/>
      <c r="AI581" s="699"/>
      <c r="AJ581" s="966"/>
      <c r="AK581" s="697"/>
      <c r="AL581" s="697"/>
      <c r="AM581" s="966"/>
      <c r="AN581" s="365"/>
      <c r="AO581" s="701"/>
      <c r="AP581" s="966"/>
      <c r="AQ581" s="697"/>
      <c r="AR581" s="697"/>
      <c r="AS581" s="966"/>
      <c r="AT581" s="966"/>
      <c r="AU581" s="966"/>
      <c r="AV581" s="966"/>
      <c r="AW581" s="966"/>
      <c r="AX581" s="966"/>
      <c r="AY581" s="966"/>
      <c r="AZ581" s="966"/>
      <c r="BA581" s="966"/>
      <c r="BB581" s="966"/>
      <c r="BC581" s="966"/>
      <c r="BD581" s="966"/>
      <c r="BE581" s="966"/>
      <c r="BF581" s="966"/>
      <c r="BG581" s="966"/>
      <c r="BH581" s="125"/>
      <c r="BI581" s="125"/>
      <c r="BJ581" s="692"/>
      <c r="BK581" s="692"/>
      <c r="BL581" s="4"/>
      <c r="BM581" s="3"/>
      <c r="BN581" s="3"/>
      <c r="BO581" s="6"/>
      <c r="BP581" s="6"/>
      <c r="BQ581" s="6"/>
      <c r="BR581" s="6"/>
      <c r="BS581" s="6"/>
      <c r="BT581" s="6"/>
      <c r="BU581" s="6"/>
    </row>
    <row r="582" spans="1:73" ht="12.75">
      <c r="A582" s="682">
        <v>8</v>
      </c>
      <c r="B582" s="290"/>
      <c r="C582" s="291"/>
      <c r="D582" s="694"/>
      <c r="E582" s="454"/>
      <c r="F582" s="706"/>
      <c r="G582" s="317"/>
      <c r="H582" s="317"/>
      <c r="I582" s="966"/>
      <c r="J582" s="358"/>
      <c r="K582" s="696"/>
      <c r="L582" s="966"/>
      <c r="M582" s="697"/>
      <c r="N582" s="697"/>
      <c r="O582" s="966"/>
      <c r="P582" s="358"/>
      <c r="Q582" s="696"/>
      <c r="R582" s="966"/>
      <c r="S582" s="697"/>
      <c r="T582" s="697"/>
      <c r="U582" s="966"/>
      <c r="V582" s="358"/>
      <c r="W582" s="696"/>
      <c r="X582" s="966"/>
      <c r="Y582" s="697"/>
      <c r="Z582" s="697"/>
      <c r="AA582" s="966"/>
      <c r="AB582" s="358"/>
      <c r="AC582" s="696"/>
      <c r="AD582" s="966"/>
      <c r="AE582" s="697"/>
      <c r="AF582" s="697"/>
      <c r="AG582" s="966"/>
      <c r="AH582" s="698"/>
      <c r="AI582" s="699"/>
      <c r="AJ582" s="966"/>
      <c r="AK582" s="697"/>
      <c r="AL582" s="697"/>
      <c r="AM582" s="966"/>
      <c r="AN582" s="365"/>
      <c r="AO582" s="701"/>
      <c r="AP582" s="966"/>
      <c r="AQ582" s="697"/>
      <c r="AR582" s="697"/>
      <c r="AS582" s="966"/>
      <c r="AT582" s="966"/>
      <c r="AU582" s="966"/>
      <c r="AV582" s="966"/>
      <c r="AW582" s="966"/>
      <c r="AX582" s="966"/>
      <c r="AY582" s="966"/>
      <c r="AZ582" s="966"/>
      <c r="BA582" s="966"/>
      <c r="BB582" s="966"/>
      <c r="BC582" s="966"/>
      <c r="BD582" s="966"/>
      <c r="BE582" s="966"/>
      <c r="BF582" s="966"/>
      <c r="BG582" s="966"/>
      <c r="BH582" s="125"/>
      <c r="BI582" s="125"/>
      <c r="BJ582" s="692"/>
      <c r="BK582" s="692"/>
      <c r="BL582" s="4"/>
      <c r="BM582" s="3"/>
      <c r="BN582" s="3"/>
      <c r="BO582" s="6"/>
      <c r="BP582" s="6"/>
      <c r="BQ582" s="6"/>
      <c r="BR582" s="6"/>
      <c r="BS582" s="6"/>
      <c r="BT582" s="6"/>
      <c r="BU582" s="6"/>
    </row>
    <row r="583" spans="1:73" ht="12.75">
      <c r="A583" s="682">
        <v>9</v>
      </c>
      <c r="B583" s="290"/>
      <c r="C583" s="291"/>
      <c r="D583" s="694"/>
      <c r="E583" s="454"/>
      <c r="F583" s="706"/>
      <c r="G583" s="317"/>
      <c r="H583" s="317"/>
      <c r="I583" s="966"/>
      <c r="J583" s="358"/>
      <c r="K583" s="696"/>
      <c r="L583" s="966"/>
      <c r="M583" s="697"/>
      <c r="N583" s="697"/>
      <c r="O583" s="966"/>
      <c r="P583" s="358"/>
      <c r="Q583" s="696"/>
      <c r="R583" s="966"/>
      <c r="S583" s="697"/>
      <c r="T583" s="697"/>
      <c r="U583" s="966"/>
      <c r="V583" s="358"/>
      <c r="W583" s="696"/>
      <c r="X583" s="966"/>
      <c r="Y583" s="697"/>
      <c r="Z583" s="697"/>
      <c r="AA583" s="966"/>
      <c r="AB583" s="358"/>
      <c r="AC583" s="696"/>
      <c r="AD583" s="966"/>
      <c r="AE583" s="697"/>
      <c r="AF583" s="697"/>
      <c r="AG583" s="966"/>
      <c r="AH583" s="698"/>
      <c r="AI583" s="699"/>
      <c r="AJ583" s="966"/>
      <c r="AK583" s="697"/>
      <c r="AL583" s="697"/>
      <c r="AM583" s="966"/>
      <c r="AN583" s="365"/>
      <c r="AO583" s="701"/>
      <c r="AP583" s="966"/>
      <c r="AQ583" s="697"/>
      <c r="AR583" s="697"/>
      <c r="AS583" s="966"/>
      <c r="AT583" s="966"/>
      <c r="AU583" s="966"/>
      <c r="AV583" s="966"/>
      <c r="AW583" s="966"/>
      <c r="AX583" s="966"/>
      <c r="AY583" s="966"/>
      <c r="AZ583" s="966"/>
      <c r="BA583" s="966"/>
      <c r="BB583" s="966"/>
      <c r="BC583" s="966"/>
      <c r="BD583" s="966"/>
      <c r="BE583" s="966"/>
      <c r="BF583" s="966"/>
      <c r="BG583" s="966"/>
      <c r="BH583" s="125"/>
      <c r="BI583" s="125"/>
      <c r="BJ583" s="692"/>
      <c r="BK583" s="692"/>
      <c r="BL583" s="4"/>
      <c r="BM583" s="3"/>
      <c r="BN583" s="3"/>
      <c r="BO583" s="6"/>
      <c r="BP583" s="6"/>
      <c r="BQ583" s="6"/>
      <c r="BR583" s="6"/>
      <c r="BS583" s="6"/>
      <c r="BT583" s="6"/>
      <c r="BU583" s="6"/>
    </row>
    <row r="584" spans="1:73" ht="12.75">
      <c r="A584" s="682">
        <v>10</v>
      </c>
      <c r="B584" s="320"/>
      <c r="C584" s="321"/>
      <c r="D584" s="707"/>
      <c r="E584" s="368"/>
      <c r="F584" s="325"/>
      <c r="G584" s="368"/>
      <c r="H584" s="368"/>
      <c r="I584" s="971"/>
      <c r="J584" s="369"/>
      <c r="K584" s="709"/>
      <c r="L584" s="971"/>
      <c r="M584" s="710"/>
      <c r="N584" s="710"/>
      <c r="O584" s="971"/>
      <c r="P584" s="369"/>
      <c r="Q584" s="709"/>
      <c r="R584" s="971"/>
      <c r="S584" s="710"/>
      <c r="T584" s="710"/>
      <c r="U584" s="971"/>
      <c r="V584" s="369"/>
      <c r="W584" s="709"/>
      <c r="X584" s="971"/>
      <c r="Y584" s="710"/>
      <c r="Z584" s="710"/>
      <c r="AA584" s="971"/>
      <c r="AB584" s="369"/>
      <c r="AC584" s="709"/>
      <c r="AD584" s="971"/>
      <c r="AE584" s="710"/>
      <c r="AF584" s="710"/>
      <c r="AG584" s="971"/>
      <c r="AH584" s="711"/>
      <c r="AI584" s="712"/>
      <c r="AJ584" s="971"/>
      <c r="AK584" s="710"/>
      <c r="AL584" s="710"/>
      <c r="AM584" s="971"/>
      <c r="AN584" s="374"/>
      <c r="AO584" s="713"/>
      <c r="AP584" s="971"/>
      <c r="AQ584" s="710"/>
      <c r="AR584" s="710"/>
      <c r="AS584" s="971"/>
      <c r="AT584" s="971"/>
      <c r="AU584" s="971"/>
      <c r="AV584" s="971"/>
      <c r="AW584" s="971"/>
      <c r="AX584" s="971"/>
      <c r="AY584" s="971"/>
      <c r="AZ584" s="971"/>
      <c r="BA584" s="971"/>
      <c r="BB584" s="971"/>
      <c r="BC584" s="971"/>
      <c r="BD584" s="971"/>
      <c r="BE584" s="971"/>
      <c r="BF584" s="971"/>
      <c r="BG584" s="971"/>
      <c r="BH584" s="167"/>
      <c r="BI584" s="167"/>
      <c r="BJ584" s="714"/>
      <c r="BK584" s="714"/>
      <c r="BL584" s="4"/>
      <c r="BM584" s="3"/>
      <c r="BN584" s="3"/>
      <c r="BO584" s="6"/>
      <c r="BP584" s="6"/>
      <c r="BQ584" s="6"/>
      <c r="BR584" s="6"/>
      <c r="BS584" s="6"/>
      <c r="BT584" s="6"/>
      <c r="BU584" s="6"/>
    </row>
    <row r="585" spans="1:73" ht="12.75">
      <c r="A585" s="682">
        <v>1</v>
      </c>
      <c r="B585" s="843">
        <v>58</v>
      </c>
      <c r="C585" s="844"/>
      <c r="D585" s="728" t="s">
        <v>880</v>
      </c>
      <c r="E585" s="273"/>
      <c r="F585" s="595"/>
      <c r="G585" s="273"/>
      <c r="H585" s="273"/>
      <c r="I585" s="1060"/>
      <c r="J585" s="349"/>
      <c r="K585" s="277"/>
      <c r="L585" s="1006">
        <f>J585+J586+J587+J588+J589+J590+J591+J592+J593+J594+K585+K586+K587+K588+K589+K590+K591+K592+K593+K594</f>
        <v>0</v>
      </c>
      <c r="M585" s="686"/>
      <c r="N585" s="686"/>
      <c r="O585" s="1007">
        <f>M585+M586+M587+M588+M589+M590+M591+M592+M593+M594+N585+N586+N587+N588+N589+N590+N591+N592+N593+N594</f>
        <v>0</v>
      </c>
      <c r="P585" s="349"/>
      <c r="Q585" s="277"/>
      <c r="R585" s="1008">
        <f>P585+P586+P587+P588+P589+P590+P591+P592+P593+P594+Q585+Q586+Q587+Q588+Q589+Q590+Q591+Q592+Q593+Q594</f>
        <v>0</v>
      </c>
      <c r="S585" s="686"/>
      <c r="T585" s="686"/>
      <c r="U585" s="1057">
        <f>S585+S586+S587+S588+S589+S590+S591+S592+S593+S594+T585+T586+T587+T588+T589+T590+T591+T592+T593+T594</f>
        <v>0</v>
      </c>
      <c r="V585" s="349"/>
      <c r="W585" s="277"/>
      <c r="X585" s="1055">
        <f>V585+V586+V587+V588+V589+V590+V591+V592+V593+V594+W585+W586+W587+W588+W589+W590+W591+W592+W593+W594</f>
        <v>0</v>
      </c>
      <c r="Y585" s="686"/>
      <c r="Z585" s="686"/>
      <c r="AA585" s="1056">
        <f>Y585+Y586+Y587+Y588+Y589+Y590+Y591+Y592+Y593+Y594+Z585+Z586+Z587+Z588+Z589+Z590+Z591+Z592+Z593+Z594</f>
        <v>0</v>
      </c>
      <c r="AB585" s="349"/>
      <c r="AC585" s="277"/>
      <c r="AD585" s="999">
        <f>AB585+AB586+AB587+AB588+AB589+AB590+AB591+AB592+AB593+AB594+AC585+AC586+AC587+AC588+AC589+AC590+AC591+AC592+AC593+AC594</f>
        <v>0</v>
      </c>
      <c r="AE585" s="686"/>
      <c r="AF585" s="686"/>
      <c r="AG585" s="1000">
        <f>AE585+AE586+AE587+AE588+AE589+AE590+AE591+AE592+AE593+AE594+AF585+AF586+AF587+AF588+AF589+AF590+AF591+AF592+AF593+AF594</f>
        <v>0</v>
      </c>
      <c r="AH585" s="687"/>
      <c r="AI585" s="688"/>
      <c r="AJ585" s="1048">
        <f>AH585+AH586+AH587+AH588+AH589+AH590+AH591+AH592+AH593+AH594+AI585+AI586+AI587+AI588+AI589+AI590+AI591+AI592+AI593+AI594</f>
        <v>0</v>
      </c>
      <c r="AK585" s="686"/>
      <c r="AL585" s="686"/>
      <c r="AM585" s="1002">
        <f>AK585+AK586+AK587+AK588+AK589+AK590+AK591+AK592+AK593+AK594+AL585+AL586+AL587+AL588+AL589+AL590+AL591+AL592+AL593+AL594</f>
        <v>0</v>
      </c>
      <c r="AN585" s="355"/>
      <c r="AO585" s="690"/>
      <c r="AP585" s="1003">
        <f>AN585+AN586+AN587+AN588+AN589+AN590+AN591+AN592+AN593+AN594+AO585+AO586+AO587+AO588+AO589+AO590+AO591+AO592+AO593+AO594</f>
        <v>0</v>
      </c>
      <c r="AQ585" s="686"/>
      <c r="AR585" s="686"/>
      <c r="AS585" s="1049">
        <f>AQ585+AQ586+AQ587+AQ588+AQ589+AQ590+AQ591+AQ592+AQ593+AQ594+AR585+AR586+AR587+AR588+AR589+AR590+AR591+AR592+AR593+AR594</f>
        <v>0</v>
      </c>
      <c r="AT585" s="1050"/>
      <c r="AU585" s="1051">
        <f>SUM(AV585:BG585)</f>
        <v>0</v>
      </c>
      <c r="AV585" s="965">
        <f>SUM(L585+O585+R585+U585+X585+AA585+AD585+AG585+AJ585+AM585+AP585+AS585)</f>
        <v>0</v>
      </c>
      <c r="AW585" s="965"/>
      <c r="AX585" s="965"/>
      <c r="AY585" s="965"/>
      <c r="AZ585" s="965"/>
      <c r="BA585" s="965"/>
      <c r="BB585" s="965"/>
      <c r="BC585" s="965"/>
      <c r="BD585" s="965"/>
      <c r="BE585" s="1052"/>
      <c r="BF585" s="1052"/>
      <c r="BG585" s="1053"/>
      <c r="BH585" s="125"/>
      <c r="BI585" s="125"/>
      <c r="BJ585" s="692"/>
      <c r="BK585" s="692"/>
      <c r="BL585" s="4"/>
      <c r="BM585" s="3"/>
      <c r="BN585" s="3"/>
      <c r="BO585" s="6"/>
      <c r="BP585" s="6"/>
      <c r="BQ585" s="6"/>
      <c r="BR585" s="6"/>
      <c r="BS585" s="6"/>
      <c r="BT585" s="6"/>
      <c r="BU585" s="6"/>
    </row>
    <row r="586" spans="1:73" ht="12.75">
      <c r="A586" s="682">
        <v>2</v>
      </c>
      <c r="B586" s="290"/>
      <c r="C586" s="291"/>
      <c r="D586" s="694"/>
      <c r="E586" s="295"/>
      <c r="F586" s="817"/>
      <c r="G586" s="295"/>
      <c r="H586" s="295"/>
      <c r="I586" s="966"/>
      <c r="J586" s="358"/>
      <c r="K586" s="696"/>
      <c r="L586" s="966"/>
      <c r="M586" s="697"/>
      <c r="N586" s="697"/>
      <c r="O586" s="966"/>
      <c r="P586" s="358"/>
      <c r="Q586" s="696"/>
      <c r="R586" s="966"/>
      <c r="S586" s="697"/>
      <c r="T586" s="697"/>
      <c r="U586" s="966"/>
      <c r="V586" s="358"/>
      <c r="W586" s="696"/>
      <c r="X586" s="966"/>
      <c r="Y586" s="697"/>
      <c r="Z586" s="697"/>
      <c r="AA586" s="966"/>
      <c r="AB586" s="358"/>
      <c r="AC586" s="696"/>
      <c r="AD586" s="966"/>
      <c r="AE586" s="697"/>
      <c r="AF586" s="697"/>
      <c r="AG586" s="966"/>
      <c r="AH586" s="698"/>
      <c r="AI586" s="699"/>
      <c r="AJ586" s="966"/>
      <c r="AK586" s="697"/>
      <c r="AL586" s="697"/>
      <c r="AM586" s="966"/>
      <c r="AN586" s="365"/>
      <c r="AO586" s="701"/>
      <c r="AP586" s="966"/>
      <c r="AQ586" s="697"/>
      <c r="AR586" s="697"/>
      <c r="AS586" s="966"/>
      <c r="AT586" s="966"/>
      <c r="AU586" s="966"/>
      <c r="AV586" s="966"/>
      <c r="AW586" s="966"/>
      <c r="AX586" s="966"/>
      <c r="AY586" s="966"/>
      <c r="AZ586" s="966"/>
      <c r="BA586" s="966"/>
      <c r="BB586" s="966"/>
      <c r="BC586" s="966"/>
      <c r="BD586" s="966"/>
      <c r="BE586" s="966"/>
      <c r="BF586" s="966"/>
      <c r="BG586" s="966"/>
      <c r="BH586" s="125"/>
      <c r="BI586" s="125"/>
      <c r="BJ586" s="692"/>
      <c r="BK586" s="692"/>
      <c r="BL586" s="4"/>
      <c r="BM586" s="3"/>
      <c r="BN586" s="3"/>
      <c r="BO586" s="6"/>
      <c r="BP586" s="6"/>
      <c r="BQ586" s="6"/>
      <c r="BR586" s="6"/>
      <c r="BS586" s="6"/>
      <c r="BT586" s="6"/>
      <c r="BU586" s="6"/>
    </row>
    <row r="587" spans="1:73" ht="12.75">
      <c r="A587" s="682">
        <v>3</v>
      </c>
      <c r="B587" s="290"/>
      <c r="C587" s="291"/>
      <c r="D587" s="694"/>
      <c r="E587" s="317"/>
      <c r="F587" s="619"/>
      <c r="G587" s="317"/>
      <c r="H587" s="317"/>
      <c r="I587" s="966"/>
      <c r="J587" s="358"/>
      <c r="K587" s="696"/>
      <c r="L587" s="966"/>
      <c r="M587" s="697"/>
      <c r="N587" s="697"/>
      <c r="O587" s="966"/>
      <c r="P587" s="358"/>
      <c r="Q587" s="696"/>
      <c r="R587" s="966"/>
      <c r="S587" s="697"/>
      <c r="T587" s="697"/>
      <c r="U587" s="966"/>
      <c r="V587" s="358"/>
      <c r="W587" s="696"/>
      <c r="X587" s="966"/>
      <c r="Y587" s="697"/>
      <c r="Z587" s="697"/>
      <c r="AA587" s="966"/>
      <c r="AB587" s="358"/>
      <c r="AC587" s="696"/>
      <c r="AD587" s="966"/>
      <c r="AE587" s="697"/>
      <c r="AF587" s="697"/>
      <c r="AG587" s="966"/>
      <c r="AH587" s="698"/>
      <c r="AI587" s="699"/>
      <c r="AJ587" s="966"/>
      <c r="AK587" s="697"/>
      <c r="AL587" s="697"/>
      <c r="AM587" s="966"/>
      <c r="AN587" s="365"/>
      <c r="AO587" s="701"/>
      <c r="AP587" s="966"/>
      <c r="AQ587" s="697"/>
      <c r="AR587" s="697"/>
      <c r="AS587" s="966"/>
      <c r="AT587" s="966"/>
      <c r="AU587" s="966"/>
      <c r="AV587" s="966"/>
      <c r="AW587" s="966"/>
      <c r="AX587" s="966"/>
      <c r="AY587" s="966"/>
      <c r="AZ587" s="966"/>
      <c r="BA587" s="966"/>
      <c r="BB587" s="966"/>
      <c r="BC587" s="966"/>
      <c r="BD587" s="966"/>
      <c r="BE587" s="966"/>
      <c r="BF587" s="966"/>
      <c r="BG587" s="966"/>
      <c r="BH587" s="125"/>
      <c r="BI587" s="125"/>
      <c r="BJ587" s="692"/>
      <c r="BK587" s="692"/>
      <c r="BL587" s="4"/>
      <c r="BM587" s="3"/>
      <c r="BN587" s="3"/>
      <c r="BO587" s="6"/>
      <c r="BP587" s="6"/>
      <c r="BQ587" s="6"/>
      <c r="BR587" s="6"/>
      <c r="BS587" s="6"/>
      <c r="BT587" s="6"/>
      <c r="BU587" s="6"/>
    </row>
    <row r="588" spans="1:73" ht="12.75">
      <c r="A588" s="682">
        <v>4</v>
      </c>
      <c r="B588" s="290"/>
      <c r="C588" s="291"/>
      <c r="D588" s="694"/>
      <c r="E588" s="317"/>
      <c r="F588" s="619"/>
      <c r="G588" s="317"/>
      <c r="H588" s="317"/>
      <c r="I588" s="966"/>
      <c r="J588" s="358"/>
      <c r="K588" s="696"/>
      <c r="L588" s="966"/>
      <c r="M588" s="697"/>
      <c r="N588" s="697"/>
      <c r="O588" s="966"/>
      <c r="P588" s="358"/>
      <c r="Q588" s="696"/>
      <c r="R588" s="966"/>
      <c r="S588" s="697"/>
      <c r="T588" s="697"/>
      <c r="U588" s="966"/>
      <c r="V588" s="358"/>
      <c r="W588" s="696"/>
      <c r="X588" s="966"/>
      <c r="Y588" s="697"/>
      <c r="Z588" s="697"/>
      <c r="AA588" s="966"/>
      <c r="AB588" s="358"/>
      <c r="AC588" s="696"/>
      <c r="AD588" s="966"/>
      <c r="AE588" s="697"/>
      <c r="AF588" s="697"/>
      <c r="AG588" s="966"/>
      <c r="AH588" s="698"/>
      <c r="AI588" s="699"/>
      <c r="AJ588" s="966"/>
      <c r="AK588" s="697"/>
      <c r="AL588" s="697"/>
      <c r="AM588" s="966"/>
      <c r="AN588" s="365"/>
      <c r="AO588" s="701"/>
      <c r="AP588" s="966"/>
      <c r="AQ588" s="697"/>
      <c r="AR588" s="697"/>
      <c r="AS588" s="966"/>
      <c r="AT588" s="966"/>
      <c r="AU588" s="966"/>
      <c r="AV588" s="966"/>
      <c r="AW588" s="966"/>
      <c r="AX588" s="966"/>
      <c r="AY588" s="966"/>
      <c r="AZ588" s="966"/>
      <c r="BA588" s="966"/>
      <c r="BB588" s="966"/>
      <c r="BC588" s="966"/>
      <c r="BD588" s="966"/>
      <c r="BE588" s="966"/>
      <c r="BF588" s="966"/>
      <c r="BG588" s="966"/>
      <c r="BH588" s="125"/>
      <c r="BI588" s="125"/>
      <c r="BJ588" s="692"/>
      <c r="BK588" s="692"/>
      <c r="BL588" s="4"/>
      <c r="BM588" s="3"/>
      <c r="BN588" s="3"/>
      <c r="BO588" s="6"/>
      <c r="BP588" s="6"/>
      <c r="BQ588" s="6"/>
      <c r="BR588" s="6"/>
      <c r="BS588" s="6"/>
      <c r="BT588" s="6"/>
      <c r="BU588" s="6"/>
    </row>
    <row r="589" spans="1:73" ht="12.75">
      <c r="A589" s="682">
        <v>5</v>
      </c>
      <c r="B589" s="290"/>
      <c r="C589" s="291"/>
      <c r="D589" s="694"/>
      <c r="E589" s="317"/>
      <c r="F589" s="619"/>
      <c r="G589" s="317"/>
      <c r="H589" s="317"/>
      <c r="I589" s="966"/>
      <c r="J589" s="358"/>
      <c r="K589" s="696"/>
      <c r="L589" s="966"/>
      <c r="M589" s="697"/>
      <c r="N589" s="697"/>
      <c r="O589" s="966"/>
      <c r="P589" s="358"/>
      <c r="Q589" s="696"/>
      <c r="R589" s="966"/>
      <c r="S589" s="697"/>
      <c r="T589" s="697"/>
      <c r="U589" s="966"/>
      <c r="V589" s="358"/>
      <c r="W589" s="696"/>
      <c r="X589" s="966"/>
      <c r="Y589" s="697"/>
      <c r="Z589" s="697"/>
      <c r="AA589" s="966"/>
      <c r="AB589" s="358"/>
      <c r="AC589" s="696"/>
      <c r="AD589" s="966"/>
      <c r="AE589" s="697"/>
      <c r="AF589" s="697"/>
      <c r="AG589" s="966"/>
      <c r="AH589" s="698"/>
      <c r="AI589" s="699"/>
      <c r="AJ589" s="966"/>
      <c r="AK589" s="697"/>
      <c r="AL589" s="697"/>
      <c r="AM589" s="966"/>
      <c r="AN589" s="365"/>
      <c r="AO589" s="701"/>
      <c r="AP589" s="966"/>
      <c r="AQ589" s="697"/>
      <c r="AR589" s="697"/>
      <c r="AS589" s="966"/>
      <c r="AT589" s="966"/>
      <c r="AU589" s="966"/>
      <c r="AV589" s="966"/>
      <c r="AW589" s="966"/>
      <c r="AX589" s="966"/>
      <c r="AY589" s="966"/>
      <c r="AZ589" s="966"/>
      <c r="BA589" s="966"/>
      <c r="BB589" s="966"/>
      <c r="BC589" s="966"/>
      <c r="BD589" s="966"/>
      <c r="BE589" s="966"/>
      <c r="BF589" s="966"/>
      <c r="BG589" s="966"/>
      <c r="BH589" s="125"/>
      <c r="BI589" s="125"/>
      <c r="BJ589" s="692"/>
      <c r="BK589" s="692"/>
      <c r="BL589" s="4"/>
      <c r="BM589" s="3"/>
      <c r="BN589" s="3"/>
      <c r="BO589" s="6"/>
      <c r="BP589" s="6"/>
      <c r="BQ589" s="6"/>
      <c r="BR589" s="6"/>
      <c r="BS589" s="6"/>
      <c r="BT589" s="6"/>
      <c r="BU589" s="6"/>
    </row>
    <row r="590" spans="1:73" ht="12.75">
      <c r="A590" s="682">
        <v>6</v>
      </c>
      <c r="B590" s="290"/>
      <c r="C590" s="291"/>
      <c r="D590" s="694"/>
      <c r="E590" s="317"/>
      <c r="F590" s="619"/>
      <c r="G590" s="317"/>
      <c r="H590" s="317"/>
      <c r="I590" s="966"/>
      <c r="J590" s="358"/>
      <c r="K590" s="696"/>
      <c r="L590" s="966"/>
      <c r="M590" s="697"/>
      <c r="N590" s="697"/>
      <c r="O590" s="966"/>
      <c r="P590" s="358"/>
      <c r="Q590" s="696"/>
      <c r="R590" s="966"/>
      <c r="S590" s="697"/>
      <c r="T590" s="697"/>
      <c r="U590" s="966"/>
      <c r="V590" s="358"/>
      <c r="W590" s="696"/>
      <c r="X590" s="966"/>
      <c r="Y590" s="697"/>
      <c r="Z590" s="697"/>
      <c r="AA590" s="966"/>
      <c r="AB590" s="358"/>
      <c r="AC590" s="696"/>
      <c r="AD590" s="966"/>
      <c r="AE590" s="697"/>
      <c r="AF590" s="697"/>
      <c r="AG590" s="966"/>
      <c r="AH590" s="698"/>
      <c r="AI590" s="699"/>
      <c r="AJ590" s="966"/>
      <c r="AK590" s="697"/>
      <c r="AL590" s="697"/>
      <c r="AM590" s="966"/>
      <c r="AN590" s="365"/>
      <c r="AO590" s="701"/>
      <c r="AP590" s="966"/>
      <c r="AQ590" s="697"/>
      <c r="AR590" s="697"/>
      <c r="AS590" s="966"/>
      <c r="AT590" s="966"/>
      <c r="AU590" s="966"/>
      <c r="AV590" s="966"/>
      <c r="AW590" s="966"/>
      <c r="AX590" s="966"/>
      <c r="AY590" s="966"/>
      <c r="AZ590" s="966"/>
      <c r="BA590" s="966"/>
      <c r="BB590" s="966"/>
      <c r="BC590" s="966"/>
      <c r="BD590" s="966"/>
      <c r="BE590" s="966"/>
      <c r="BF590" s="966"/>
      <c r="BG590" s="966"/>
      <c r="BH590" s="125"/>
      <c r="BI590" s="125"/>
      <c r="BJ590" s="692"/>
      <c r="BK590" s="692"/>
      <c r="BL590" s="4"/>
      <c r="BM590" s="3"/>
      <c r="BN590" s="3"/>
      <c r="BO590" s="6"/>
      <c r="BP590" s="6"/>
      <c r="BQ590" s="6"/>
      <c r="BR590" s="6"/>
      <c r="BS590" s="6"/>
      <c r="BT590" s="6"/>
      <c r="BU590" s="6"/>
    </row>
    <row r="591" spans="1:73" ht="12.75">
      <c r="A591" s="682">
        <v>7</v>
      </c>
      <c r="B591" s="290"/>
      <c r="C591" s="291"/>
      <c r="D591" s="694"/>
      <c r="E591" s="454"/>
      <c r="F591" s="706"/>
      <c r="G591" s="317"/>
      <c r="H591" s="317"/>
      <c r="I591" s="966"/>
      <c r="J591" s="358"/>
      <c r="K591" s="696"/>
      <c r="L591" s="966"/>
      <c r="M591" s="697"/>
      <c r="N591" s="697"/>
      <c r="O591" s="966"/>
      <c r="P591" s="358"/>
      <c r="Q591" s="696"/>
      <c r="R591" s="966"/>
      <c r="S591" s="697"/>
      <c r="T591" s="697"/>
      <c r="U591" s="966"/>
      <c r="V591" s="358"/>
      <c r="W591" s="696"/>
      <c r="X591" s="966"/>
      <c r="Y591" s="697"/>
      <c r="Z591" s="697"/>
      <c r="AA591" s="966"/>
      <c r="AB591" s="358"/>
      <c r="AC591" s="696"/>
      <c r="AD591" s="966"/>
      <c r="AE591" s="697"/>
      <c r="AF591" s="697"/>
      <c r="AG591" s="966"/>
      <c r="AH591" s="698"/>
      <c r="AI591" s="699"/>
      <c r="AJ591" s="966"/>
      <c r="AK591" s="697"/>
      <c r="AL591" s="697"/>
      <c r="AM591" s="966"/>
      <c r="AN591" s="365"/>
      <c r="AO591" s="701"/>
      <c r="AP591" s="966"/>
      <c r="AQ591" s="697"/>
      <c r="AR591" s="697"/>
      <c r="AS591" s="966"/>
      <c r="AT591" s="966"/>
      <c r="AU591" s="966"/>
      <c r="AV591" s="966"/>
      <c r="AW591" s="966"/>
      <c r="AX591" s="966"/>
      <c r="AY591" s="966"/>
      <c r="AZ591" s="966"/>
      <c r="BA591" s="966"/>
      <c r="BB591" s="966"/>
      <c r="BC591" s="966"/>
      <c r="BD591" s="966"/>
      <c r="BE591" s="966"/>
      <c r="BF591" s="966"/>
      <c r="BG591" s="966"/>
      <c r="BH591" s="125"/>
      <c r="BI591" s="125"/>
      <c r="BJ591" s="692"/>
      <c r="BK591" s="692"/>
      <c r="BL591" s="4"/>
      <c r="BM591" s="3"/>
      <c r="BN591" s="3"/>
      <c r="BO591" s="6"/>
      <c r="BP591" s="6"/>
      <c r="BQ591" s="6"/>
      <c r="BR591" s="6"/>
      <c r="BS591" s="6"/>
      <c r="BT591" s="6"/>
      <c r="BU591" s="6"/>
    </row>
    <row r="592" spans="1:73" ht="12.75">
      <c r="A592" s="682">
        <v>8</v>
      </c>
      <c r="B592" s="290"/>
      <c r="C592" s="291"/>
      <c r="D592" s="694"/>
      <c r="E592" s="454"/>
      <c r="F592" s="706"/>
      <c r="G592" s="317"/>
      <c r="H592" s="317"/>
      <c r="I592" s="966"/>
      <c r="J592" s="358"/>
      <c r="K592" s="696"/>
      <c r="L592" s="966"/>
      <c r="M592" s="697"/>
      <c r="N592" s="697"/>
      <c r="O592" s="966"/>
      <c r="P592" s="358"/>
      <c r="Q592" s="696"/>
      <c r="R592" s="966"/>
      <c r="S592" s="697"/>
      <c r="T592" s="697"/>
      <c r="U592" s="966"/>
      <c r="V592" s="358"/>
      <c r="W592" s="696"/>
      <c r="X592" s="966"/>
      <c r="Y592" s="697"/>
      <c r="Z592" s="697"/>
      <c r="AA592" s="966"/>
      <c r="AB592" s="358"/>
      <c r="AC592" s="696"/>
      <c r="AD592" s="966"/>
      <c r="AE592" s="697"/>
      <c r="AF592" s="697"/>
      <c r="AG592" s="966"/>
      <c r="AH592" s="698"/>
      <c r="AI592" s="699"/>
      <c r="AJ592" s="966"/>
      <c r="AK592" s="697"/>
      <c r="AL592" s="697"/>
      <c r="AM592" s="966"/>
      <c r="AN592" s="365"/>
      <c r="AO592" s="701"/>
      <c r="AP592" s="966"/>
      <c r="AQ592" s="697"/>
      <c r="AR592" s="697"/>
      <c r="AS592" s="966"/>
      <c r="AT592" s="966"/>
      <c r="AU592" s="966"/>
      <c r="AV592" s="966"/>
      <c r="AW592" s="966"/>
      <c r="AX592" s="966"/>
      <c r="AY592" s="966"/>
      <c r="AZ592" s="966"/>
      <c r="BA592" s="966"/>
      <c r="BB592" s="966"/>
      <c r="BC592" s="966"/>
      <c r="BD592" s="966"/>
      <c r="BE592" s="966"/>
      <c r="BF592" s="966"/>
      <c r="BG592" s="966"/>
      <c r="BH592" s="125"/>
      <c r="BI592" s="125"/>
      <c r="BJ592" s="692"/>
      <c r="BK592" s="692"/>
      <c r="BL592" s="4"/>
      <c r="BM592" s="3"/>
      <c r="BN592" s="3"/>
      <c r="BO592" s="6"/>
      <c r="BP592" s="6"/>
      <c r="BQ592" s="6"/>
      <c r="BR592" s="6"/>
      <c r="BS592" s="6"/>
      <c r="BT592" s="6"/>
      <c r="BU592" s="6"/>
    </row>
    <row r="593" spans="1:73" ht="12.75">
      <c r="A593" s="682">
        <v>9</v>
      </c>
      <c r="B593" s="290"/>
      <c r="C593" s="291"/>
      <c r="D593" s="694"/>
      <c r="E593" s="454"/>
      <c r="F593" s="706"/>
      <c r="G593" s="317"/>
      <c r="H593" s="317"/>
      <c r="I593" s="966"/>
      <c r="J593" s="358"/>
      <c r="K593" s="696"/>
      <c r="L593" s="966"/>
      <c r="M593" s="697"/>
      <c r="N593" s="697"/>
      <c r="O593" s="966"/>
      <c r="P593" s="358"/>
      <c r="Q593" s="696"/>
      <c r="R593" s="966"/>
      <c r="S593" s="697"/>
      <c r="T593" s="697"/>
      <c r="U593" s="966"/>
      <c r="V593" s="358"/>
      <c r="W593" s="696"/>
      <c r="X593" s="966"/>
      <c r="Y593" s="697"/>
      <c r="Z593" s="697"/>
      <c r="AA593" s="966"/>
      <c r="AB593" s="358"/>
      <c r="AC593" s="696"/>
      <c r="AD593" s="966"/>
      <c r="AE593" s="697"/>
      <c r="AF593" s="697"/>
      <c r="AG593" s="966"/>
      <c r="AH593" s="698"/>
      <c r="AI593" s="699"/>
      <c r="AJ593" s="966"/>
      <c r="AK593" s="697"/>
      <c r="AL593" s="697"/>
      <c r="AM593" s="966"/>
      <c r="AN593" s="365"/>
      <c r="AO593" s="701"/>
      <c r="AP593" s="966"/>
      <c r="AQ593" s="697"/>
      <c r="AR593" s="697"/>
      <c r="AS593" s="966"/>
      <c r="AT593" s="966"/>
      <c r="AU593" s="966"/>
      <c r="AV593" s="966"/>
      <c r="AW593" s="966"/>
      <c r="AX593" s="966"/>
      <c r="AY593" s="966"/>
      <c r="AZ593" s="966"/>
      <c r="BA593" s="966"/>
      <c r="BB593" s="966"/>
      <c r="BC593" s="966"/>
      <c r="BD593" s="966"/>
      <c r="BE593" s="966"/>
      <c r="BF593" s="966"/>
      <c r="BG593" s="966"/>
      <c r="BH593" s="125"/>
      <c r="BI593" s="125"/>
      <c r="BJ593" s="692"/>
      <c r="BK593" s="692"/>
      <c r="BL593" s="4"/>
      <c r="BM593" s="3"/>
      <c r="BN593" s="3"/>
      <c r="BO593" s="6"/>
      <c r="BP593" s="6"/>
      <c r="BQ593" s="6"/>
      <c r="BR593" s="6"/>
      <c r="BS593" s="6"/>
      <c r="BT593" s="6"/>
      <c r="BU593" s="6"/>
    </row>
    <row r="594" spans="1:73" ht="12.75">
      <c r="A594" s="682">
        <v>10</v>
      </c>
      <c r="B594" s="320"/>
      <c r="C594" s="321"/>
      <c r="D594" s="707"/>
      <c r="E594" s="368"/>
      <c r="F594" s="325"/>
      <c r="G594" s="317"/>
      <c r="H594" s="317"/>
      <c r="I594" s="971"/>
      <c r="J594" s="369"/>
      <c r="K594" s="709"/>
      <c r="L594" s="971"/>
      <c r="M594" s="710"/>
      <c r="N594" s="710"/>
      <c r="O594" s="971"/>
      <c r="P594" s="369"/>
      <c r="Q594" s="709"/>
      <c r="R594" s="971"/>
      <c r="S594" s="710"/>
      <c r="T594" s="710"/>
      <c r="U594" s="971"/>
      <c r="V594" s="369"/>
      <c r="W594" s="709"/>
      <c r="X594" s="971"/>
      <c r="Y594" s="710"/>
      <c r="Z594" s="710"/>
      <c r="AA594" s="971"/>
      <c r="AB594" s="369"/>
      <c r="AC594" s="709"/>
      <c r="AD594" s="971"/>
      <c r="AE594" s="710"/>
      <c r="AF594" s="710"/>
      <c r="AG594" s="971"/>
      <c r="AH594" s="711"/>
      <c r="AI594" s="712"/>
      <c r="AJ594" s="971"/>
      <c r="AK594" s="710"/>
      <c r="AL594" s="710"/>
      <c r="AM594" s="971"/>
      <c r="AN594" s="374"/>
      <c r="AO594" s="713"/>
      <c r="AP594" s="971"/>
      <c r="AQ594" s="710"/>
      <c r="AR594" s="710"/>
      <c r="AS594" s="971"/>
      <c r="AT594" s="971"/>
      <c r="AU594" s="971"/>
      <c r="AV594" s="971"/>
      <c r="AW594" s="971"/>
      <c r="AX594" s="971"/>
      <c r="AY594" s="971"/>
      <c r="AZ594" s="971"/>
      <c r="BA594" s="971"/>
      <c r="BB594" s="971"/>
      <c r="BC594" s="971"/>
      <c r="BD594" s="971"/>
      <c r="BE594" s="971"/>
      <c r="BF594" s="971"/>
      <c r="BG594" s="971"/>
      <c r="BH594" s="167"/>
      <c r="BI594" s="167"/>
      <c r="BJ594" s="714"/>
      <c r="BK594" s="714"/>
      <c r="BL594" s="4"/>
      <c r="BM594" s="3"/>
      <c r="BN594" s="3"/>
      <c r="BO594" s="6"/>
      <c r="BP594" s="6"/>
      <c r="BQ594" s="6"/>
      <c r="BR594" s="6"/>
      <c r="BS594" s="6"/>
      <c r="BT594" s="6"/>
      <c r="BU594" s="6"/>
    </row>
    <row r="595" spans="1:73" ht="12.75">
      <c r="A595" s="682">
        <v>1</v>
      </c>
      <c r="B595" s="843">
        <v>59</v>
      </c>
      <c r="C595" s="736"/>
      <c r="D595" s="730" t="s">
        <v>881</v>
      </c>
      <c r="E595" s="273"/>
      <c r="F595" s="595"/>
      <c r="G595" s="273"/>
      <c r="H595" s="273"/>
      <c r="I595" s="1060"/>
      <c r="J595" s="349"/>
      <c r="K595" s="277"/>
      <c r="L595" s="1006">
        <f>J595+J596+J597+J598+J599+J600+J601+J602+J603+J604+K595+K596+K597+K598+K599+K600+K601+K602+K603+K604</f>
        <v>0</v>
      </c>
      <c r="M595" s="686"/>
      <c r="N595" s="686"/>
      <c r="O595" s="1007">
        <f>M595+M596+M597+M598+M599+M600+M601+M602+M603+M604+N595+N596+N597+N598+N599+N600+N601+N602+N603+N604</f>
        <v>0</v>
      </c>
      <c r="P595" s="349"/>
      <c r="Q595" s="277"/>
      <c r="R595" s="1008">
        <f>P595+P596+P597+P598+P599+P600+P601+P602+P603+P604+Q595+Q596+Q597+Q598+Q599+Q600+Q601+Q602+Q603+Q604</f>
        <v>0</v>
      </c>
      <c r="S595" s="686"/>
      <c r="T595" s="686"/>
      <c r="U595" s="1057">
        <f>S595+S596+S597+S598+S599+S600+S601+S602+S603+S604+T595+T596+T597+T598+T599+T600+T601+T602+T603+T604</f>
        <v>0</v>
      </c>
      <c r="V595" s="349"/>
      <c r="W595" s="277"/>
      <c r="X595" s="1055">
        <f>V595+V596+V597+V598+V599+V600+V601+V602+V603+V604+W595+W596+W597+W598+W599+W600+W601+W602+W603+W604</f>
        <v>0</v>
      </c>
      <c r="Y595" s="686"/>
      <c r="Z595" s="686"/>
      <c r="AA595" s="1056">
        <f>Y595+Y596+Y597+Y598+Y599+Y600+Y601+Y602+Y603+Y604+Z595+Z596+Z597+Z598+Z599+Z600+Z601+Z602+Z603+Z604</f>
        <v>0</v>
      </c>
      <c r="AB595" s="349"/>
      <c r="AC595" s="277"/>
      <c r="AD595" s="999">
        <f>AB595+AB596+AB597+AB598+AB599+AB600+AB601+AB602+AB603+AB604+AC595+AC596+AC597+AC598+AC599+AC600+AC601+AC602+AC603+AC604</f>
        <v>0</v>
      </c>
      <c r="AE595" s="686"/>
      <c r="AF595" s="686"/>
      <c r="AG595" s="1000">
        <f>AE595+AE596+AE597+AE598+AE599+AE600+AE601+AE602+AE603+AE604+AF595+AF596+AF597+AF598+AF599+AF600+AF601+AF602+AF603+AF604</f>
        <v>0</v>
      </c>
      <c r="AH595" s="687"/>
      <c r="AI595" s="688"/>
      <c r="AJ595" s="1048">
        <f>AH595+AH596+AH597+AH598+AH599+AH600+AH601+AH602+AH603+AH604+AI595+AI596+AI597+AI598+AI599+AI600+AI601+AI602+AI603+AI604</f>
        <v>0</v>
      </c>
      <c r="AK595" s="686"/>
      <c r="AL595" s="686"/>
      <c r="AM595" s="1002">
        <f>AK595+AK596+AK597+AK598+AK599+AK600+AK601+AK602+AK603+AK604+AL595+AL596+AL597+AL598+AL599+AL600+AL601+AL602+AL603+AL604</f>
        <v>0</v>
      </c>
      <c r="AN595" s="355"/>
      <c r="AO595" s="690"/>
      <c r="AP595" s="1003">
        <f>AN595+AN596+AN597+AN598+AN599+AN600+AN601+AN602+AN603+AN604+AO595+AO596+AO597+AO598+AO599+AO600+AO601+AO602+AO603+AO604</f>
        <v>0</v>
      </c>
      <c r="AQ595" s="686"/>
      <c r="AR595" s="686"/>
      <c r="AS595" s="1049">
        <f>AQ595+AQ596+AQ597+AQ598+AQ599+AQ600+AQ601+AQ602+AQ603+AQ604+AR595+AR596+AR597+AR598+AR599+AR600+AR601+AR602+AR603+AR604</f>
        <v>0</v>
      </c>
      <c r="AT595" s="1050"/>
      <c r="AU595" s="1051">
        <f>SUM(AV595:BG595)</f>
        <v>0</v>
      </c>
      <c r="AV595" s="965">
        <f>SUM(L595+O595+R595+U595+X595+AA595+AD595+AG595+AJ595+AM595+AP595+AS595)</f>
        <v>0</v>
      </c>
      <c r="AW595" s="965"/>
      <c r="AX595" s="965"/>
      <c r="AY595" s="965"/>
      <c r="AZ595" s="965"/>
      <c r="BA595" s="965"/>
      <c r="BB595" s="965"/>
      <c r="BC595" s="965"/>
      <c r="BD595" s="965"/>
      <c r="BE595" s="1052"/>
      <c r="BF595" s="1052"/>
      <c r="BG595" s="1053"/>
      <c r="BH595" s="125"/>
      <c r="BI595" s="125"/>
      <c r="BJ595" s="692"/>
      <c r="BK595" s="692"/>
      <c r="BL595" s="4"/>
      <c r="BM595" s="3"/>
      <c r="BN595" s="3"/>
      <c r="BO595" s="6"/>
      <c r="BP595" s="6"/>
      <c r="BQ595" s="6"/>
      <c r="BR595" s="6"/>
      <c r="BS595" s="6"/>
      <c r="BT595" s="6"/>
      <c r="BU595" s="6"/>
    </row>
    <row r="596" spans="1:73" ht="12.75">
      <c r="A596" s="682">
        <v>2</v>
      </c>
      <c r="B596" s="290"/>
      <c r="C596" s="291"/>
      <c r="D596" s="694"/>
      <c r="E596" s="295"/>
      <c r="F596" s="695"/>
      <c r="G596" s="295"/>
      <c r="H596" s="295"/>
      <c r="I596" s="966"/>
      <c r="J596" s="358"/>
      <c r="K596" s="696"/>
      <c r="L596" s="966"/>
      <c r="M596" s="697"/>
      <c r="N596" s="697"/>
      <c r="O596" s="966"/>
      <c r="P596" s="358"/>
      <c r="Q596" s="696"/>
      <c r="R596" s="966"/>
      <c r="S596" s="697"/>
      <c r="T596" s="697"/>
      <c r="U596" s="966"/>
      <c r="V596" s="358"/>
      <c r="W596" s="696"/>
      <c r="X596" s="966"/>
      <c r="Y596" s="697"/>
      <c r="Z596" s="697"/>
      <c r="AA596" s="966"/>
      <c r="AB596" s="358"/>
      <c r="AC596" s="696"/>
      <c r="AD596" s="966"/>
      <c r="AE596" s="697"/>
      <c r="AF596" s="697"/>
      <c r="AG596" s="966"/>
      <c r="AH596" s="698"/>
      <c r="AI596" s="699"/>
      <c r="AJ596" s="966"/>
      <c r="AK596" s="697"/>
      <c r="AL596" s="697"/>
      <c r="AM596" s="966"/>
      <c r="AN596" s="365"/>
      <c r="AO596" s="701"/>
      <c r="AP596" s="966"/>
      <c r="AQ596" s="697"/>
      <c r="AR596" s="697"/>
      <c r="AS596" s="966"/>
      <c r="AT596" s="966"/>
      <c r="AU596" s="966"/>
      <c r="AV596" s="966"/>
      <c r="AW596" s="966"/>
      <c r="AX596" s="966"/>
      <c r="AY596" s="966"/>
      <c r="AZ596" s="966"/>
      <c r="BA596" s="966"/>
      <c r="BB596" s="966"/>
      <c r="BC596" s="966"/>
      <c r="BD596" s="966"/>
      <c r="BE596" s="966"/>
      <c r="BF596" s="966"/>
      <c r="BG596" s="966"/>
      <c r="BH596" s="125"/>
      <c r="BI596" s="125"/>
      <c r="BJ596" s="692"/>
      <c r="BK596" s="692"/>
      <c r="BL596" s="4"/>
      <c r="BM596" s="3"/>
      <c r="BN596" s="3"/>
      <c r="BO596" s="6"/>
      <c r="BP596" s="6"/>
      <c r="BQ596" s="6"/>
      <c r="BR596" s="6"/>
      <c r="BS596" s="6"/>
      <c r="BT596" s="6"/>
      <c r="BU596" s="6"/>
    </row>
    <row r="597" spans="1:73" ht="12.75">
      <c r="A597" s="682">
        <v>3</v>
      </c>
      <c r="B597" s="290"/>
      <c r="C597" s="291"/>
      <c r="D597" s="694"/>
      <c r="E597" s="317"/>
      <c r="F597" s="619"/>
      <c r="G597" s="317"/>
      <c r="H597" s="317"/>
      <c r="I597" s="966"/>
      <c r="J597" s="358"/>
      <c r="K597" s="696"/>
      <c r="L597" s="966"/>
      <c r="M597" s="697"/>
      <c r="N597" s="697"/>
      <c r="O597" s="966"/>
      <c r="P597" s="358"/>
      <c r="Q597" s="696"/>
      <c r="R597" s="966"/>
      <c r="S597" s="697"/>
      <c r="T597" s="697"/>
      <c r="U597" s="966"/>
      <c r="V597" s="358"/>
      <c r="W597" s="696"/>
      <c r="X597" s="966"/>
      <c r="Y597" s="697"/>
      <c r="Z597" s="697"/>
      <c r="AA597" s="966"/>
      <c r="AB597" s="358"/>
      <c r="AC597" s="696"/>
      <c r="AD597" s="966"/>
      <c r="AE597" s="697"/>
      <c r="AF597" s="697"/>
      <c r="AG597" s="966"/>
      <c r="AH597" s="698"/>
      <c r="AI597" s="699"/>
      <c r="AJ597" s="966"/>
      <c r="AK597" s="697"/>
      <c r="AL597" s="697"/>
      <c r="AM597" s="966"/>
      <c r="AN597" s="365"/>
      <c r="AO597" s="701"/>
      <c r="AP597" s="966"/>
      <c r="AQ597" s="697"/>
      <c r="AR597" s="697"/>
      <c r="AS597" s="966"/>
      <c r="AT597" s="966"/>
      <c r="AU597" s="966"/>
      <c r="AV597" s="966"/>
      <c r="AW597" s="966"/>
      <c r="AX597" s="966"/>
      <c r="AY597" s="966"/>
      <c r="AZ597" s="966"/>
      <c r="BA597" s="966"/>
      <c r="BB597" s="966"/>
      <c r="BC597" s="966"/>
      <c r="BD597" s="966"/>
      <c r="BE597" s="966"/>
      <c r="BF597" s="966"/>
      <c r="BG597" s="966"/>
      <c r="BH597" s="125"/>
      <c r="BI597" s="125"/>
      <c r="BJ597" s="692"/>
      <c r="BK597" s="692"/>
      <c r="BL597" s="4"/>
      <c r="BM597" s="3"/>
      <c r="BN597" s="3"/>
      <c r="BO597" s="6"/>
      <c r="BP597" s="6"/>
      <c r="BQ597" s="6"/>
      <c r="BR597" s="6"/>
      <c r="BS597" s="6"/>
      <c r="BT597" s="6"/>
      <c r="BU597" s="6"/>
    </row>
    <row r="598" spans="1:73" ht="12.75">
      <c r="A598" s="682">
        <v>4</v>
      </c>
      <c r="B598" s="290"/>
      <c r="C598" s="291"/>
      <c r="D598" s="694"/>
      <c r="E598" s="317"/>
      <c r="F598" s="619"/>
      <c r="G598" s="317"/>
      <c r="H598" s="317"/>
      <c r="I598" s="966"/>
      <c r="J598" s="358"/>
      <c r="K598" s="696"/>
      <c r="L598" s="966"/>
      <c r="M598" s="697"/>
      <c r="N598" s="697"/>
      <c r="O598" s="966"/>
      <c r="P598" s="358"/>
      <c r="Q598" s="696"/>
      <c r="R598" s="966"/>
      <c r="S598" s="697"/>
      <c r="T598" s="697"/>
      <c r="U598" s="966"/>
      <c r="V598" s="358"/>
      <c r="W598" s="696"/>
      <c r="X598" s="966"/>
      <c r="Y598" s="697"/>
      <c r="Z598" s="697"/>
      <c r="AA598" s="966"/>
      <c r="AB598" s="358"/>
      <c r="AC598" s="696"/>
      <c r="AD598" s="966"/>
      <c r="AE598" s="697"/>
      <c r="AF598" s="697"/>
      <c r="AG598" s="966"/>
      <c r="AH598" s="698"/>
      <c r="AI598" s="699"/>
      <c r="AJ598" s="966"/>
      <c r="AK598" s="697"/>
      <c r="AL598" s="697"/>
      <c r="AM598" s="966"/>
      <c r="AN598" s="365"/>
      <c r="AO598" s="701"/>
      <c r="AP598" s="966"/>
      <c r="AQ598" s="697"/>
      <c r="AR598" s="697"/>
      <c r="AS598" s="966"/>
      <c r="AT598" s="966"/>
      <c r="AU598" s="966"/>
      <c r="AV598" s="966"/>
      <c r="AW598" s="966"/>
      <c r="AX598" s="966"/>
      <c r="AY598" s="966"/>
      <c r="AZ598" s="966"/>
      <c r="BA598" s="966"/>
      <c r="BB598" s="966"/>
      <c r="BC598" s="966"/>
      <c r="BD598" s="966"/>
      <c r="BE598" s="966"/>
      <c r="BF598" s="966"/>
      <c r="BG598" s="966"/>
      <c r="BH598" s="125"/>
      <c r="BI598" s="125"/>
      <c r="BJ598" s="692"/>
      <c r="BK598" s="692"/>
      <c r="BL598" s="4"/>
      <c r="BM598" s="3"/>
      <c r="BN598" s="3"/>
      <c r="BO598" s="6"/>
      <c r="BP598" s="6"/>
      <c r="BQ598" s="6"/>
      <c r="BR598" s="6"/>
      <c r="BS598" s="6"/>
      <c r="BT598" s="6"/>
      <c r="BU598" s="6"/>
    </row>
    <row r="599" spans="1:73" ht="12.75">
      <c r="A599" s="682">
        <v>5</v>
      </c>
      <c r="B599" s="290"/>
      <c r="C599" s="291"/>
      <c r="D599" s="694"/>
      <c r="E599" s="317"/>
      <c r="F599" s="619"/>
      <c r="G599" s="317"/>
      <c r="H599" s="317"/>
      <c r="I599" s="966"/>
      <c r="J599" s="358"/>
      <c r="K599" s="696"/>
      <c r="L599" s="966"/>
      <c r="M599" s="697"/>
      <c r="N599" s="697"/>
      <c r="O599" s="966"/>
      <c r="P599" s="358"/>
      <c r="Q599" s="696"/>
      <c r="R599" s="966"/>
      <c r="S599" s="697"/>
      <c r="T599" s="697"/>
      <c r="U599" s="966"/>
      <c r="V599" s="358"/>
      <c r="W599" s="696"/>
      <c r="X599" s="966"/>
      <c r="Y599" s="697"/>
      <c r="Z599" s="697"/>
      <c r="AA599" s="966"/>
      <c r="AB599" s="358"/>
      <c r="AC599" s="696"/>
      <c r="AD599" s="966"/>
      <c r="AE599" s="697"/>
      <c r="AF599" s="697"/>
      <c r="AG599" s="966"/>
      <c r="AH599" s="698"/>
      <c r="AI599" s="699"/>
      <c r="AJ599" s="966"/>
      <c r="AK599" s="697"/>
      <c r="AL599" s="697"/>
      <c r="AM599" s="966"/>
      <c r="AN599" s="365"/>
      <c r="AO599" s="701"/>
      <c r="AP599" s="966"/>
      <c r="AQ599" s="697"/>
      <c r="AR599" s="697"/>
      <c r="AS599" s="966"/>
      <c r="AT599" s="966"/>
      <c r="AU599" s="966"/>
      <c r="AV599" s="966"/>
      <c r="AW599" s="966"/>
      <c r="AX599" s="966"/>
      <c r="AY599" s="966"/>
      <c r="AZ599" s="966"/>
      <c r="BA599" s="966"/>
      <c r="BB599" s="966"/>
      <c r="BC599" s="966"/>
      <c r="BD599" s="966"/>
      <c r="BE599" s="966"/>
      <c r="BF599" s="966"/>
      <c r="BG599" s="966"/>
      <c r="BH599" s="125"/>
      <c r="BI599" s="125"/>
      <c r="BJ599" s="692"/>
      <c r="BK599" s="692"/>
      <c r="BL599" s="4"/>
      <c r="BM599" s="3"/>
      <c r="BN599" s="3"/>
      <c r="BO599" s="6"/>
      <c r="BP599" s="6"/>
      <c r="BQ599" s="6"/>
      <c r="BR599" s="6"/>
      <c r="BS599" s="6"/>
      <c r="BT599" s="6"/>
      <c r="BU599" s="6"/>
    </row>
    <row r="600" spans="1:73" ht="12.75">
      <c r="A600" s="682">
        <v>6</v>
      </c>
      <c r="B600" s="290"/>
      <c r="C600" s="291"/>
      <c r="D600" s="694"/>
      <c r="E600" s="317"/>
      <c r="F600" s="619"/>
      <c r="G600" s="317"/>
      <c r="H600" s="317"/>
      <c r="I600" s="966"/>
      <c r="J600" s="358"/>
      <c r="K600" s="696"/>
      <c r="L600" s="966"/>
      <c r="M600" s="697"/>
      <c r="N600" s="697"/>
      <c r="O600" s="966"/>
      <c r="P600" s="358"/>
      <c r="Q600" s="696"/>
      <c r="R600" s="966"/>
      <c r="S600" s="697"/>
      <c r="T600" s="697"/>
      <c r="U600" s="966"/>
      <c r="V600" s="358"/>
      <c r="W600" s="696"/>
      <c r="X600" s="966"/>
      <c r="Y600" s="697"/>
      <c r="Z600" s="697"/>
      <c r="AA600" s="966"/>
      <c r="AB600" s="358"/>
      <c r="AC600" s="696"/>
      <c r="AD600" s="966"/>
      <c r="AE600" s="697"/>
      <c r="AF600" s="697"/>
      <c r="AG600" s="966"/>
      <c r="AH600" s="698"/>
      <c r="AI600" s="699"/>
      <c r="AJ600" s="966"/>
      <c r="AK600" s="697"/>
      <c r="AL600" s="697"/>
      <c r="AM600" s="966"/>
      <c r="AN600" s="365"/>
      <c r="AO600" s="701"/>
      <c r="AP600" s="966"/>
      <c r="AQ600" s="697"/>
      <c r="AR600" s="697"/>
      <c r="AS600" s="966"/>
      <c r="AT600" s="966"/>
      <c r="AU600" s="966"/>
      <c r="AV600" s="966"/>
      <c r="AW600" s="966"/>
      <c r="AX600" s="966"/>
      <c r="AY600" s="966"/>
      <c r="AZ600" s="966"/>
      <c r="BA600" s="966"/>
      <c r="BB600" s="966"/>
      <c r="BC600" s="966"/>
      <c r="BD600" s="966"/>
      <c r="BE600" s="966"/>
      <c r="BF600" s="966"/>
      <c r="BG600" s="966"/>
      <c r="BH600" s="125"/>
      <c r="BI600" s="125"/>
      <c r="BJ600" s="692"/>
      <c r="BK600" s="692"/>
      <c r="BL600" s="4"/>
      <c r="BM600" s="3"/>
      <c r="BN600" s="3"/>
      <c r="BO600" s="6"/>
      <c r="BP600" s="6"/>
      <c r="BQ600" s="6"/>
      <c r="BR600" s="6"/>
      <c r="BS600" s="6"/>
      <c r="BT600" s="6"/>
      <c r="BU600" s="6"/>
    </row>
    <row r="601" spans="1:73" ht="12.75">
      <c r="A601" s="682">
        <v>7</v>
      </c>
      <c r="B601" s="290"/>
      <c r="C601" s="291"/>
      <c r="D601" s="694"/>
      <c r="E601" s="454"/>
      <c r="F601" s="706"/>
      <c r="G601" s="317"/>
      <c r="H601" s="454"/>
      <c r="I601" s="966"/>
      <c r="J601" s="358"/>
      <c r="K601" s="696"/>
      <c r="L601" s="966"/>
      <c r="M601" s="697"/>
      <c r="N601" s="697"/>
      <c r="O601" s="966"/>
      <c r="P601" s="358"/>
      <c r="Q601" s="696"/>
      <c r="R601" s="966"/>
      <c r="S601" s="697"/>
      <c r="T601" s="697"/>
      <c r="U601" s="966"/>
      <c r="V601" s="358"/>
      <c r="W601" s="696"/>
      <c r="X601" s="966"/>
      <c r="Y601" s="697"/>
      <c r="Z601" s="697"/>
      <c r="AA601" s="966"/>
      <c r="AB601" s="358"/>
      <c r="AC601" s="696"/>
      <c r="AD601" s="966"/>
      <c r="AE601" s="697"/>
      <c r="AF601" s="697"/>
      <c r="AG601" s="966"/>
      <c r="AH601" s="698"/>
      <c r="AI601" s="699"/>
      <c r="AJ601" s="966"/>
      <c r="AK601" s="697"/>
      <c r="AL601" s="697"/>
      <c r="AM601" s="966"/>
      <c r="AN601" s="365"/>
      <c r="AO601" s="701"/>
      <c r="AP601" s="966"/>
      <c r="AQ601" s="697"/>
      <c r="AR601" s="697"/>
      <c r="AS601" s="966"/>
      <c r="AT601" s="966"/>
      <c r="AU601" s="966"/>
      <c r="AV601" s="966"/>
      <c r="AW601" s="966"/>
      <c r="AX601" s="966"/>
      <c r="AY601" s="966"/>
      <c r="AZ601" s="966"/>
      <c r="BA601" s="966"/>
      <c r="BB601" s="966"/>
      <c r="BC601" s="966"/>
      <c r="BD601" s="966"/>
      <c r="BE601" s="966"/>
      <c r="BF601" s="966"/>
      <c r="BG601" s="966"/>
      <c r="BH601" s="125"/>
      <c r="BI601" s="125"/>
      <c r="BJ601" s="692"/>
      <c r="BK601" s="692"/>
      <c r="BL601" s="4"/>
      <c r="BM601" s="3"/>
      <c r="BN601" s="3"/>
      <c r="BO601" s="6"/>
      <c r="BP601" s="6"/>
      <c r="BQ601" s="6"/>
      <c r="BR601" s="6"/>
      <c r="BS601" s="6"/>
      <c r="BT601" s="6"/>
      <c r="BU601" s="6"/>
    </row>
    <row r="602" spans="1:73" ht="12.75">
      <c r="A602" s="682">
        <v>8</v>
      </c>
      <c r="B602" s="290"/>
      <c r="C602" s="291"/>
      <c r="D602" s="694"/>
      <c r="E602" s="454"/>
      <c r="F602" s="706"/>
      <c r="G602" s="317"/>
      <c r="H602" s="454"/>
      <c r="I602" s="966"/>
      <c r="J602" s="358"/>
      <c r="K602" s="696"/>
      <c r="L602" s="966"/>
      <c r="M602" s="697"/>
      <c r="N602" s="697"/>
      <c r="O602" s="966"/>
      <c r="P602" s="358"/>
      <c r="Q602" s="696"/>
      <c r="R602" s="966"/>
      <c r="S602" s="697"/>
      <c r="T602" s="697"/>
      <c r="U602" s="966"/>
      <c r="V602" s="358"/>
      <c r="W602" s="696"/>
      <c r="X602" s="966"/>
      <c r="Y602" s="697"/>
      <c r="Z602" s="697"/>
      <c r="AA602" s="966"/>
      <c r="AB602" s="358"/>
      <c r="AC602" s="696"/>
      <c r="AD602" s="966"/>
      <c r="AE602" s="697"/>
      <c r="AF602" s="697"/>
      <c r="AG602" s="966"/>
      <c r="AH602" s="698"/>
      <c r="AI602" s="699"/>
      <c r="AJ602" s="966"/>
      <c r="AK602" s="697"/>
      <c r="AL602" s="697"/>
      <c r="AM602" s="966"/>
      <c r="AN602" s="365"/>
      <c r="AO602" s="701"/>
      <c r="AP602" s="966"/>
      <c r="AQ602" s="697"/>
      <c r="AR602" s="697"/>
      <c r="AS602" s="966"/>
      <c r="AT602" s="966"/>
      <c r="AU602" s="966"/>
      <c r="AV602" s="966"/>
      <c r="AW602" s="966"/>
      <c r="AX602" s="966"/>
      <c r="AY602" s="966"/>
      <c r="AZ602" s="966"/>
      <c r="BA602" s="966"/>
      <c r="BB602" s="966"/>
      <c r="BC602" s="966"/>
      <c r="BD602" s="966"/>
      <c r="BE602" s="966"/>
      <c r="BF602" s="966"/>
      <c r="BG602" s="966"/>
      <c r="BH602" s="125"/>
      <c r="BI602" s="125"/>
      <c r="BJ602" s="692"/>
      <c r="BK602" s="692"/>
      <c r="BL602" s="4"/>
      <c r="BM602" s="3"/>
      <c r="BN602" s="3"/>
      <c r="BO602" s="6"/>
      <c r="BP602" s="6"/>
      <c r="BQ602" s="6"/>
      <c r="BR602" s="6"/>
      <c r="BS602" s="6"/>
      <c r="BT602" s="6"/>
      <c r="BU602" s="6"/>
    </row>
    <row r="603" spans="1:73" ht="12.75">
      <c r="A603" s="682">
        <v>9</v>
      </c>
      <c r="B603" s="290"/>
      <c r="C603" s="291"/>
      <c r="D603" s="694"/>
      <c r="E603" s="454"/>
      <c r="F603" s="706"/>
      <c r="G603" s="317"/>
      <c r="H603" s="454"/>
      <c r="I603" s="966"/>
      <c r="J603" s="358"/>
      <c r="K603" s="696"/>
      <c r="L603" s="966"/>
      <c r="M603" s="697"/>
      <c r="N603" s="697"/>
      <c r="O603" s="966"/>
      <c r="P603" s="358"/>
      <c r="Q603" s="696"/>
      <c r="R603" s="966"/>
      <c r="S603" s="697"/>
      <c r="T603" s="697"/>
      <c r="U603" s="966"/>
      <c r="V603" s="358"/>
      <c r="W603" s="696"/>
      <c r="X603" s="966"/>
      <c r="Y603" s="697"/>
      <c r="Z603" s="697"/>
      <c r="AA603" s="966"/>
      <c r="AB603" s="358"/>
      <c r="AC603" s="696"/>
      <c r="AD603" s="966"/>
      <c r="AE603" s="697"/>
      <c r="AF603" s="697"/>
      <c r="AG603" s="966"/>
      <c r="AH603" s="698"/>
      <c r="AI603" s="699"/>
      <c r="AJ603" s="966"/>
      <c r="AK603" s="697"/>
      <c r="AL603" s="697"/>
      <c r="AM603" s="966"/>
      <c r="AN603" s="365"/>
      <c r="AO603" s="701"/>
      <c r="AP603" s="966"/>
      <c r="AQ603" s="697"/>
      <c r="AR603" s="697"/>
      <c r="AS603" s="966"/>
      <c r="AT603" s="966"/>
      <c r="AU603" s="966"/>
      <c r="AV603" s="966"/>
      <c r="AW603" s="966"/>
      <c r="AX603" s="966"/>
      <c r="AY603" s="966"/>
      <c r="AZ603" s="966"/>
      <c r="BA603" s="966"/>
      <c r="BB603" s="966"/>
      <c r="BC603" s="966"/>
      <c r="BD603" s="966"/>
      <c r="BE603" s="966"/>
      <c r="BF603" s="966"/>
      <c r="BG603" s="966"/>
      <c r="BH603" s="125"/>
      <c r="BI603" s="125"/>
      <c r="BJ603" s="692"/>
      <c r="BK603" s="692"/>
      <c r="BL603" s="4"/>
      <c r="BM603" s="3"/>
      <c r="BN603" s="3"/>
      <c r="BO603" s="6"/>
      <c r="BP603" s="6"/>
      <c r="BQ603" s="6"/>
      <c r="BR603" s="6"/>
      <c r="BS603" s="6"/>
      <c r="BT603" s="6"/>
      <c r="BU603" s="6"/>
    </row>
    <row r="604" spans="1:73" ht="12.75">
      <c r="A604" s="682">
        <v>10</v>
      </c>
      <c r="B604" s="320"/>
      <c r="C604" s="321"/>
      <c r="D604" s="707"/>
      <c r="E604" s="368"/>
      <c r="F604" s="325"/>
      <c r="G604" s="317"/>
      <c r="H604" s="454"/>
      <c r="I604" s="971"/>
      <c r="J604" s="369"/>
      <c r="K604" s="709"/>
      <c r="L604" s="971"/>
      <c r="M604" s="710"/>
      <c r="N604" s="710"/>
      <c r="O604" s="971"/>
      <c r="P604" s="369"/>
      <c r="Q604" s="709"/>
      <c r="R604" s="971"/>
      <c r="S604" s="710"/>
      <c r="T604" s="710"/>
      <c r="U604" s="971"/>
      <c r="V604" s="369"/>
      <c r="W604" s="709"/>
      <c r="X604" s="971"/>
      <c r="Y604" s="710"/>
      <c r="Z604" s="710"/>
      <c r="AA604" s="971"/>
      <c r="AB604" s="369"/>
      <c r="AC604" s="709"/>
      <c r="AD604" s="971"/>
      <c r="AE604" s="710"/>
      <c r="AF604" s="710"/>
      <c r="AG604" s="971"/>
      <c r="AH604" s="711"/>
      <c r="AI604" s="712"/>
      <c r="AJ604" s="971"/>
      <c r="AK604" s="710"/>
      <c r="AL604" s="710"/>
      <c r="AM604" s="971"/>
      <c r="AN604" s="374"/>
      <c r="AO604" s="713"/>
      <c r="AP604" s="971"/>
      <c r="AQ604" s="710"/>
      <c r="AR604" s="710"/>
      <c r="AS604" s="971"/>
      <c r="AT604" s="971"/>
      <c r="AU604" s="971"/>
      <c r="AV604" s="971"/>
      <c r="AW604" s="971"/>
      <c r="AX604" s="971"/>
      <c r="AY604" s="971"/>
      <c r="AZ604" s="971"/>
      <c r="BA604" s="971"/>
      <c r="BB604" s="971"/>
      <c r="BC604" s="971"/>
      <c r="BD604" s="971"/>
      <c r="BE604" s="971"/>
      <c r="BF604" s="971"/>
      <c r="BG604" s="971"/>
      <c r="BH604" s="167"/>
      <c r="BI604" s="167"/>
      <c r="BJ604" s="714"/>
      <c r="BK604" s="714"/>
      <c r="BL604" s="4"/>
      <c r="BM604" s="3"/>
      <c r="BN604" s="3"/>
      <c r="BO604" s="6"/>
      <c r="BP604" s="6"/>
      <c r="BQ604" s="6"/>
      <c r="BR604" s="6"/>
      <c r="BS604" s="6"/>
      <c r="BT604" s="6"/>
      <c r="BU604" s="6"/>
    </row>
    <row r="605" spans="1:73" ht="30" customHeight="1">
      <c r="A605" s="845"/>
      <c r="B605" s="846"/>
      <c r="C605" s="847"/>
      <c r="D605" s="848"/>
      <c r="E605" s="849"/>
      <c r="F605" s="850"/>
      <c r="G605" s="851"/>
      <c r="H605" s="852"/>
      <c r="I605" s="852">
        <f t="shared" ref="I605:BG605" si="1">SUM(I5:I604)</f>
        <v>0</v>
      </c>
      <c r="J605" s="852">
        <f t="shared" si="1"/>
        <v>17</v>
      </c>
      <c r="K605" s="852">
        <f t="shared" si="1"/>
        <v>0</v>
      </c>
      <c r="L605" s="852">
        <f t="shared" si="1"/>
        <v>17</v>
      </c>
      <c r="M605" s="852">
        <f t="shared" si="1"/>
        <v>26</v>
      </c>
      <c r="N605" s="852">
        <f t="shared" si="1"/>
        <v>0</v>
      </c>
      <c r="O605" s="852">
        <f t="shared" si="1"/>
        <v>26</v>
      </c>
      <c r="P605" s="852">
        <f t="shared" si="1"/>
        <v>32</v>
      </c>
      <c r="Q605" s="852">
        <f t="shared" si="1"/>
        <v>3</v>
      </c>
      <c r="R605" s="852">
        <f t="shared" si="1"/>
        <v>35</v>
      </c>
      <c r="S605" s="852">
        <f t="shared" si="1"/>
        <v>43</v>
      </c>
      <c r="T605" s="852">
        <f t="shared" si="1"/>
        <v>15</v>
      </c>
      <c r="U605" s="852">
        <f t="shared" si="1"/>
        <v>58</v>
      </c>
      <c r="V605" s="852">
        <f t="shared" si="1"/>
        <v>16</v>
      </c>
      <c r="W605" s="852">
        <f t="shared" si="1"/>
        <v>0</v>
      </c>
      <c r="X605" s="852">
        <f t="shared" si="1"/>
        <v>16</v>
      </c>
      <c r="Y605" s="852">
        <f t="shared" si="1"/>
        <v>51</v>
      </c>
      <c r="Z605" s="852">
        <f t="shared" si="1"/>
        <v>5</v>
      </c>
      <c r="AA605" s="852">
        <f t="shared" si="1"/>
        <v>56</v>
      </c>
      <c r="AB605" s="852">
        <f t="shared" si="1"/>
        <v>0</v>
      </c>
      <c r="AC605" s="852">
        <f t="shared" si="1"/>
        <v>3</v>
      </c>
      <c r="AD605" s="852">
        <f t="shared" si="1"/>
        <v>3</v>
      </c>
      <c r="AE605" s="852">
        <f t="shared" si="1"/>
        <v>40</v>
      </c>
      <c r="AF605" s="852">
        <f t="shared" si="1"/>
        <v>36</v>
      </c>
      <c r="AG605" s="852">
        <f t="shared" si="1"/>
        <v>76</v>
      </c>
      <c r="AH605" s="852">
        <f t="shared" si="1"/>
        <v>30</v>
      </c>
      <c r="AI605" s="852">
        <f t="shared" si="1"/>
        <v>4</v>
      </c>
      <c r="AJ605" s="853">
        <f t="shared" si="1"/>
        <v>34</v>
      </c>
      <c r="AK605" s="852">
        <f t="shared" si="1"/>
        <v>48</v>
      </c>
      <c r="AL605" s="852">
        <f t="shared" si="1"/>
        <v>0</v>
      </c>
      <c r="AM605" s="852">
        <f t="shared" si="1"/>
        <v>48</v>
      </c>
      <c r="AN605" s="852">
        <f t="shared" si="1"/>
        <v>87</v>
      </c>
      <c r="AO605" s="852">
        <f t="shared" si="1"/>
        <v>26</v>
      </c>
      <c r="AP605" s="854">
        <f t="shared" si="1"/>
        <v>113</v>
      </c>
      <c r="AQ605" s="852">
        <f t="shared" si="1"/>
        <v>16</v>
      </c>
      <c r="AR605" s="852">
        <f t="shared" si="1"/>
        <v>3</v>
      </c>
      <c r="AS605" s="852">
        <f t="shared" si="1"/>
        <v>19</v>
      </c>
      <c r="AT605" s="852">
        <f t="shared" si="1"/>
        <v>0</v>
      </c>
      <c r="AU605" s="852">
        <f t="shared" si="1"/>
        <v>527</v>
      </c>
      <c r="AV605" s="852">
        <f t="shared" si="1"/>
        <v>501</v>
      </c>
      <c r="AW605" s="852">
        <f t="shared" si="1"/>
        <v>1</v>
      </c>
      <c r="AX605" s="852">
        <f t="shared" si="1"/>
        <v>19</v>
      </c>
      <c r="AY605" s="852">
        <f t="shared" si="1"/>
        <v>0</v>
      </c>
      <c r="AZ605" s="852">
        <f t="shared" si="1"/>
        <v>0</v>
      </c>
      <c r="BA605" s="852">
        <f t="shared" si="1"/>
        <v>4</v>
      </c>
      <c r="BB605" s="852">
        <f t="shared" si="1"/>
        <v>0</v>
      </c>
      <c r="BC605" s="852">
        <f t="shared" si="1"/>
        <v>0</v>
      </c>
      <c r="BD605" s="852">
        <f t="shared" si="1"/>
        <v>0</v>
      </c>
      <c r="BE605" s="852">
        <f t="shared" si="1"/>
        <v>0</v>
      </c>
      <c r="BF605" s="852">
        <f t="shared" si="1"/>
        <v>2</v>
      </c>
      <c r="BG605" s="852">
        <f t="shared" si="1"/>
        <v>0</v>
      </c>
      <c r="BH605" s="855"/>
      <c r="BI605" s="855"/>
      <c r="BJ605" s="855"/>
      <c r="BK605" s="855"/>
      <c r="BL605" s="855"/>
      <c r="BM605" s="856"/>
      <c r="BN605" s="857"/>
      <c r="BO605" s="858"/>
      <c r="BP605" s="858"/>
      <c r="BQ605" s="858"/>
      <c r="BR605" s="858"/>
      <c r="BS605" s="858"/>
      <c r="BT605" s="858"/>
      <c r="BU605" s="858"/>
    </row>
    <row r="606" spans="1:73">
      <c r="A606" s="859"/>
      <c r="B606" s="860"/>
      <c r="C606" s="228"/>
      <c r="D606" s="861"/>
      <c r="E606" s="626"/>
      <c r="F606" s="228"/>
      <c r="G606" s="626"/>
      <c r="H606" s="626"/>
      <c r="I606" s="236"/>
      <c r="J606" s="228"/>
      <c r="K606" s="228"/>
      <c r="L606" s="228"/>
      <c r="M606" s="228"/>
      <c r="N606" s="228"/>
      <c r="O606" s="228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862"/>
      <c r="AO606" s="267"/>
      <c r="AP606" s="267"/>
      <c r="AQ606" s="267"/>
      <c r="AR606" s="267"/>
      <c r="AS606" s="267"/>
      <c r="AT606" s="656"/>
      <c r="AU606" s="656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659"/>
      <c r="BK606" s="267"/>
      <c r="BL606" s="4"/>
      <c r="BM606" s="3"/>
      <c r="BN606" s="3"/>
      <c r="BO606" s="6"/>
      <c r="BP606" s="6"/>
      <c r="BQ606" s="6"/>
      <c r="BR606" s="6"/>
      <c r="BS606" s="6"/>
      <c r="BT606" s="6"/>
      <c r="BU606" s="6"/>
    </row>
    <row r="607" spans="1:73" ht="15.75" customHeight="1">
      <c r="A607" s="859"/>
      <c r="B607" s="860"/>
      <c r="C607" s="228"/>
      <c r="D607" s="665"/>
      <c r="E607" s="626"/>
      <c r="F607" s="200"/>
      <c r="G607" s="626"/>
      <c r="H607" s="626"/>
      <c r="I607" s="863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862"/>
      <c r="AO607" s="267"/>
      <c r="AP607" s="267"/>
      <c r="AQ607" s="267"/>
      <c r="AR607" s="267"/>
      <c r="AS607" s="267"/>
      <c r="AT607" s="864"/>
      <c r="AU607" s="864"/>
      <c r="AV607" s="865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659"/>
      <c r="BK607" s="267"/>
      <c r="BL607" s="4"/>
      <c r="BM607" s="3"/>
      <c r="BN607" s="3"/>
      <c r="BO607" s="6"/>
      <c r="BP607" s="6"/>
      <c r="BQ607" s="6"/>
      <c r="BR607" s="6"/>
      <c r="BS607" s="6"/>
      <c r="BT607" s="6"/>
      <c r="BU607" s="6"/>
    </row>
    <row r="608" spans="1:73" ht="14.25" customHeight="1">
      <c r="A608" s="859"/>
      <c r="B608" s="860"/>
      <c r="C608" s="1081"/>
      <c r="D608" s="976"/>
      <c r="E608" s="626"/>
      <c r="F608" s="200"/>
      <c r="G608" s="626"/>
      <c r="H608" s="626"/>
      <c r="I608" s="863"/>
      <c r="J608" s="267"/>
      <c r="K608" s="267"/>
      <c r="L608" s="267"/>
      <c r="M608" s="267"/>
      <c r="N608" s="267"/>
      <c r="O608" s="661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661"/>
      <c r="AE608" s="267"/>
      <c r="AF608" s="267"/>
      <c r="AG608" s="267"/>
      <c r="AH608" s="267"/>
      <c r="AI608" s="267"/>
      <c r="AJ608" s="267"/>
      <c r="AK608" s="267"/>
      <c r="AL608" s="267"/>
      <c r="AM608" s="661"/>
      <c r="AN608" s="862"/>
      <c r="AO608" s="661"/>
      <c r="AP608" s="661"/>
      <c r="AQ608" s="661"/>
      <c r="AR608" s="661"/>
      <c r="AS608" s="661"/>
      <c r="AT608" s="866"/>
      <c r="AU608" s="866"/>
      <c r="AV608" s="867"/>
      <c r="AW608" s="267"/>
      <c r="AX608" s="661"/>
      <c r="AY608" s="661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659"/>
      <c r="BK608" s="267"/>
      <c r="BL608" s="4"/>
      <c r="BM608" s="3"/>
      <c r="BN608" s="3"/>
      <c r="BO608" s="6"/>
      <c r="BP608" s="6"/>
      <c r="BQ608" s="6"/>
      <c r="BR608" s="6"/>
      <c r="BS608" s="6"/>
      <c r="BT608" s="6"/>
      <c r="BU608" s="6"/>
    </row>
    <row r="609" spans="1:73" ht="14.25" customHeight="1">
      <c r="A609" s="859"/>
      <c r="B609" s="860"/>
      <c r="C609" s="228"/>
      <c r="D609" s="665"/>
      <c r="E609" s="626"/>
      <c r="F609" s="200"/>
      <c r="G609" s="626"/>
      <c r="H609" s="626"/>
      <c r="I609" s="863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862"/>
      <c r="AO609" s="267"/>
      <c r="AP609" s="267"/>
      <c r="AQ609" s="267"/>
      <c r="AR609" s="267"/>
      <c r="AS609" s="267"/>
      <c r="AT609" s="656"/>
      <c r="AU609" s="656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659"/>
      <c r="BK609" s="267"/>
      <c r="BL609" s="4"/>
      <c r="BM609" s="3"/>
      <c r="BN609" s="3"/>
      <c r="BO609" s="6"/>
      <c r="BP609" s="6"/>
      <c r="BQ609" s="6"/>
      <c r="BR609" s="6"/>
      <c r="BS609" s="6"/>
      <c r="BT609" s="6"/>
      <c r="BU609" s="6"/>
    </row>
    <row r="610" spans="1:73" ht="14.25" customHeight="1">
      <c r="A610" s="859"/>
      <c r="B610" s="860"/>
      <c r="C610" s="228"/>
      <c r="D610" s="665"/>
      <c r="E610" s="626"/>
      <c r="F610" s="200"/>
      <c r="G610" s="626"/>
      <c r="H610" s="626"/>
      <c r="I610" s="86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868"/>
      <c r="AO610" s="3"/>
      <c r="AP610" s="3"/>
      <c r="AQ610" s="3"/>
      <c r="AR610" s="3"/>
      <c r="AS610" s="3"/>
      <c r="AT610" s="227"/>
      <c r="AU610" s="227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4"/>
      <c r="BK610" s="3"/>
      <c r="BL610" s="4"/>
      <c r="BM610" s="3"/>
      <c r="BN610" s="3"/>
      <c r="BO610" s="6"/>
      <c r="BP610" s="6"/>
      <c r="BQ610" s="6"/>
      <c r="BR610" s="6"/>
      <c r="BS610" s="6"/>
      <c r="BT610" s="6"/>
      <c r="BU610" s="6"/>
    </row>
    <row r="611" spans="1:73" ht="14.25" customHeight="1">
      <c r="A611" s="859"/>
      <c r="B611" s="860"/>
      <c r="C611" s="228"/>
      <c r="D611" s="665"/>
      <c r="E611" s="626"/>
      <c r="F611" s="200"/>
      <c r="G611" s="626"/>
      <c r="H611" s="626"/>
      <c r="I611" s="86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868"/>
      <c r="AO611" s="3"/>
      <c r="AP611" s="3"/>
      <c r="AQ611" s="3"/>
      <c r="AR611" s="3"/>
      <c r="AS611" s="3"/>
      <c r="AT611" s="227"/>
      <c r="AU611" s="227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4"/>
      <c r="BK611" s="3"/>
      <c r="BL611" s="4"/>
      <c r="BM611" s="3"/>
      <c r="BN611" s="3"/>
      <c r="BO611" s="6"/>
      <c r="BP611" s="6"/>
      <c r="BQ611" s="6"/>
      <c r="BR611" s="6"/>
      <c r="BS611" s="6"/>
      <c r="BT611" s="6"/>
      <c r="BU611" s="6"/>
    </row>
    <row r="612" spans="1:73" ht="14.25" customHeight="1">
      <c r="A612" s="859"/>
      <c r="B612" s="860"/>
      <c r="C612" s="228"/>
      <c r="D612" s="665"/>
      <c r="E612" s="626"/>
      <c r="F612" s="200"/>
      <c r="G612" s="626"/>
      <c r="H612" s="626"/>
      <c r="I612" s="86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868"/>
      <c r="AO612" s="3"/>
      <c r="AP612" s="3"/>
      <c r="AQ612" s="3"/>
      <c r="AR612" s="3"/>
      <c r="AS612" s="3"/>
      <c r="AT612" s="227"/>
      <c r="AU612" s="227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4"/>
      <c r="BK612" s="3"/>
      <c r="BL612" s="4"/>
      <c r="BM612" s="3"/>
      <c r="BN612" s="3"/>
      <c r="BO612" s="6"/>
      <c r="BP612" s="6"/>
      <c r="BQ612" s="6"/>
      <c r="BR612" s="6"/>
      <c r="BS612" s="6"/>
      <c r="BT612" s="6"/>
      <c r="BU612" s="6"/>
    </row>
    <row r="613" spans="1:73" ht="12.75" customHeight="1">
      <c r="A613" s="859"/>
      <c r="B613" s="869"/>
      <c r="C613" s="233"/>
      <c r="D613" s="668"/>
      <c r="E613" s="238"/>
      <c r="F613" s="197"/>
      <c r="G613" s="626"/>
      <c r="H613" s="626"/>
      <c r="I613" s="870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868"/>
      <c r="AO613" s="6"/>
      <c r="AP613" s="6"/>
      <c r="AQ613" s="6"/>
      <c r="AR613" s="6"/>
      <c r="AS613" s="6"/>
      <c r="AT613" s="235"/>
      <c r="AU613" s="235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232"/>
      <c r="BK613" s="6"/>
      <c r="BL613" s="232"/>
      <c r="BM613" s="6"/>
      <c r="BN613" s="6"/>
      <c r="BO613" s="6"/>
      <c r="BP613" s="6"/>
      <c r="BQ613" s="6"/>
      <c r="BR613" s="6"/>
      <c r="BS613" s="6"/>
      <c r="BT613" s="6"/>
      <c r="BU613" s="6"/>
    </row>
    <row r="614" spans="1:73" ht="15.75" customHeight="1">
      <c r="A614" s="859"/>
      <c r="B614" s="869"/>
      <c r="C614" s="233"/>
      <c r="D614" s="668"/>
      <c r="E614" s="238"/>
      <c r="F614" s="197"/>
      <c r="G614" s="626"/>
      <c r="H614" s="626"/>
      <c r="I614" s="870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868"/>
      <c r="AO614" s="6"/>
      <c r="AP614" s="6"/>
      <c r="AQ614" s="6"/>
      <c r="AR614" s="6"/>
      <c r="AS614" s="6"/>
      <c r="AT614" s="235"/>
      <c r="AU614" s="235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232"/>
      <c r="BK614" s="6"/>
      <c r="BL614" s="232"/>
      <c r="BM614" s="6"/>
      <c r="BN614" s="6"/>
      <c r="BO614" s="6"/>
      <c r="BP614" s="6"/>
      <c r="BQ614" s="6"/>
      <c r="BR614" s="6"/>
      <c r="BS614" s="6"/>
      <c r="BT614" s="6"/>
      <c r="BU614" s="6"/>
    </row>
    <row r="615" spans="1:73" ht="15.75" customHeight="1">
      <c r="A615" s="669"/>
      <c r="B615" s="670"/>
      <c r="C615" s="233"/>
      <c r="D615" s="225"/>
      <c r="E615" s="671"/>
      <c r="F615" s="222"/>
      <c r="G615" s="626"/>
      <c r="H615" s="626"/>
      <c r="I615" s="871"/>
      <c r="AN615" s="872"/>
      <c r="AS615" s="44"/>
      <c r="AT615" s="675"/>
      <c r="AU615" s="675"/>
      <c r="BJ615" s="873"/>
      <c r="BL615" s="225"/>
      <c r="BR615" s="44"/>
      <c r="BS615" s="44"/>
      <c r="BT615" s="44"/>
    </row>
    <row r="616" spans="1:73" ht="15.75" customHeight="1">
      <c r="A616" s="669"/>
      <c r="B616" s="670"/>
      <c r="C616" s="233"/>
      <c r="D616" s="225"/>
      <c r="E616" s="671"/>
      <c r="F616" s="222"/>
      <c r="G616" s="626"/>
      <c r="H616" s="626"/>
      <c r="I616" s="871"/>
      <c r="AN616" s="872"/>
      <c r="AT616" s="874"/>
      <c r="AU616" s="874"/>
      <c r="BJ616" s="873"/>
      <c r="BL616" s="225"/>
      <c r="BR616" s="44"/>
      <c r="BS616" s="44"/>
      <c r="BT616" s="44"/>
    </row>
    <row r="617" spans="1:73" ht="15.75" customHeight="1">
      <c r="A617" s="669"/>
      <c r="B617" s="670"/>
      <c r="C617" s="233"/>
      <c r="D617" s="225"/>
      <c r="E617" s="671"/>
      <c r="F617" s="222"/>
      <c r="G617" s="626"/>
      <c r="H617" s="626"/>
      <c r="I617" s="871"/>
      <c r="AN617" s="872"/>
      <c r="AT617" s="874"/>
      <c r="AU617" s="874"/>
      <c r="BJ617" s="873"/>
      <c r="BL617" s="225"/>
      <c r="BR617" s="44"/>
      <c r="BS617" s="44"/>
      <c r="BT617" s="44"/>
    </row>
    <row r="618" spans="1:73" ht="15.75" customHeight="1">
      <c r="A618" s="669"/>
      <c r="B618" s="670"/>
      <c r="C618" s="233"/>
      <c r="D618" s="225"/>
      <c r="E618" s="671"/>
      <c r="F618" s="222"/>
      <c r="G618" s="626"/>
      <c r="H618" s="626"/>
      <c r="I618" s="871"/>
      <c r="AN618" s="872"/>
      <c r="AT618" s="874"/>
      <c r="AU618" s="874"/>
      <c r="BJ618" s="873"/>
      <c r="BL618" s="225"/>
      <c r="BR618" s="44"/>
      <c r="BS618" s="44"/>
      <c r="BT618" s="44"/>
    </row>
    <row r="619" spans="1:73" ht="15.75" customHeight="1">
      <c r="A619" s="669"/>
      <c r="B619" s="670"/>
      <c r="C619" s="233"/>
      <c r="D619" s="225"/>
      <c r="E619" s="671"/>
      <c r="F619" s="222"/>
      <c r="G619" s="626"/>
      <c r="H619" s="626"/>
      <c r="I619" s="871"/>
      <c r="AN619" s="872"/>
      <c r="AT619" s="874"/>
      <c r="AU619" s="874"/>
      <c r="BJ619" s="873"/>
      <c r="BL619" s="225"/>
      <c r="BR619" s="44"/>
      <c r="BS619" s="44"/>
      <c r="BT619" s="44"/>
    </row>
    <row r="620" spans="1:73" ht="15.75" customHeight="1">
      <c r="A620" s="669"/>
      <c r="B620" s="670"/>
      <c r="C620" s="233"/>
      <c r="D620" s="225"/>
      <c r="E620" s="671"/>
      <c r="F620" s="222"/>
      <c r="G620" s="626"/>
      <c r="H620" s="626"/>
      <c r="I620" s="871"/>
      <c r="AN620" s="872"/>
      <c r="AT620" s="874"/>
      <c r="AU620" s="874"/>
      <c r="BJ620" s="873"/>
      <c r="BL620" s="225"/>
      <c r="BR620" s="44"/>
      <c r="BS620" s="44"/>
      <c r="BT620" s="44"/>
    </row>
    <row r="621" spans="1:73" ht="15.75" customHeight="1">
      <c r="A621" s="669"/>
      <c r="B621" s="670"/>
      <c r="C621" s="233"/>
      <c r="D621" s="225"/>
      <c r="E621" s="671"/>
      <c r="F621" s="222"/>
      <c r="G621" s="626"/>
      <c r="H621" s="626"/>
      <c r="I621" s="871"/>
      <c r="AN621" s="872"/>
      <c r="AT621" s="874"/>
      <c r="AU621" s="874"/>
      <c r="BJ621" s="873"/>
      <c r="BL621" s="225"/>
      <c r="BR621" s="44"/>
      <c r="BS621" s="44"/>
      <c r="BT621" s="44"/>
    </row>
    <row r="622" spans="1:73" ht="15.75" customHeight="1">
      <c r="A622" s="669"/>
      <c r="B622" s="670"/>
      <c r="C622" s="233"/>
      <c r="D622" s="225"/>
      <c r="E622" s="671"/>
      <c r="F622" s="222"/>
      <c r="G622" s="626"/>
      <c r="H622" s="626"/>
      <c r="I622" s="871"/>
      <c r="AN622" s="872"/>
      <c r="AT622" s="874"/>
      <c r="AU622" s="874"/>
      <c r="BJ622" s="873"/>
      <c r="BL622" s="225"/>
      <c r="BR622" s="44"/>
      <c r="BS622" s="44"/>
      <c r="BT622" s="44"/>
    </row>
    <row r="623" spans="1:73" ht="15.75" customHeight="1">
      <c r="A623" s="669"/>
      <c r="B623" s="670"/>
      <c r="C623" s="233"/>
      <c r="D623" s="225"/>
      <c r="E623" s="671"/>
      <c r="F623" s="222"/>
      <c r="G623" s="626"/>
      <c r="H623" s="626"/>
      <c r="I623" s="871"/>
      <c r="AN623" s="872"/>
      <c r="AT623" s="874"/>
      <c r="AU623" s="874"/>
      <c r="BJ623" s="873"/>
      <c r="BL623" s="225"/>
      <c r="BR623" s="44"/>
      <c r="BS623" s="44"/>
      <c r="BT623" s="44"/>
    </row>
    <row r="624" spans="1:73" ht="15.75" customHeight="1">
      <c r="A624" s="669"/>
      <c r="B624" s="670"/>
      <c r="C624" s="233"/>
      <c r="D624" s="225"/>
      <c r="E624" s="671"/>
      <c r="F624" s="222"/>
      <c r="G624" s="626"/>
      <c r="H624" s="626"/>
      <c r="I624" s="871"/>
      <c r="AN624" s="872"/>
      <c r="AT624" s="874"/>
      <c r="AU624" s="874"/>
      <c r="BJ624" s="873"/>
      <c r="BL624" s="225"/>
      <c r="BR624" s="44"/>
      <c r="BS624" s="44"/>
      <c r="BT624" s="44"/>
    </row>
    <row r="625" spans="1:72" ht="15.75" customHeight="1">
      <c r="A625" s="669"/>
      <c r="B625" s="670"/>
      <c r="C625" s="233"/>
      <c r="D625" s="225"/>
      <c r="E625" s="671"/>
      <c r="F625" s="222"/>
      <c r="G625" s="626"/>
      <c r="H625" s="626"/>
      <c r="I625" s="871"/>
      <c r="AN625" s="872"/>
      <c r="AT625" s="874"/>
      <c r="AU625" s="874"/>
      <c r="BJ625" s="873"/>
      <c r="BL625" s="225"/>
      <c r="BR625" s="44"/>
      <c r="BS625" s="44"/>
      <c r="BT625" s="44"/>
    </row>
    <row r="626" spans="1:72" ht="15.75" customHeight="1">
      <c r="A626" s="669"/>
      <c r="B626" s="670"/>
      <c r="C626" s="233"/>
      <c r="D626" s="225"/>
      <c r="E626" s="671"/>
      <c r="F626" s="222"/>
      <c r="G626" s="626"/>
      <c r="H626" s="626"/>
      <c r="I626" s="871"/>
      <c r="AN626" s="872"/>
      <c r="AT626" s="874"/>
      <c r="AU626" s="874"/>
      <c r="BJ626" s="873"/>
      <c r="BL626" s="225"/>
      <c r="BR626" s="44"/>
      <c r="BS626" s="44"/>
      <c r="BT626" s="44"/>
    </row>
    <row r="627" spans="1:72" ht="15.75" customHeight="1">
      <c r="A627" s="669"/>
      <c r="B627" s="670"/>
      <c r="C627" s="233"/>
      <c r="D627" s="225"/>
      <c r="E627" s="671"/>
      <c r="F627" s="222"/>
      <c r="G627" s="626"/>
      <c r="H627" s="626"/>
      <c r="I627" s="871"/>
      <c r="AN627" s="872"/>
      <c r="AT627" s="874"/>
      <c r="AU627" s="874"/>
      <c r="BJ627" s="873"/>
      <c r="BL627" s="225"/>
      <c r="BR627" s="44"/>
      <c r="BS627" s="44"/>
      <c r="BT627" s="44"/>
    </row>
    <row r="628" spans="1:72" ht="15.75" customHeight="1">
      <c r="A628" s="669"/>
      <c r="B628" s="670"/>
      <c r="C628" s="233"/>
      <c r="D628" s="225"/>
      <c r="E628" s="671"/>
      <c r="F628" s="222"/>
      <c r="G628" s="626"/>
      <c r="H628" s="626"/>
      <c r="I628" s="871"/>
      <c r="AN628" s="872"/>
      <c r="AT628" s="874"/>
      <c r="AU628" s="874"/>
      <c r="BJ628" s="873"/>
      <c r="BL628" s="225"/>
      <c r="BR628" s="44"/>
      <c r="BS628" s="44"/>
      <c r="BT628" s="44"/>
    </row>
    <row r="629" spans="1:72" ht="15.75" customHeight="1">
      <c r="A629" s="669"/>
      <c r="B629" s="670"/>
      <c r="C629" s="233"/>
      <c r="D629" s="225"/>
      <c r="E629" s="671"/>
      <c r="F629" s="222"/>
      <c r="G629" s="626"/>
      <c r="H629" s="626"/>
      <c r="I629" s="871"/>
      <c r="AN629" s="872"/>
      <c r="AT629" s="874"/>
      <c r="AU629" s="874"/>
      <c r="BJ629" s="873"/>
      <c r="BL629" s="225"/>
      <c r="BR629" s="44"/>
      <c r="BS629" s="44"/>
      <c r="BT629" s="44"/>
    </row>
    <row r="630" spans="1:72" ht="15.75" customHeight="1">
      <c r="A630" s="669"/>
      <c r="B630" s="670"/>
      <c r="C630" s="233"/>
      <c r="D630" s="225"/>
      <c r="E630" s="671"/>
      <c r="F630" s="222"/>
      <c r="G630" s="626"/>
      <c r="H630" s="626"/>
      <c r="I630" s="871"/>
      <c r="AN630" s="872"/>
      <c r="AT630" s="874"/>
      <c r="AU630" s="874"/>
      <c r="BJ630" s="873"/>
      <c r="BL630" s="225"/>
      <c r="BR630" s="44"/>
      <c r="BS630" s="44"/>
      <c r="BT630" s="44"/>
    </row>
    <row r="631" spans="1:72" ht="15.75" customHeight="1">
      <c r="A631" s="669"/>
      <c r="B631" s="670"/>
      <c r="C631" s="233"/>
      <c r="D631" s="225"/>
      <c r="E631" s="671"/>
      <c r="F631" s="222"/>
      <c r="G631" s="626"/>
      <c r="H631" s="626"/>
      <c r="I631" s="871"/>
      <c r="AN631" s="872"/>
      <c r="AT631" s="874"/>
      <c r="AU631" s="874"/>
      <c r="BJ631" s="873"/>
      <c r="BL631" s="225"/>
      <c r="BR631" s="44"/>
      <c r="BS631" s="44"/>
      <c r="BT631" s="44"/>
    </row>
    <row r="632" spans="1:72" ht="15.75" customHeight="1">
      <c r="A632" s="669"/>
      <c r="B632" s="670"/>
      <c r="C632" s="233"/>
      <c r="D632" s="225"/>
      <c r="E632" s="671"/>
      <c r="F632" s="222"/>
      <c r="G632" s="626"/>
      <c r="H632" s="626"/>
      <c r="I632" s="871"/>
      <c r="AN632" s="872"/>
      <c r="AT632" s="874"/>
      <c r="AU632" s="874"/>
      <c r="BJ632" s="873"/>
      <c r="BL632" s="225"/>
      <c r="BR632" s="44"/>
      <c r="BS632" s="44"/>
      <c r="BT632" s="44"/>
    </row>
    <row r="633" spans="1:72" ht="15.75" customHeight="1">
      <c r="A633" s="669"/>
      <c r="B633" s="670"/>
      <c r="C633" s="233"/>
      <c r="D633" s="225"/>
      <c r="E633" s="671"/>
      <c r="F633" s="222"/>
      <c r="G633" s="626"/>
      <c r="H633" s="626"/>
      <c r="I633" s="871"/>
      <c r="AN633" s="872"/>
      <c r="AT633" s="874"/>
      <c r="AU633" s="874"/>
      <c r="BJ633" s="873"/>
      <c r="BL633" s="225"/>
      <c r="BR633" s="44"/>
      <c r="BS633" s="44"/>
      <c r="BT633" s="44"/>
    </row>
    <row r="634" spans="1:72" ht="15.75" customHeight="1">
      <c r="A634" s="669"/>
      <c r="B634" s="670"/>
      <c r="C634" s="233"/>
      <c r="D634" s="225"/>
      <c r="E634" s="671"/>
      <c r="F634" s="222"/>
      <c r="G634" s="626"/>
      <c r="H634" s="626"/>
      <c r="I634" s="871"/>
      <c r="AN634" s="872"/>
      <c r="AT634" s="874"/>
      <c r="AU634" s="874"/>
      <c r="BJ634" s="873"/>
      <c r="BL634" s="225"/>
      <c r="BR634" s="44"/>
      <c r="BS634" s="44"/>
      <c r="BT634" s="44"/>
    </row>
    <row r="635" spans="1:72" ht="15.75" customHeight="1">
      <c r="A635" s="669"/>
      <c r="B635" s="670"/>
      <c r="C635" s="233"/>
      <c r="D635" s="225"/>
      <c r="E635" s="671"/>
      <c r="F635" s="222"/>
      <c r="G635" s="626"/>
      <c r="H635" s="626"/>
      <c r="I635" s="871"/>
      <c r="AN635" s="872"/>
      <c r="AT635" s="874"/>
      <c r="AU635" s="874"/>
      <c r="BJ635" s="873"/>
      <c r="BL635" s="225"/>
      <c r="BR635" s="44"/>
      <c r="BS635" s="44"/>
      <c r="BT635" s="44"/>
    </row>
    <row r="636" spans="1:72" ht="15.75" customHeight="1">
      <c r="A636" s="669"/>
      <c r="B636" s="670"/>
      <c r="C636" s="233"/>
      <c r="D636" s="225"/>
      <c r="E636" s="671"/>
      <c r="F636" s="222"/>
      <c r="G636" s="626"/>
      <c r="H636" s="626"/>
      <c r="I636" s="871"/>
      <c r="AN636" s="872"/>
      <c r="AT636" s="874"/>
      <c r="AU636" s="874"/>
      <c r="BJ636" s="873"/>
      <c r="BL636" s="225"/>
      <c r="BR636" s="44"/>
      <c r="BS636" s="44"/>
      <c r="BT636" s="44"/>
    </row>
    <row r="637" spans="1:72" ht="15.75" customHeight="1">
      <c r="A637" s="669"/>
      <c r="B637" s="670"/>
      <c r="C637" s="233"/>
      <c r="D637" s="225"/>
      <c r="E637" s="671"/>
      <c r="F637" s="222"/>
      <c r="G637" s="626"/>
      <c r="H637" s="626"/>
      <c r="I637" s="871"/>
      <c r="AN637" s="872"/>
      <c r="AT637" s="874"/>
      <c r="AU637" s="874"/>
      <c r="BJ637" s="873"/>
      <c r="BL637" s="225"/>
      <c r="BR637" s="44"/>
      <c r="BS637" s="44"/>
      <c r="BT637" s="44"/>
    </row>
    <row r="638" spans="1:72" ht="15.75" customHeight="1">
      <c r="A638" s="669"/>
      <c r="B638" s="670"/>
      <c r="C638" s="233"/>
      <c r="D638" s="225"/>
      <c r="E638" s="671"/>
      <c r="F638" s="222"/>
      <c r="G638" s="626"/>
      <c r="H638" s="626"/>
      <c r="I638" s="871"/>
      <c r="AN638" s="872"/>
      <c r="AT638" s="874"/>
      <c r="AU638" s="874"/>
      <c r="BJ638" s="873"/>
      <c r="BL638" s="225"/>
      <c r="BR638" s="44"/>
      <c r="BS638" s="44"/>
      <c r="BT638" s="44"/>
    </row>
    <row r="639" spans="1:72" ht="15.75" customHeight="1">
      <c r="A639" s="669"/>
      <c r="B639" s="670"/>
      <c r="C639" s="233"/>
      <c r="D639" s="225"/>
      <c r="E639" s="671"/>
      <c r="F639" s="222"/>
      <c r="G639" s="626"/>
      <c r="H639" s="626"/>
      <c r="I639" s="871"/>
      <c r="AN639" s="872"/>
      <c r="AT639" s="874"/>
      <c r="AU639" s="874"/>
      <c r="BJ639" s="873"/>
      <c r="BL639" s="225"/>
      <c r="BR639" s="44"/>
      <c r="BS639" s="44"/>
      <c r="BT639" s="44"/>
    </row>
    <row r="640" spans="1:72" ht="15.75" customHeight="1">
      <c r="A640" s="669"/>
      <c r="B640" s="670"/>
      <c r="C640" s="233"/>
      <c r="D640" s="225"/>
      <c r="E640" s="671"/>
      <c r="F640" s="222"/>
      <c r="G640" s="626"/>
      <c r="H640" s="626"/>
      <c r="I640" s="871"/>
      <c r="AN640" s="872"/>
      <c r="AT640" s="874"/>
      <c r="AU640" s="874"/>
      <c r="BJ640" s="873"/>
      <c r="BL640" s="225"/>
      <c r="BR640" s="44"/>
      <c r="BS640" s="44"/>
      <c r="BT640" s="44"/>
    </row>
    <row r="641" spans="1:72" ht="15.75" customHeight="1">
      <c r="A641" s="669"/>
      <c r="B641" s="670"/>
      <c r="C641" s="233"/>
      <c r="D641" s="225"/>
      <c r="E641" s="671"/>
      <c r="F641" s="222"/>
      <c r="G641" s="626"/>
      <c r="H641" s="626"/>
      <c r="I641" s="871"/>
      <c r="AN641" s="872"/>
      <c r="AT641" s="874"/>
      <c r="AU641" s="874"/>
      <c r="BJ641" s="873"/>
      <c r="BL641" s="225"/>
      <c r="BR641" s="44"/>
      <c r="BS641" s="44"/>
      <c r="BT641" s="44"/>
    </row>
    <row r="642" spans="1:72" ht="15.75" customHeight="1">
      <c r="A642" s="669"/>
      <c r="B642" s="670"/>
      <c r="C642" s="233"/>
      <c r="D642" s="225"/>
      <c r="E642" s="671"/>
      <c r="F642" s="222"/>
      <c r="G642" s="626"/>
      <c r="H642" s="626"/>
      <c r="I642" s="871"/>
      <c r="AN642" s="872"/>
      <c r="AT642" s="874"/>
      <c r="AU642" s="874"/>
      <c r="BJ642" s="873"/>
      <c r="BL642" s="225"/>
      <c r="BR642" s="44"/>
      <c r="BS642" s="44"/>
      <c r="BT642" s="44"/>
    </row>
    <row r="643" spans="1:72" ht="15.75" customHeight="1">
      <c r="A643" s="669"/>
      <c r="B643" s="670"/>
      <c r="C643" s="233"/>
      <c r="D643" s="225"/>
      <c r="E643" s="671"/>
      <c r="F643" s="222"/>
      <c r="G643" s="626"/>
      <c r="H643" s="626"/>
      <c r="I643" s="871"/>
      <c r="AN643" s="872"/>
      <c r="AT643" s="874"/>
      <c r="AU643" s="874"/>
      <c r="BJ643" s="873"/>
      <c r="BL643" s="225"/>
      <c r="BR643" s="44"/>
      <c r="BS643" s="44"/>
      <c r="BT643" s="44"/>
    </row>
    <row r="644" spans="1:72" ht="15.75" customHeight="1">
      <c r="A644" s="669"/>
      <c r="B644" s="670"/>
      <c r="C644" s="233"/>
      <c r="D644" s="225"/>
      <c r="E644" s="671"/>
      <c r="F644" s="222"/>
      <c r="G644" s="626"/>
      <c r="H644" s="626"/>
      <c r="I644" s="871"/>
      <c r="AN644" s="872"/>
      <c r="AT644" s="874"/>
      <c r="AU644" s="874"/>
      <c r="BJ644" s="873"/>
      <c r="BL644" s="225"/>
      <c r="BR644" s="44"/>
      <c r="BS644" s="44"/>
      <c r="BT644" s="44"/>
    </row>
    <row r="645" spans="1:72" ht="15.75" customHeight="1">
      <c r="A645" s="669"/>
      <c r="B645" s="670"/>
      <c r="C645" s="233"/>
      <c r="D645" s="225"/>
      <c r="E645" s="671"/>
      <c r="F645" s="222"/>
      <c r="G645" s="626"/>
      <c r="H645" s="626"/>
      <c r="I645" s="871"/>
      <c r="AN645" s="872"/>
      <c r="AT645" s="874"/>
      <c r="AU645" s="874"/>
      <c r="BJ645" s="873"/>
      <c r="BL645" s="225"/>
      <c r="BR645" s="44"/>
      <c r="BS645" s="44"/>
      <c r="BT645" s="44"/>
    </row>
    <row r="646" spans="1:72" ht="15.75" customHeight="1">
      <c r="A646" s="669"/>
      <c r="B646" s="670"/>
      <c r="C646" s="233"/>
      <c r="D646" s="225"/>
      <c r="E646" s="671"/>
      <c r="F646" s="222"/>
      <c r="G646" s="626"/>
      <c r="H646" s="626"/>
      <c r="I646" s="871"/>
      <c r="AN646" s="872"/>
      <c r="AT646" s="874"/>
      <c r="AU646" s="874"/>
      <c r="BJ646" s="873"/>
      <c r="BL646" s="225"/>
      <c r="BR646" s="44"/>
      <c r="BS646" s="44"/>
      <c r="BT646" s="44"/>
    </row>
    <row r="647" spans="1:72" ht="15.75" customHeight="1">
      <c r="A647" s="669"/>
      <c r="B647" s="670"/>
      <c r="C647" s="233"/>
      <c r="D647" s="225"/>
      <c r="E647" s="671"/>
      <c r="F647" s="222"/>
      <c r="G647" s="626"/>
      <c r="H647" s="626"/>
      <c r="I647" s="871"/>
      <c r="AN647" s="872"/>
      <c r="AT647" s="874"/>
      <c r="AU647" s="874"/>
      <c r="BJ647" s="873"/>
      <c r="BL647" s="225"/>
      <c r="BR647" s="44"/>
      <c r="BS647" s="44"/>
      <c r="BT647" s="44"/>
    </row>
    <row r="648" spans="1:72" ht="15.75" customHeight="1">
      <c r="A648" s="669"/>
      <c r="B648" s="670"/>
      <c r="C648" s="233"/>
      <c r="D648" s="225"/>
      <c r="E648" s="671"/>
      <c r="F648" s="222"/>
      <c r="G648" s="626"/>
      <c r="H648" s="626"/>
      <c r="I648" s="871"/>
      <c r="AN648" s="872"/>
      <c r="AT648" s="874"/>
      <c r="AU648" s="874"/>
      <c r="BJ648" s="873"/>
      <c r="BL648" s="225"/>
      <c r="BR648" s="44"/>
      <c r="BS648" s="44"/>
      <c r="BT648" s="44"/>
    </row>
    <row r="649" spans="1:72" ht="15.75" customHeight="1">
      <c r="A649" s="669"/>
      <c r="B649" s="670"/>
      <c r="C649" s="233"/>
      <c r="D649" s="225"/>
      <c r="E649" s="671"/>
      <c r="F649" s="222"/>
      <c r="G649" s="626"/>
      <c r="H649" s="626"/>
      <c r="I649" s="871"/>
      <c r="AN649" s="872"/>
      <c r="AT649" s="874"/>
      <c r="AU649" s="874"/>
      <c r="BJ649" s="873"/>
      <c r="BL649" s="225"/>
      <c r="BR649" s="44"/>
      <c r="BS649" s="44"/>
      <c r="BT649" s="44"/>
    </row>
    <row r="650" spans="1:72" ht="15.75" customHeight="1">
      <c r="A650" s="669"/>
      <c r="B650" s="670"/>
      <c r="C650" s="233"/>
      <c r="D650" s="225"/>
      <c r="E650" s="671"/>
      <c r="F650" s="222"/>
      <c r="G650" s="626"/>
      <c r="H650" s="626"/>
      <c r="I650" s="871"/>
      <c r="AN650" s="872"/>
      <c r="AT650" s="874"/>
      <c r="AU650" s="874"/>
      <c r="BJ650" s="873"/>
      <c r="BL650" s="225"/>
      <c r="BR650" s="44"/>
      <c r="BS650" s="44"/>
      <c r="BT650" s="44"/>
    </row>
    <row r="651" spans="1:72" ht="15.75" customHeight="1">
      <c r="A651" s="669"/>
      <c r="B651" s="670"/>
      <c r="C651" s="233"/>
      <c r="D651" s="225"/>
      <c r="E651" s="671"/>
      <c r="F651" s="222"/>
      <c r="G651" s="626"/>
      <c r="H651" s="626"/>
      <c r="I651" s="871"/>
      <c r="AN651" s="872"/>
      <c r="AT651" s="874"/>
      <c r="AU651" s="874"/>
      <c r="BJ651" s="873"/>
      <c r="BL651" s="225"/>
      <c r="BR651" s="44"/>
      <c r="BS651" s="44"/>
      <c r="BT651" s="44"/>
    </row>
    <row r="652" spans="1:72" ht="15.75" customHeight="1">
      <c r="A652" s="669"/>
      <c r="B652" s="670"/>
      <c r="C652" s="233"/>
      <c r="D652" s="225"/>
      <c r="E652" s="671"/>
      <c r="F652" s="222"/>
      <c r="G652" s="626"/>
      <c r="H652" s="626"/>
      <c r="I652" s="871"/>
      <c r="AN652" s="872"/>
      <c r="AT652" s="874"/>
      <c r="AU652" s="874"/>
      <c r="BJ652" s="873"/>
      <c r="BL652" s="225"/>
      <c r="BR652" s="44"/>
      <c r="BS652" s="44"/>
      <c r="BT652" s="44"/>
    </row>
    <row r="653" spans="1:72" ht="15.75" customHeight="1">
      <c r="A653" s="669"/>
      <c r="B653" s="670"/>
      <c r="C653" s="233"/>
      <c r="D653" s="225"/>
      <c r="E653" s="671"/>
      <c r="F653" s="222"/>
      <c r="G653" s="626"/>
      <c r="H653" s="626"/>
      <c r="I653" s="871"/>
      <c r="AN653" s="872"/>
      <c r="AT653" s="874"/>
      <c r="AU653" s="874"/>
      <c r="BJ653" s="873"/>
      <c r="BL653" s="225"/>
      <c r="BR653" s="44"/>
      <c r="BS653" s="44"/>
      <c r="BT653" s="44"/>
    </row>
    <row r="654" spans="1:72" ht="15.75" customHeight="1">
      <c r="A654" s="669"/>
      <c r="B654" s="670"/>
      <c r="C654" s="233"/>
      <c r="D654" s="225"/>
      <c r="E654" s="671"/>
      <c r="F654" s="222"/>
      <c r="G654" s="626"/>
      <c r="H654" s="626"/>
      <c r="I654" s="871"/>
      <c r="AN654" s="872"/>
      <c r="AT654" s="874"/>
      <c r="AU654" s="874"/>
      <c r="BJ654" s="873"/>
      <c r="BL654" s="225"/>
      <c r="BR654" s="44"/>
      <c r="BS654" s="44"/>
      <c r="BT654" s="44"/>
    </row>
    <row r="655" spans="1:72" ht="15.75" customHeight="1">
      <c r="A655" s="669"/>
      <c r="B655" s="670"/>
      <c r="C655" s="233"/>
      <c r="D655" s="225"/>
      <c r="E655" s="671"/>
      <c r="F655" s="222"/>
      <c r="G655" s="626"/>
      <c r="H655" s="626"/>
      <c r="I655" s="871"/>
      <c r="AN655" s="872"/>
      <c r="AT655" s="874"/>
      <c r="AU655" s="874"/>
      <c r="BJ655" s="873"/>
      <c r="BL655" s="225"/>
      <c r="BR655" s="44"/>
      <c r="BS655" s="44"/>
      <c r="BT655" s="44"/>
    </row>
    <row r="656" spans="1:72" ht="15.75" customHeight="1">
      <c r="A656" s="669"/>
      <c r="B656" s="670"/>
      <c r="C656" s="233"/>
      <c r="D656" s="225"/>
      <c r="E656" s="671"/>
      <c r="F656" s="222"/>
      <c r="G656" s="626"/>
      <c r="H656" s="626"/>
      <c r="I656" s="871"/>
      <c r="AN656" s="872"/>
      <c r="AT656" s="874"/>
      <c r="AU656" s="874"/>
      <c r="BJ656" s="873"/>
      <c r="BL656" s="225"/>
      <c r="BR656" s="44"/>
      <c r="BS656" s="44"/>
      <c r="BT656" s="44"/>
    </row>
    <row r="657" spans="1:72" ht="15.75" customHeight="1">
      <c r="A657" s="669"/>
      <c r="B657" s="670"/>
      <c r="C657" s="233"/>
      <c r="D657" s="225"/>
      <c r="E657" s="671"/>
      <c r="F657" s="222"/>
      <c r="G657" s="626"/>
      <c r="H657" s="626"/>
      <c r="I657" s="871"/>
      <c r="AN657" s="872"/>
      <c r="AT657" s="874"/>
      <c r="AU657" s="874"/>
      <c r="BJ657" s="873"/>
      <c r="BL657" s="225"/>
      <c r="BR657" s="44"/>
      <c r="BS657" s="44"/>
      <c r="BT657" s="44"/>
    </row>
    <row r="658" spans="1:72" ht="15.75" customHeight="1">
      <c r="A658" s="669"/>
      <c r="B658" s="670"/>
      <c r="C658" s="233"/>
      <c r="D658" s="225"/>
      <c r="E658" s="671"/>
      <c r="F658" s="222"/>
      <c r="G658" s="626"/>
      <c r="H658" s="626"/>
      <c r="I658" s="871"/>
      <c r="AN658" s="872"/>
      <c r="AT658" s="874"/>
      <c r="AU658" s="874"/>
      <c r="BJ658" s="873"/>
      <c r="BL658" s="225"/>
      <c r="BR658" s="44"/>
      <c r="BS658" s="44"/>
      <c r="BT658" s="44"/>
    </row>
    <row r="659" spans="1:72" ht="15.75" customHeight="1">
      <c r="A659" s="669"/>
      <c r="B659" s="670"/>
      <c r="C659" s="233"/>
      <c r="D659" s="225"/>
      <c r="E659" s="671"/>
      <c r="F659" s="222"/>
      <c r="G659" s="626"/>
      <c r="H659" s="626"/>
      <c r="I659" s="871"/>
      <c r="AN659" s="872"/>
      <c r="AT659" s="874"/>
      <c r="AU659" s="874"/>
      <c r="BJ659" s="873"/>
      <c r="BL659" s="225"/>
      <c r="BR659" s="44"/>
      <c r="BS659" s="44"/>
      <c r="BT659" s="44"/>
    </row>
    <row r="660" spans="1:72" ht="15.75" customHeight="1">
      <c r="A660" s="669"/>
      <c r="B660" s="670"/>
      <c r="C660" s="233"/>
      <c r="D660" s="225"/>
      <c r="E660" s="671"/>
      <c r="F660" s="222"/>
      <c r="G660" s="626"/>
      <c r="H660" s="626"/>
      <c r="I660" s="871"/>
      <c r="AN660" s="872"/>
      <c r="AT660" s="874"/>
      <c r="AU660" s="874"/>
      <c r="BJ660" s="873"/>
      <c r="BL660" s="225"/>
      <c r="BR660" s="44"/>
      <c r="BS660" s="44"/>
      <c r="BT660" s="44"/>
    </row>
    <row r="661" spans="1:72" ht="15.75" customHeight="1">
      <c r="A661" s="669"/>
      <c r="B661" s="670"/>
      <c r="C661" s="233"/>
      <c r="D661" s="225"/>
      <c r="E661" s="671"/>
      <c r="F661" s="222"/>
      <c r="G661" s="626"/>
      <c r="H661" s="626"/>
      <c r="I661" s="871"/>
      <c r="AN661" s="872"/>
      <c r="AT661" s="874"/>
      <c r="AU661" s="874"/>
      <c r="BJ661" s="873"/>
      <c r="BL661" s="225"/>
      <c r="BR661" s="44"/>
      <c r="BS661" s="44"/>
      <c r="BT661" s="44"/>
    </row>
    <row r="662" spans="1:72" ht="15.75" customHeight="1">
      <c r="A662" s="669"/>
      <c r="B662" s="670"/>
      <c r="C662" s="233"/>
      <c r="D662" s="225"/>
      <c r="E662" s="671"/>
      <c r="F662" s="222"/>
      <c r="G662" s="626"/>
      <c r="H662" s="626"/>
      <c r="I662" s="871"/>
      <c r="AN662" s="872"/>
      <c r="AT662" s="874"/>
      <c r="AU662" s="874"/>
      <c r="BJ662" s="873"/>
      <c r="BL662" s="225"/>
      <c r="BR662" s="44"/>
      <c r="BS662" s="44"/>
      <c r="BT662" s="44"/>
    </row>
    <row r="663" spans="1:72" ht="15.75" customHeight="1">
      <c r="A663" s="669"/>
      <c r="B663" s="670"/>
      <c r="C663" s="233"/>
      <c r="D663" s="225"/>
      <c r="E663" s="671"/>
      <c r="F663" s="222"/>
      <c r="G663" s="626"/>
      <c r="H663" s="626"/>
      <c r="I663" s="871"/>
      <c r="AN663" s="872"/>
      <c r="AT663" s="874"/>
      <c r="AU663" s="874"/>
      <c r="BJ663" s="873"/>
      <c r="BL663" s="225"/>
      <c r="BR663" s="44"/>
      <c r="BS663" s="44"/>
      <c r="BT663" s="44"/>
    </row>
    <row r="664" spans="1:72" ht="15.75" customHeight="1">
      <c r="A664" s="669"/>
      <c r="B664" s="670"/>
      <c r="C664" s="233"/>
      <c r="D664" s="225"/>
      <c r="E664" s="671"/>
      <c r="F664" s="222"/>
      <c r="G664" s="626"/>
      <c r="H664" s="626"/>
      <c r="I664" s="871"/>
      <c r="AN664" s="872"/>
      <c r="AT664" s="874"/>
      <c r="AU664" s="874"/>
      <c r="BJ664" s="873"/>
      <c r="BL664" s="225"/>
      <c r="BR664" s="44"/>
      <c r="BS664" s="44"/>
      <c r="BT664" s="44"/>
    </row>
    <row r="665" spans="1:72" ht="15.75" customHeight="1">
      <c r="A665" s="669"/>
      <c r="B665" s="670"/>
      <c r="C665" s="233"/>
      <c r="D665" s="225"/>
      <c r="E665" s="671"/>
      <c r="F665" s="222"/>
      <c r="G665" s="626"/>
      <c r="H665" s="626"/>
      <c r="I665" s="871"/>
      <c r="AN665" s="872"/>
      <c r="AT665" s="874"/>
      <c r="AU665" s="874"/>
      <c r="BJ665" s="873"/>
      <c r="BL665" s="225"/>
      <c r="BR665" s="44"/>
      <c r="BS665" s="44"/>
      <c r="BT665" s="44"/>
    </row>
    <row r="666" spans="1:72" ht="15.75" customHeight="1">
      <c r="A666" s="669"/>
      <c r="B666" s="670"/>
      <c r="C666" s="233"/>
      <c r="D666" s="225"/>
      <c r="E666" s="671"/>
      <c r="F666" s="222"/>
      <c r="G666" s="626"/>
      <c r="H666" s="626"/>
      <c r="I666" s="871"/>
      <c r="AN666" s="872"/>
      <c r="AT666" s="874"/>
      <c r="AU666" s="874"/>
      <c r="BJ666" s="873"/>
      <c r="BL666" s="225"/>
      <c r="BR666" s="44"/>
      <c r="BS666" s="44"/>
      <c r="BT666" s="44"/>
    </row>
    <row r="667" spans="1:72" ht="15.75" customHeight="1">
      <c r="A667" s="669"/>
      <c r="B667" s="670"/>
      <c r="C667" s="233"/>
      <c r="D667" s="225"/>
      <c r="E667" s="671"/>
      <c r="F667" s="222"/>
      <c r="G667" s="626"/>
      <c r="H667" s="626"/>
      <c r="I667" s="871"/>
      <c r="AN667" s="872"/>
      <c r="AT667" s="874"/>
      <c r="AU667" s="874"/>
      <c r="BJ667" s="873"/>
      <c r="BL667" s="225"/>
      <c r="BR667" s="44"/>
      <c r="BS667" s="44"/>
      <c r="BT667" s="44"/>
    </row>
    <row r="668" spans="1:72" ht="15.75" customHeight="1">
      <c r="A668" s="669"/>
      <c r="B668" s="670"/>
      <c r="C668" s="233"/>
      <c r="D668" s="225"/>
      <c r="E668" s="671"/>
      <c r="F668" s="222"/>
      <c r="G668" s="626"/>
      <c r="H668" s="626"/>
      <c r="I668" s="871"/>
      <c r="AN668" s="872"/>
      <c r="AT668" s="874"/>
      <c r="AU668" s="874"/>
      <c r="BJ668" s="873"/>
      <c r="BL668" s="225"/>
      <c r="BR668" s="44"/>
      <c r="BS668" s="44"/>
      <c r="BT668" s="44"/>
    </row>
    <row r="669" spans="1:72" ht="15.75" customHeight="1">
      <c r="A669" s="669"/>
      <c r="B669" s="670"/>
      <c r="C669" s="233"/>
      <c r="D669" s="225"/>
      <c r="E669" s="671"/>
      <c r="F669" s="222"/>
      <c r="G669" s="626"/>
      <c r="H669" s="626"/>
      <c r="I669" s="871"/>
      <c r="AN669" s="872"/>
      <c r="AT669" s="874"/>
      <c r="AU669" s="874"/>
      <c r="BJ669" s="873"/>
      <c r="BL669" s="225"/>
      <c r="BR669" s="44"/>
      <c r="BS669" s="44"/>
      <c r="BT669" s="44"/>
    </row>
    <row r="670" spans="1:72" ht="15.75" customHeight="1">
      <c r="A670" s="669"/>
      <c r="B670" s="670"/>
      <c r="C670" s="233"/>
      <c r="D670" s="225"/>
      <c r="E670" s="671"/>
      <c r="F670" s="222"/>
      <c r="G670" s="626"/>
      <c r="H670" s="626"/>
      <c r="I670" s="871"/>
      <c r="AN670" s="872"/>
      <c r="AT670" s="874"/>
      <c r="AU670" s="874"/>
      <c r="BJ670" s="873"/>
      <c r="BL670" s="225"/>
      <c r="BR670" s="44"/>
      <c r="BS670" s="44"/>
      <c r="BT670" s="44"/>
    </row>
    <row r="671" spans="1:72" ht="15.75" customHeight="1">
      <c r="A671" s="669"/>
      <c r="B671" s="670"/>
      <c r="C671" s="233"/>
      <c r="D671" s="225"/>
      <c r="E671" s="671"/>
      <c r="F671" s="222"/>
      <c r="G671" s="626"/>
      <c r="H671" s="626"/>
      <c r="I671" s="871"/>
      <c r="AN671" s="872"/>
      <c r="AT671" s="874"/>
      <c r="AU671" s="874"/>
      <c r="BJ671" s="873"/>
      <c r="BL671" s="225"/>
      <c r="BR671" s="44"/>
      <c r="BS671" s="44"/>
      <c r="BT671" s="44"/>
    </row>
    <row r="672" spans="1:72" ht="15.75" customHeight="1">
      <c r="A672" s="669"/>
      <c r="B672" s="670"/>
      <c r="C672" s="233"/>
      <c r="D672" s="225"/>
      <c r="E672" s="671"/>
      <c r="F672" s="222"/>
      <c r="G672" s="626"/>
      <c r="H672" s="626"/>
      <c r="I672" s="871"/>
      <c r="AN672" s="872"/>
      <c r="AT672" s="874"/>
      <c r="AU672" s="874"/>
      <c r="BJ672" s="873"/>
      <c r="BL672" s="225"/>
      <c r="BR672" s="44"/>
      <c r="BS672" s="44"/>
      <c r="BT672" s="44"/>
    </row>
    <row r="673" spans="1:72" ht="15.75" customHeight="1">
      <c r="A673" s="669"/>
      <c r="B673" s="670"/>
      <c r="C673" s="233"/>
      <c r="D673" s="225"/>
      <c r="E673" s="671"/>
      <c r="F673" s="222"/>
      <c r="G673" s="626"/>
      <c r="H673" s="626"/>
      <c r="I673" s="871"/>
      <c r="AN673" s="872"/>
      <c r="AT673" s="874"/>
      <c r="AU673" s="874"/>
      <c r="BJ673" s="873"/>
      <c r="BL673" s="225"/>
      <c r="BR673" s="44"/>
      <c r="BS673" s="44"/>
      <c r="BT673" s="44"/>
    </row>
    <row r="674" spans="1:72" ht="15.75" customHeight="1">
      <c r="A674" s="669"/>
      <c r="B674" s="670"/>
      <c r="C674" s="233"/>
      <c r="D674" s="225"/>
      <c r="E674" s="671"/>
      <c r="F674" s="222"/>
      <c r="G674" s="626"/>
      <c r="H674" s="626"/>
      <c r="I674" s="871"/>
      <c r="AN674" s="872"/>
      <c r="AT674" s="874"/>
      <c r="AU674" s="874"/>
      <c r="BJ674" s="873"/>
      <c r="BL674" s="225"/>
      <c r="BR674" s="44"/>
      <c r="BS674" s="44"/>
      <c r="BT674" s="44"/>
    </row>
    <row r="675" spans="1:72" ht="15.75" customHeight="1">
      <c r="A675" s="669"/>
      <c r="B675" s="670"/>
      <c r="C675" s="233"/>
      <c r="D675" s="225"/>
      <c r="E675" s="671"/>
      <c r="F675" s="222"/>
      <c r="G675" s="626"/>
      <c r="H675" s="626"/>
      <c r="I675" s="871"/>
      <c r="AN675" s="872"/>
      <c r="AT675" s="874"/>
      <c r="AU675" s="874"/>
      <c r="BJ675" s="873"/>
      <c r="BL675" s="225"/>
      <c r="BR675" s="44"/>
      <c r="BS675" s="44"/>
      <c r="BT675" s="44"/>
    </row>
    <row r="676" spans="1:72" ht="15.75" customHeight="1">
      <c r="A676" s="669"/>
      <c r="B676" s="670"/>
      <c r="C676" s="233"/>
      <c r="D676" s="225"/>
      <c r="E676" s="671"/>
      <c r="F676" s="222"/>
      <c r="G676" s="626"/>
      <c r="H676" s="626"/>
      <c r="I676" s="871"/>
      <c r="AN676" s="872"/>
      <c r="AT676" s="874"/>
      <c r="AU676" s="874"/>
      <c r="BJ676" s="873"/>
      <c r="BL676" s="225"/>
      <c r="BR676" s="44"/>
      <c r="BS676" s="44"/>
      <c r="BT676" s="44"/>
    </row>
    <row r="677" spans="1:72" ht="15.75" customHeight="1">
      <c r="A677" s="669"/>
      <c r="B677" s="670"/>
      <c r="C677" s="233"/>
      <c r="D677" s="225"/>
      <c r="E677" s="671"/>
      <c r="F677" s="222"/>
      <c r="G677" s="626"/>
      <c r="H677" s="626"/>
      <c r="I677" s="871"/>
      <c r="AN677" s="872"/>
      <c r="AT677" s="874"/>
      <c r="AU677" s="874"/>
      <c r="BJ677" s="873"/>
      <c r="BL677" s="225"/>
      <c r="BR677" s="44"/>
      <c r="BS677" s="44"/>
      <c r="BT677" s="44"/>
    </row>
    <row r="678" spans="1:72" ht="15.75" customHeight="1">
      <c r="A678" s="669"/>
      <c r="B678" s="670"/>
      <c r="C678" s="233"/>
      <c r="D678" s="225"/>
      <c r="E678" s="671"/>
      <c r="F678" s="222"/>
      <c r="G678" s="626"/>
      <c r="H678" s="626"/>
      <c r="I678" s="871"/>
      <c r="AN678" s="872"/>
      <c r="AT678" s="874"/>
      <c r="AU678" s="874"/>
      <c r="BJ678" s="873"/>
      <c r="BL678" s="225"/>
      <c r="BR678" s="44"/>
      <c r="BS678" s="44"/>
      <c r="BT678" s="44"/>
    </row>
    <row r="679" spans="1:72" ht="15.75" customHeight="1">
      <c r="A679" s="669"/>
      <c r="B679" s="670"/>
      <c r="C679" s="233"/>
      <c r="D679" s="225"/>
      <c r="E679" s="671"/>
      <c r="F679" s="222"/>
      <c r="G679" s="626"/>
      <c r="H679" s="626"/>
      <c r="I679" s="871"/>
      <c r="AN679" s="872"/>
      <c r="AT679" s="874"/>
      <c r="AU679" s="874"/>
      <c r="BJ679" s="873"/>
      <c r="BL679" s="225"/>
      <c r="BR679" s="44"/>
      <c r="BS679" s="44"/>
      <c r="BT679" s="44"/>
    </row>
    <row r="680" spans="1:72" ht="15.75" customHeight="1">
      <c r="A680" s="669"/>
      <c r="B680" s="670"/>
      <c r="C680" s="233"/>
      <c r="D680" s="225"/>
      <c r="E680" s="671"/>
      <c r="F680" s="222"/>
      <c r="G680" s="626"/>
      <c r="H680" s="626"/>
      <c r="I680" s="871"/>
      <c r="AN680" s="872"/>
      <c r="AT680" s="874"/>
      <c r="AU680" s="874"/>
      <c r="BJ680" s="873"/>
      <c r="BL680" s="225"/>
      <c r="BR680" s="44"/>
      <c r="BS680" s="44"/>
      <c r="BT680" s="44"/>
    </row>
    <row r="681" spans="1:72" ht="15.75" customHeight="1">
      <c r="A681" s="669"/>
      <c r="B681" s="670"/>
      <c r="C681" s="233"/>
      <c r="D681" s="225"/>
      <c r="E681" s="671"/>
      <c r="F681" s="222"/>
      <c r="G681" s="626"/>
      <c r="H681" s="626"/>
      <c r="I681" s="871"/>
      <c r="AN681" s="872"/>
      <c r="AT681" s="874"/>
      <c r="AU681" s="874"/>
      <c r="BJ681" s="873"/>
      <c r="BL681" s="225"/>
      <c r="BR681" s="44"/>
      <c r="BS681" s="44"/>
      <c r="BT681" s="44"/>
    </row>
    <row r="682" spans="1:72" ht="15.75" customHeight="1">
      <c r="A682" s="669"/>
      <c r="B682" s="670"/>
      <c r="C682" s="233"/>
      <c r="D682" s="225"/>
      <c r="E682" s="671"/>
      <c r="F682" s="222"/>
      <c r="G682" s="626"/>
      <c r="H682" s="626"/>
      <c r="I682" s="871"/>
      <c r="AN682" s="872"/>
      <c r="AT682" s="874"/>
      <c r="AU682" s="874"/>
      <c r="BJ682" s="873"/>
      <c r="BL682" s="225"/>
      <c r="BR682" s="44"/>
      <c r="BS682" s="44"/>
      <c r="BT682" s="44"/>
    </row>
    <row r="683" spans="1:72" ht="15.75" customHeight="1">
      <c r="A683" s="669"/>
      <c r="B683" s="670"/>
      <c r="C683" s="233"/>
      <c r="D683" s="225"/>
      <c r="E683" s="671"/>
      <c r="F683" s="222"/>
      <c r="G683" s="626"/>
      <c r="H683" s="626"/>
      <c r="I683" s="871"/>
      <c r="AN683" s="872"/>
      <c r="AT683" s="874"/>
      <c r="AU683" s="874"/>
      <c r="BJ683" s="873"/>
      <c r="BL683" s="225"/>
      <c r="BR683" s="44"/>
      <c r="BS683" s="44"/>
      <c r="BT683" s="44"/>
    </row>
    <row r="684" spans="1:72" ht="15.75" customHeight="1">
      <c r="A684" s="669"/>
      <c r="B684" s="670"/>
      <c r="C684" s="233"/>
      <c r="D684" s="225"/>
      <c r="E684" s="671"/>
      <c r="F684" s="222"/>
      <c r="G684" s="626"/>
      <c r="H684" s="626"/>
      <c r="I684" s="871"/>
      <c r="AN684" s="872"/>
      <c r="AT684" s="874"/>
      <c r="AU684" s="874"/>
      <c r="BJ684" s="873"/>
      <c r="BL684" s="225"/>
      <c r="BR684" s="44"/>
      <c r="BS684" s="44"/>
      <c r="BT684" s="44"/>
    </row>
    <row r="685" spans="1:72" ht="15.75" customHeight="1">
      <c r="A685" s="669"/>
      <c r="B685" s="670"/>
      <c r="C685" s="233"/>
      <c r="D685" s="225"/>
      <c r="E685" s="671"/>
      <c r="F685" s="222"/>
      <c r="G685" s="626"/>
      <c r="H685" s="626"/>
      <c r="I685" s="871"/>
      <c r="AN685" s="872"/>
      <c r="AT685" s="874"/>
      <c r="AU685" s="874"/>
      <c r="BJ685" s="873"/>
      <c r="BL685" s="225"/>
      <c r="BR685" s="44"/>
      <c r="BS685" s="44"/>
      <c r="BT685" s="44"/>
    </row>
    <row r="686" spans="1:72" ht="15.75" customHeight="1">
      <c r="A686" s="669"/>
      <c r="B686" s="670"/>
      <c r="C686" s="233"/>
      <c r="D686" s="225"/>
      <c r="E686" s="671"/>
      <c r="F686" s="222"/>
      <c r="G686" s="626"/>
      <c r="H686" s="626"/>
      <c r="I686" s="871"/>
      <c r="AN686" s="872"/>
      <c r="AT686" s="874"/>
      <c r="AU686" s="874"/>
      <c r="BJ686" s="873"/>
      <c r="BL686" s="225"/>
      <c r="BR686" s="44"/>
      <c r="BS686" s="44"/>
      <c r="BT686" s="44"/>
    </row>
    <row r="687" spans="1:72" ht="15.75" customHeight="1">
      <c r="A687" s="669"/>
      <c r="B687" s="670"/>
      <c r="C687" s="233"/>
      <c r="D687" s="225"/>
      <c r="E687" s="671"/>
      <c r="F687" s="222"/>
      <c r="G687" s="626"/>
      <c r="H687" s="626"/>
      <c r="I687" s="871"/>
      <c r="AN687" s="872"/>
      <c r="AT687" s="874"/>
      <c r="AU687" s="874"/>
      <c r="BJ687" s="873"/>
      <c r="BL687" s="225"/>
      <c r="BR687" s="44"/>
      <c r="BS687" s="44"/>
      <c r="BT687" s="44"/>
    </row>
    <row r="688" spans="1:72" ht="15.75" customHeight="1">
      <c r="A688" s="669"/>
      <c r="B688" s="670"/>
      <c r="C688" s="233"/>
      <c r="D688" s="225"/>
      <c r="E688" s="671"/>
      <c r="F688" s="222"/>
      <c r="G688" s="626"/>
      <c r="H688" s="626"/>
      <c r="I688" s="871"/>
      <c r="AN688" s="872"/>
      <c r="AT688" s="874"/>
      <c r="AU688" s="874"/>
      <c r="BJ688" s="873"/>
      <c r="BL688" s="225"/>
      <c r="BR688" s="44"/>
      <c r="BS688" s="44"/>
      <c r="BT688" s="44"/>
    </row>
    <row r="689" spans="1:72" ht="15.75" customHeight="1">
      <c r="A689" s="669"/>
      <c r="B689" s="670"/>
      <c r="C689" s="233"/>
      <c r="D689" s="225"/>
      <c r="E689" s="671"/>
      <c r="F689" s="222"/>
      <c r="G689" s="626"/>
      <c r="H689" s="626"/>
      <c r="I689" s="871"/>
      <c r="AN689" s="872"/>
      <c r="AT689" s="874"/>
      <c r="AU689" s="874"/>
      <c r="BJ689" s="873"/>
      <c r="BL689" s="225"/>
      <c r="BR689" s="44"/>
      <c r="BS689" s="44"/>
      <c r="BT689" s="44"/>
    </row>
    <row r="690" spans="1:72" ht="15.75" customHeight="1">
      <c r="A690" s="669"/>
      <c r="B690" s="670"/>
      <c r="C690" s="233"/>
      <c r="D690" s="225"/>
      <c r="E690" s="671"/>
      <c r="F690" s="222"/>
      <c r="G690" s="626"/>
      <c r="H690" s="626"/>
      <c r="I690" s="871"/>
      <c r="AN690" s="872"/>
      <c r="AT690" s="874"/>
      <c r="AU690" s="874"/>
      <c r="BJ690" s="873"/>
      <c r="BL690" s="225"/>
      <c r="BR690" s="44"/>
      <c r="BS690" s="44"/>
      <c r="BT690" s="44"/>
    </row>
    <row r="691" spans="1:72" ht="15.75" customHeight="1">
      <c r="A691" s="669"/>
      <c r="B691" s="670"/>
      <c r="C691" s="233"/>
      <c r="D691" s="225"/>
      <c r="E691" s="671"/>
      <c r="F691" s="222"/>
      <c r="G691" s="626"/>
      <c r="H691" s="626"/>
      <c r="I691" s="871"/>
      <c r="AN691" s="872"/>
      <c r="AT691" s="874"/>
      <c r="AU691" s="874"/>
      <c r="BJ691" s="873"/>
      <c r="BL691" s="225"/>
      <c r="BR691" s="44"/>
      <c r="BS691" s="44"/>
      <c r="BT691" s="44"/>
    </row>
    <row r="692" spans="1:72" ht="15.75" customHeight="1">
      <c r="A692" s="669"/>
      <c r="B692" s="670"/>
      <c r="C692" s="233"/>
      <c r="D692" s="225"/>
      <c r="E692" s="671"/>
      <c r="F692" s="222"/>
      <c r="G692" s="626"/>
      <c r="H692" s="626"/>
      <c r="I692" s="871"/>
      <c r="AN692" s="872"/>
      <c r="AT692" s="874"/>
      <c r="AU692" s="874"/>
      <c r="BJ692" s="873"/>
      <c r="BL692" s="225"/>
      <c r="BR692" s="44"/>
      <c r="BS692" s="44"/>
      <c r="BT692" s="44"/>
    </row>
    <row r="693" spans="1:72" ht="15.75" customHeight="1">
      <c r="A693" s="669"/>
      <c r="B693" s="670"/>
      <c r="C693" s="233"/>
      <c r="D693" s="225"/>
      <c r="E693" s="671"/>
      <c r="F693" s="222"/>
      <c r="G693" s="626"/>
      <c r="H693" s="626"/>
      <c r="I693" s="871"/>
      <c r="AN693" s="872"/>
      <c r="AT693" s="874"/>
      <c r="AU693" s="874"/>
      <c r="BJ693" s="873"/>
      <c r="BL693" s="225"/>
      <c r="BR693" s="44"/>
      <c r="BS693" s="44"/>
      <c r="BT693" s="44"/>
    </row>
    <row r="694" spans="1:72" ht="15.75" customHeight="1">
      <c r="A694" s="669"/>
      <c r="B694" s="670"/>
      <c r="C694" s="233"/>
      <c r="D694" s="225"/>
      <c r="E694" s="671"/>
      <c r="F694" s="222"/>
      <c r="G694" s="626"/>
      <c r="H694" s="626"/>
      <c r="I694" s="871"/>
      <c r="AN694" s="872"/>
      <c r="AT694" s="874"/>
      <c r="AU694" s="874"/>
      <c r="BJ694" s="873"/>
      <c r="BL694" s="225"/>
      <c r="BR694" s="44"/>
      <c r="BS694" s="44"/>
      <c r="BT694" s="44"/>
    </row>
    <row r="695" spans="1:72" ht="15.75" customHeight="1">
      <c r="A695" s="669"/>
      <c r="B695" s="670"/>
      <c r="C695" s="233"/>
      <c r="D695" s="225"/>
      <c r="E695" s="671"/>
      <c r="F695" s="222"/>
      <c r="G695" s="626"/>
      <c r="H695" s="626"/>
      <c r="I695" s="871"/>
      <c r="AN695" s="872"/>
      <c r="AT695" s="874"/>
      <c r="AU695" s="874"/>
      <c r="BJ695" s="873"/>
      <c r="BL695" s="225"/>
      <c r="BR695" s="44"/>
      <c r="BS695" s="44"/>
      <c r="BT695" s="44"/>
    </row>
    <row r="696" spans="1:72" ht="15.75" customHeight="1">
      <c r="A696" s="669"/>
      <c r="B696" s="670"/>
      <c r="C696" s="233"/>
      <c r="D696" s="225"/>
      <c r="E696" s="671"/>
      <c r="F696" s="222"/>
      <c r="G696" s="626"/>
      <c r="H696" s="626"/>
      <c r="I696" s="871"/>
      <c r="AN696" s="872"/>
      <c r="AT696" s="874"/>
      <c r="AU696" s="874"/>
      <c r="BJ696" s="873"/>
      <c r="BL696" s="225"/>
      <c r="BR696" s="44"/>
      <c r="BS696" s="44"/>
      <c r="BT696" s="44"/>
    </row>
    <row r="697" spans="1:72" ht="15.75" customHeight="1">
      <c r="A697" s="669"/>
      <c r="B697" s="670"/>
      <c r="C697" s="233"/>
      <c r="D697" s="225"/>
      <c r="E697" s="671"/>
      <c r="F697" s="222"/>
      <c r="G697" s="626"/>
      <c r="H697" s="626"/>
      <c r="I697" s="871"/>
      <c r="AN697" s="872"/>
      <c r="AT697" s="874"/>
      <c r="AU697" s="874"/>
      <c r="BJ697" s="873"/>
      <c r="BL697" s="225"/>
      <c r="BR697" s="44"/>
      <c r="BS697" s="44"/>
      <c r="BT697" s="44"/>
    </row>
    <row r="698" spans="1:72" ht="15.75" customHeight="1">
      <c r="A698" s="669"/>
      <c r="B698" s="670"/>
      <c r="C698" s="233"/>
      <c r="D698" s="225"/>
      <c r="E698" s="671"/>
      <c r="F698" s="222"/>
      <c r="G698" s="626"/>
      <c r="H698" s="626"/>
      <c r="I698" s="871"/>
      <c r="AN698" s="872"/>
      <c r="AT698" s="874"/>
      <c r="AU698" s="874"/>
      <c r="BJ698" s="873"/>
      <c r="BL698" s="225"/>
      <c r="BR698" s="44"/>
      <c r="BS698" s="44"/>
      <c r="BT698" s="44"/>
    </row>
    <row r="699" spans="1:72" ht="15.75" customHeight="1">
      <c r="A699" s="669"/>
      <c r="B699" s="670"/>
      <c r="C699" s="233"/>
      <c r="D699" s="225"/>
      <c r="E699" s="671"/>
      <c r="F699" s="222"/>
      <c r="G699" s="626"/>
      <c r="H699" s="626"/>
      <c r="I699" s="871"/>
      <c r="AN699" s="872"/>
      <c r="AT699" s="874"/>
      <c r="AU699" s="874"/>
      <c r="BJ699" s="873"/>
      <c r="BL699" s="225"/>
      <c r="BR699" s="44"/>
      <c r="BS699" s="44"/>
      <c r="BT699" s="44"/>
    </row>
    <row r="700" spans="1:72" ht="15.75" customHeight="1">
      <c r="A700" s="669"/>
      <c r="B700" s="670"/>
      <c r="C700" s="233"/>
      <c r="D700" s="225"/>
      <c r="E700" s="671"/>
      <c r="F700" s="222"/>
      <c r="G700" s="626"/>
      <c r="H700" s="626"/>
      <c r="I700" s="871"/>
      <c r="AN700" s="872"/>
      <c r="AT700" s="874"/>
      <c r="AU700" s="874"/>
      <c r="BJ700" s="873"/>
      <c r="BL700" s="225"/>
      <c r="BR700" s="44"/>
      <c r="BS700" s="44"/>
      <c r="BT700" s="44"/>
    </row>
    <row r="701" spans="1:72" ht="15.75" customHeight="1">
      <c r="A701" s="669"/>
      <c r="B701" s="670"/>
      <c r="C701" s="233"/>
      <c r="D701" s="225"/>
      <c r="E701" s="671"/>
      <c r="F701" s="222"/>
      <c r="G701" s="626"/>
      <c r="H701" s="626"/>
      <c r="I701" s="871"/>
      <c r="AN701" s="872"/>
      <c r="AT701" s="874"/>
      <c r="AU701" s="874"/>
      <c r="BJ701" s="873"/>
      <c r="BL701" s="225"/>
      <c r="BR701" s="44"/>
      <c r="BS701" s="44"/>
      <c r="BT701" s="44"/>
    </row>
    <row r="702" spans="1:72" ht="15.75" customHeight="1">
      <c r="A702" s="669"/>
      <c r="B702" s="670"/>
      <c r="C702" s="233"/>
      <c r="D702" s="225"/>
      <c r="E702" s="671"/>
      <c r="F702" s="222"/>
      <c r="G702" s="626"/>
      <c r="H702" s="626"/>
      <c r="I702" s="871"/>
      <c r="AN702" s="872"/>
      <c r="AT702" s="874"/>
      <c r="AU702" s="874"/>
      <c r="BJ702" s="873"/>
      <c r="BL702" s="225"/>
      <c r="BR702" s="44"/>
      <c r="BS702" s="44"/>
      <c r="BT702" s="44"/>
    </row>
    <row r="703" spans="1:72" ht="15.75" customHeight="1">
      <c r="A703" s="669"/>
      <c r="B703" s="670"/>
      <c r="C703" s="233"/>
      <c r="D703" s="225"/>
      <c r="E703" s="671"/>
      <c r="F703" s="222"/>
      <c r="G703" s="626"/>
      <c r="H703" s="626"/>
      <c r="I703" s="871"/>
      <c r="AN703" s="872"/>
      <c r="AT703" s="874"/>
      <c r="AU703" s="874"/>
      <c r="BJ703" s="873"/>
      <c r="BL703" s="225"/>
      <c r="BR703" s="44"/>
      <c r="BS703" s="44"/>
      <c r="BT703" s="44"/>
    </row>
    <row r="704" spans="1:72" ht="15.75" customHeight="1">
      <c r="A704" s="669"/>
      <c r="B704" s="670"/>
      <c r="C704" s="233"/>
      <c r="D704" s="225"/>
      <c r="E704" s="671"/>
      <c r="F704" s="222"/>
      <c r="G704" s="626"/>
      <c r="H704" s="626"/>
      <c r="I704" s="871"/>
      <c r="AN704" s="872"/>
      <c r="AT704" s="874"/>
      <c r="AU704" s="874"/>
      <c r="BJ704" s="873"/>
      <c r="BL704" s="225"/>
      <c r="BR704" s="44"/>
      <c r="BS704" s="44"/>
      <c r="BT704" s="44"/>
    </row>
    <row r="705" spans="1:72" ht="15.75" customHeight="1">
      <c r="A705" s="669"/>
      <c r="B705" s="670"/>
      <c r="C705" s="233"/>
      <c r="D705" s="225"/>
      <c r="E705" s="671"/>
      <c r="F705" s="222"/>
      <c r="G705" s="626"/>
      <c r="H705" s="626"/>
      <c r="I705" s="871"/>
      <c r="AN705" s="872"/>
      <c r="AT705" s="874"/>
      <c r="AU705" s="874"/>
      <c r="BJ705" s="873"/>
      <c r="BL705" s="225"/>
      <c r="BR705" s="44"/>
      <c r="BS705" s="44"/>
      <c r="BT705" s="44"/>
    </row>
    <row r="706" spans="1:72" ht="15.75" customHeight="1">
      <c r="A706" s="669"/>
      <c r="B706" s="670"/>
      <c r="C706" s="233"/>
      <c r="D706" s="225"/>
      <c r="E706" s="671"/>
      <c r="F706" s="222"/>
      <c r="G706" s="626"/>
      <c r="H706" s="626"/>
      <c r="I706" s="871"/>
      <c r="AN706" s="872"/>
      <c r="AT706" s="874"/>
      <c r="AU706" s="874"/>
      <c r="BL706" s="225"/>
    </row>
    <row r="707" spans="1:72" ht="15.75" customHeight="1">
      <c r="A707" s="669"/>
      <c r="B707" s="670"/>
      <c r="C707" s="233"/>
      <c r="D707" s="225"/>
      <c r="E707" s="671"/>
      <c r="F707" s="222"/>
      <c r="G707" s="626"/>
      <c r="H707" s="626"/>
      <c r="I707" s="871"/>
      <c r="AN707" s="872"/>
      <c r="AT707" s="874"/>
      <c r="AU707" s="874"/>
      <c r="BL707" s="225"/>
    </row>
    <row r="708" spans="1:72" ht="15.75" customHeight="1">
      <c r="A708" s="669"/>
      <c r="B708" s="670"/>
      <c r="C708" s="233"/>
      <c r="D708" s="225"/>
      <c r="E708" s="671"/>
      <c r="F708" s="222"/>
      <c r="G708" s="626"/>
      <c r="H708" s="626"/>
      <c r="I708" s="871"/>
      <c r="AN708" s="872"/>
      <c r="AT708" s="874"/>
      <c r="AU708" s="874"/>
      <c r="BL708" s="225"/>
    </row>
    <row r="709" spans="1:72" ht="15.75" customHeight="1">
      <c r="A709" s="669"/>
      <c r="B709" s="670"/>
      <c r="C709" s="233"/>
      <c r="D709" s="225"/>
      <c r="E709" s="671"/>
      <c r="F709" s="222"/>
      <c r="G709" s="626"/>
      <c r="H709" s="626"/>
      <c r="I709" s="871"/>
      <c r="AN709" s="872"/>
      <c r="AT709" s="874"/>
      <c r="AU709" s="874"/>
      <c r="BL709" s="225"/>
    </row>
    <row r="710" spans="1:72" ht="15.75" customHeight="1">
      <c r="A710" s="669"/>
      <c r="B710" s="670"/>
      <c r="C710" s="233"/>
      <c r="D710" s="225"/>
      <c r="E710" s="671"/>
      <c r="F710" s="222"/>
      <c r="G710" s="626"/>
      <c r="H710" s="626"/>
      <c r="I710" s="871"/>
      <c r="AN710" s="872"/>
      <c r="AT710" s="874"/>
      <c r="AU710" s="874"/>
      <c r="BL710" s="225"/>
    </row>
    <row r="711" spans="1:72" ht="15.75" customHeight="1">
      <c r="A711" s="669"/>
      <c r="B711" s="670"/>
      <c r="C711" s="233"/>
      <c r="D711" s="225"/>
      <c r="E711" s="671"/>
      <c r="F711" s="222"/>
      <c r="G711" s="626"/>
      <c r="H711" s="626"/>
      <c r="I711" s="871"/>
      <c r="AN711" s="872"/>
      <c r="AT711" s="874"/>
      <c r="AU711" s="874"/>
      <c r="BL711" s="225"/>
    </row>
    <row r="712" spans="1:72" ht="15.75" customHeight="1">
      <c r="A712" s="669"/>
      <c r="B712" s="670"/>
      <c r="C712" s="233"/>
      <c r="D712" s="225"/>
      <c r="E712" s="671"/>
      <c r="F712" s="222"/>
      <c r="G712" s="626"/>
      <c r="H712" s="626"/>
      <c r="I712" s="871"/>
      <c r="AN712" s="872"/>
      <c r="AT712" s="874"/>
      <c r="AU712" s="874"/>
      <c r="BL712" s="225"/>
    </row>
    <row r="713" spans="1:72" ht="15.75" customHeight="1">
      <c r="A713" s="669"/>
      <c r="B713" s="670"/>
      <c r="C713" s="233"/>
      <c r="D713" s="225"/>
      <c r="E713" s="671"/>
      <c r="F713" s="222"/>
      <c r="G713" s="626"/>
      <c r="H713" s="626"/>
      <c r="I713" s="871"/>
      <c r="AN713" s="872"/>
      <c r="AT713" s="874"/>
      <c r="AU713" s="874"/>
      <c r="BL713" s="225"/>
    </row>
    <row r="714" spans="1:72" ht="15.75" customHeight="1">
      <c r="A714" s="669"/>
      <c r="B714" s="670"/>
      <c r="C714" s="233"/>
      <c r="D714" s="225"/>
      <c r="E714" s="671"/>
      <c r="F714" s="222"/>
      <c r="G714" s="626"/>
      <c r="H714" s="626"/>
      <c r="I714" s="871"/>
      <c r="AN714" s="872"/>
      <c r="AT714" s="874"/>
      <c r="AU714" s="874"/>
      <c r="BL714" s="225"/>
    </row>
    <row r="715" spans="1:72" ht="15.75" customHeight="1">
      <c r="A715" s="669"/>
      <c r="B715" s="670"/>
      <c r="C715" s="233"/>
      <c r="D715" s="225"/>
      <c r="E715" s="671"/>
      <c r="F715" s="222"/>
      <c r="G715" s="626"/>
      <c r="H715" s="626"/>
      <c r="I715" s="871"/>
      <c r="AN715" s="872"/>
      <c r="AT715" s="874"/>
      <c r="AU715" s="874"/>
      <c r="BL715" s="225"/>
    </row>
    <row r="716" spans="1:72" ht="15.75" customHeight="1">
      <c r="A716" s="669"/>
      <c r="B716" s="670"/>
      <c r="C716" s="233"/>
      <c r="D716" s="225"/>
      <c r="E716" s="671"/>
      <c r="F716" s="222"/>
      <c r="G716" s="626"/>
      <c r="H716" s="626"/>
      <c r="I716" s="871"/>
      <c r="AN716" s="872"/>
      <c r="AT716" s="874"/>
      <c r="AU716" s="874"/>
      <c r="BL716" s="225"/>
    </row>
    <row r="717" spans="1:72" ht="15.75" customHeight="1">
      <c r="A717" s="669"/>
      <c r="B717" s="670"/>
      <c r="C717" s="233"/>
      <c r="D717" s="225"/>
      <c r="E717" s="671"/>
      <c r="F717" s="222"/>
      <c r="G717" s="626"/>
      <c r="H717" s="626"/>
      <c r="I717" s="871"/>
      <c r="AN717" s="872"/>
      <c r="AT717" s="874"/>
      <c r="AU717" s="874"/>
      <c r="BL717" s="225"/>
    </row>
    <row r="718" spans="1:72" ht="15.75" customHeight="1">
      <c r="A718" s="669"/>
      <c r="B718" s="670"/>
      <c r="C718" s="233"/>
      <c r="D718" s="225"/>
      <c r="E718" s="671"/>
      <c r="F718" s="222"/>
      <c r="G718" s="626"/>
      <c r="H718" s="626"/>
      <c r="I718" s="871"/>
      <c r="AN718" s="872"/>
      <c r="AT718" s="874"/>
      <c r="AU718" s="874"/>
      <c r="BL718" s="225"/>
    </row>
    <row r="719" spans="1:72" ht="15.75" customHeight="1">
      <c r="A719" s="669"/>
      <c r="B719" s="670"/>
      <c r="C719" s="233"/>
      <c r="D719" s="225"/>
      <c r="E719" s="671"/>
      <c r="F719" s="222"/>
      <c r="G719" s="626"/>
      <c r="H719" s="626"/>
      <c r="I719" s="871"/>
      <c r="AN719" s="872"/>
      <c r="AT719" s="874"/>
      <c r="AU719" s="874"/>
      <c r="BL719" s="225"/>
    </row>
    <row r="720" spans="1:72" ht="15.75" customHeight="1">
      <c r="A720" s="669"/>
      <c r="B720" s="670"/>
      <c r="C720" s="233"/>
      <c r="D720" s="225"/>
      <c r="E720" s="671"/>
      <c r="F720" s="222"/>
      <c r="G720" s="626"/>
      <c r="H720" s="626"/>
      <c r="I720" s="871"/>
      <c r="AN720" s="872"/>
      <c r="AT720" s="874"/>
      <c r="AU720" s="874"/>
      <c r="BL720" s="225"/>
    </row>
    <row r="721" spans="1:64" ht="15.75" customHeight="1">
      <c r="A721" s="669"/>
      <c r="B721" s="670"/>
      <c r="C721" s="233"/>
      <c r="D721" s="225"/>
      <c r="E721" s="671"/>
      <c r="F721" s="222"/>
      <c r="G721" s="626"/>
      <c r="H721" s="626"/>
      <c r="I721" s="871"/>
      <c r="AN721" s="872"/>
      <c r="AT721" s="874"/>
      <c r="AU721" s="874"/>
      <c r="BL721" s="225"/>
    </row>
    <row r="722" spans="1:64" ht="15.75" customHeight="1">
      <c r="A722" s="669"/>
      <c r="B722" s="670"/>
      <c r="C722" s="233"/>
      <c r="D722" s="225"/>
      <c r="E722" s="671"/>
      <c r="F722" s="222"/>
      <c r="G722" s="626"/>
      <c r="H722" s="626"/>
      <c r="I722" s="871"/>
      <c r="AN722" s="872"/>
      <c r="AT722" s="874"/>
      <c r="AU722" s="874"/>
      <c r="BL722" s="225"/>
    </row>
    <row r="723" spans="1:64" ht="15.75" customHeight="1">
      <c r="A723" s="669"/>
      <c r="B723" s="670"/>
      <c r="C723" s="233"/>
      <c r="D723" s="225"/>
      <c r="E723" s="671"/>
      <c r="F723" s="222"/>
      <c r="G723" s="626"/>
      <c r="H723" s="626"/>
      <c r="I723" s="871"/>
      <c r="AN723" s="872"/>
      <c r="AT723" s="874"/>
      <c r="AU723" s="874"/>
      <c r="BL723" s="225"/>
    </row>
    <row r="724" spans="1:64" ht="15.75" customHeight="1">
      <c r="A724" s="669"/>
      <c r="B724" s="670"/>
      <c r="C724" s="233"/>
      <c r="D724" s="225"/>
      <c r="E724" s="671"/>
      <c r="F724" s="222"/>
      <c r="G724" s="626"/>
      <c r="H724" s="626"/>
      <c r="I724" s="871"/>
      <c r="AN724" s="872"/>
      <c r="AT724" s="874"/>
      <c r="AU724" s="874"/>
      <c r="BL724" s="225"/>
    </row>
    <row r="725" spans="1:64" ht="15.75" customHeight="1">
      <c r="A725" s="669"/>
      <c r="B725" s="670"/>
      <c r="C725" s="233"/>
      <c r="D725" s="225"/>
      <c r="E725" s="671"/>
      <c r="F725" s="222"/>
      <c r="G725" s="626"/>
      <c r="H725" s="626"/>
      <c r="I725" s="871"/>
      <c r="AN725" s="872"/>
      <c r="AT725" s="874"/>
      <c r="AU725" s="874"/>
      <c r="BL725" s="225"/>
    </row>
    <row r="726" spans="1:64" ht="15.75" customHeight="1">
      <c r="A726" s="669"/>
      <c r="B726" s="670"/>
      <c r="C726" s="233"/>
      <c r="D726" s="225"/>
      <c r="E726" s="671"/>
      <c r="F726" s="222"/>
      <c r="G726" s="626"/>
      <c r="H726" s="626"/>
      <c r="I726" s="871"/>
      <c r="AN726" s="872"/>
      <c r="AT726" s="874"/>
      <c r="AU726" s="874"/>
      <c r="BL726" s="225"/>
    </row>
    <row r="727" spans="1:64" ht="15.75" customHeight="1">
      <c r="A727" s="669"/>
      <c r="B727" s="670"/>
      <c r="C727" s="233"/>
      <c r="D727" s="225"/>
      <c r="E727" s="671"/>
      <c r="F727" s="222"/>
      <c r="G727" s="626"/>
      <c r="H727" s="626"/>
      <c r="I727" s="871"/>
      <c r="AN727" s="872"/>
      <c r="AT727" s="874"/>
      <c r="AU727" s="874"/>
      <c r="BL727" s="225"/>
    </row>
    <row r="728" spans="1:64" ht="15.75" customHeight="1">
      <c r="A728" s="669"/>
      <c r="B728" s="670"/>
      <c r="C728" s="233"/>
      <c r="D728" s="225"/>
      <c r="E728" s="671"/>
      <c r="F728" s="222"/>
      <c r="G728" s="626"/>
      <c r="H728" s="626"/>
      <c r="I728" s="871"/>
      <c r="AN728" s="872"/>
      <c r="AT728" s="874"/>
      <c r="AU728" s="874"/>
      <c r="BL728" s="225"/>
    </row>
    <row r="729" spans="1:64" ht="15.75" customHeight="1">
      <c r="A729" s="669"/>
      <c r="B729" s="670"/>
      <c r="C729" s="233"/>
      <c r="D729" s="225"/>
      <c r="E729" s="671"/>
      <c r="F729" s="222"/>
      <c r="G729" s="626"/>
      <c r="H729" s="626"/>
      <c r="I729" s="871"/>
      <c r="AN729" s="872"/>
      <c r="AT729" s="874"/>
      <c r="AU729" s="874"/>
      <c r="BL729" s="225"/>
    </row>
    <row r="730" spans="1:64" ht="15.75" customHeight="1">
      <c r="A730" s="669"/>
      <c r="B730" s="670"/>
      <c r="C730" s="233"/>
      <c r="D730" s="225"/>
      <c r="E730" s="671"/>
      <c r="F730" s="222"/>
      <c r="G730" s="626"/>
      <c r="H730" s="626"/>
      <c r="I730" s="871"/>
      <c r="AN730" s="872"/>
      <c r="AT730" s="874"/>
      <c r="AU730" s="874"/>
      <c r="BL730" s="225"/>
    </row>
    <row r="731" spans="1:64" ht="15.75" customHeight="1">
      <c r="A731" s="669"/>
      <c r="B731" s="670"/>
      <c r="C731" s="233"/>
      <c r="D731" s="225"/>
      <c r="E731" s="671"/>
      <c r="F731" s="222"/>
      <c r="G731" s="626"/>
      <c r="H731" s="626"/>
      <c r="I731" s="871"/>
      <c r="AN731" s="872"/>
      <c r="AT731" s="874"/>
      <c r="AU731" s="874"/>
      <c r="BL731" s="225"/>
    </row>
    <row r="732" spans="1:64" ht="15.75" customHeight="1">
      <c r="A732" s="669"/>
      <c r="B732" s="670"/>
      <c r="C732" s="233"/>
      <c r="D732" s="225"/>
      <c r="E732" s="671"/>
      <c r="F732" s="222"/>
      <c r="G732" s="626"/>
      <c r="H732" s="626"/>
      <c r="I732" s="871"/>
      <c r="AN732" s="872"/>
      <c r="AT732" s="874"/>
      <c r="AU732" s="874"/>
      <c r="BL732" s="225"/>
    </row>
    <row r="733" spans="1:64" ht="15.75" customHeight="1">
      <c r="A733" s="669"/>
      <c r="B733" s="670"/>
      <c r="C733" s="233"/>
      <c r="D733" s="225"/>
      <c r="E733" s="671"/>
      <c r="F733" s="222"/>
      <c r="G733" s="626"/>
      <c r="H733" s="626"/>
      <c r="I733" s="871"/>
      <c r="AN733" s="872"/>
      <c r="AT733" s="874"/>
      <c r="AU733" s="874"/>
      <c r="BL733" s="225"/>
    </row>
    <row r="734" spans="1:64" ht="15.75" customHeight="1">
      <c r="A734" s="669"/>
      <c r="B734" s="670"/>
      <c r="C734" s="233"/>
      <c r="D734" s="225"/>
      <c r="E734" s="671"/>
      <c r="F734" s="222"/>
      <c r="G734" s="626"/>
      <c r="H734" s="626"/>
      <c r="I734" s="871"/>
      <c r="AN734" s="872"/>
      <c r="AT734" s="874"/>
      <c r="AU734" s="874"/>
      <c r="BL734" s="225"/>
    </row>
    <row r="735" spans="1:64" ht="15.75" customHeight="1">
      <c r="A735" s="669"/>
      <c r="B735" s="670"/>
      <c r="C735" s="233"/>
      <c r="D735" s="225"/>
      <c r="E735" s="671"/>
      <c r="F735" s="222"/>
      <c r="G735" s="626"/>
      <c r="H735" s="626"/>
      <c r="I735" s="871"/>
      <c r="AN735" s="872"/>
      <c r="AT735" s="874"/>
      <c r="AU735" s="874"/>
      <c r="BL735" s="225"/>
    </row>
    <row r="736" spans="1:64" ht="15.75" customHeight="1">
      <c r="A736" s="669"/>
      <c r="B736" s="670"/>
      <c r="C736" s="233"/>
      <c r="D736" s="225"/>
      <c r="E736" s="671"/>
      <c r="F736" s="222"/>
      <c r="G736" s="626"/>
      <c r="H736" s="626"/>
      <c r="I736" s="871"/>
      <c r="AN736" s="872"/>
      <c r="AT736" s="874"/>
      <c r="AU736" s="874"/>
      <c r="BL736" s="225"/>
    </row>
    <row r="737" spans="1:64" ht="15.75" customHeight="1">
      <c r="A737" s="669"/>
      <c r="B737" s="670"/>
      <c r="C737" s="233"/>
      <c r="D737" s="225"/>
      <c r="E737" s="671"/>
      <c r="F737" s="222"/>
      <c r="G737" s="626"/>
      <c r="H737" s="626"/>
      <c r="I737" s="871"/>
      <c r="AN737" s="872"/>
      <c r="AT737" s="874"/>
      <c r="AU737" s="874"/>
      <c r="BL737" s="225"/>
    </row>
    <row r="738" spans="1:64" ht="15.75" customHeight="1">
      <c r="A738" s="669"/>
      <c r="B738" s="670"/>
      <c r="C738" s="233"/>
      <c r="D738" s="225"/>
      <c r="E738" s="671"/>
      <c r="F738" s="222"/>
      <c r="G738" s="626"/>
      <c r="H738" s="626"/>
      <c r="I738" s="871"/>
      <c r="AN738" s="872"/>
      <c r="AT738" s="874"/>
      <c r="AU738" s="874"/>
      <c r="BL738" s="225"/>
    </row>
    <row r="739" spans="1:64" ht="15.75" customHeight="1">
      <c r="A739" s="669"/>
      <c r="B739" s="670"/>
      <c r="C739" s="233"/>
      <c r="D739" s="225"/>
      <c r="E739" s="671"/>
      <c r="F739" s="222"/>
      <c r="G739" s="626"/>
      <c r="H739" s="626"/>
      <c r="I739" s="871"/>
      <c r="AN739" s="872"/>
      <c r="AT739" s="874"/>
      <c r="AU739" s="874"/>
      <c r="BL739" s="225"/>
    </row>
    <row r="740" spans="1:64" ht="15.75" customHeight="1">
      <c r="A740" s="669"/>
      <c r="B740" s="670"/>
      <c r="C740" s="233"/>
      <c r="D740" s="225"/>
      <c r="E740" s="671"/>
      <c r="F740" s="222"/>
      <c r="G740" s="626"/>
      <c r="H740" s="626"/>
      <c r="I740" s="871"/>
      <c r="AN740" s="872"/>
      <c r="AT740" s="874"/>
      <c r="AU740" s="874"/>
      <c r="BL740" s="225"/>
    </row>
    <row r="741" spans="1:64" ht="15.75" customHeight="1">
      <c r="A741" s="669"/>
      <c r="B741" s="670"/>
      <c r="C741" s="233"/>
      <c r="D741" s="225"/>
      <c r="E741" s="671"/>
      <c r="F741" s="222"/>
      <c r="G741" s="626"/>
      <c r="H741" s="626"/>
      <c r="I741" s="871"/>
      <c r="AN741" s="872"/>
      <c r="AT741" s="874"/>
      <c r="AU741" s="874"/>
      <c r="BL741" s="225"/>
    </row>
    <row r="742" spans="1:64" ht="15.75" customHeight="1">
      <c r="A742" s="669"/>
      <c r="B742" s="670"/>
      <c r="C742" s="233"/>
      <c r="D742" s="225"/>
      <c r="E742" s="671"/>
      <c r="F742" s="222"/>
      <c r="G742" s="626"/>
      <c r="H742" s="626"/>
      <c r="I742" s="871"/>
      <c r="AN742" s="872"/>
      <c r="AT742" s="874"/>
      <c r="AU742" s="874"/>
      <c r="BL742" s="225"/>
    </row>
    <row r="743" spans="1:64" ht="15.75" customHeight="1">
      <c r="A743" s="669"/>
      <c r="B743" s="670"/>
      <c r="C743" s="233"/>
      <c r="D743" s="225"/>
      <c r="E743" s="671"/>
      <c r="F743" s="222"/>
      <c r="G743" s="626"/>
      <c r="H743" s="626"/>
      <c r="I743" s="871"/>
      <c r="AN743" s="872"/>
      <c r="AT743" s="874"/>
      <c r="AU743" s="874"/>
      <c r="BL743" s="225"/>
    </row>
    <row r="744" spans="1:64" ht="15.75" customHeight="1">
      <c r="A744" s="669"/>
      <c r="B744" s="670"/>
      <c r="C744" s="233"/>
      <c r="D744" s="225"/>
      <c r="E744" s="671"/>
      <c r="F744" s="222"/>
      <c r="G744" s="626"/>
      <c r="H744" s="626"/>
      <c r="I744" s="871"/>
      <c r="AN744" s="872"/>
      <c r="AT744" s="874"/>
      <c r="AU744" s="874"/>
      <c r="BL744" s="225"/>
    </row>
    <row r="745" spans="1:64" ht="15.75" customHeight="1">
      <c r="A745" s="669"/>
      <c r="B745" s="670"/>
      <c r="C745" s="233"/>
      <c r="D745" s="225"/>
      <c r="E745" s="671"/>
      <c r="F745" s="222"/>
      <c r="G745" s="626"/>
      <c r="H745" s="626"/>
      <c r="I745" s="871"/>
      <c r="AN745" s="872"/>
      <c r="AT745" s="874"/>
      <c r="AU745" s="874"/>
      <c r="BL745" s="225"/>
    </row>
    <row r="746" spans="1:64" ht="15.75" customHeight="1">
      <c r="A746" s="669"/>
      <c r="B746" s="670"/>
      <c r="C746" s="233"/>
      <c r="D746" s="225"/>
      <c r="E746" s="671"/>
      <c r="F746" s="222"/>
      <c r="G746" s="626"/>
      <c r="H746" s="626"/>
      <c r="I746" s="871"/>
      <c r="AN746" s="872"/>
      <c r="AT746" s="874"/>
      <c r="AU746" s="874"/>
      <c r="BL746" s="225"/>
    </row>
    <row r="747" spans="1:64" ht="15.75" customHeight="1">
      <c r="A747" s="669"/>
      <c r="B747" s="670"/>
      <c r="C747" s="233"/>
      <c r="D747" s="225"/>
      <c r="E747" s="671"/>
      <c r="F747" s="222"/>
      <c r="G747" s="626"/>
      <c r="H747" s="626"/>
      <c r="I747" s="871"/>
      <c r="AN747" s="872"/>
      <c r="AT747" s="874"/>
      <c r="AU747" s="874"/>
      <c r="BL747" s="225"/>
    </row>
    <row r="748" spans="1:64" ht="15.75" customHeight="1">
      <c r="A748" s="669"/>
      <c r="B748" s="670"/>
      <c r="C748" s="233"/>
      <c r="D748" s="225"/>
      <c r="E748" s="671"/>
      <c r="F748" s="222"/>
      <c r="G748" s="626"/>
      <c r="H748" s="626"/>
      <c r="I748" s="871"/>
      <c r="AN748" s="872"/>
      <c r="AT748" s="874"/>
      <c r="AU748" s="874"/>
      <c r="BL748" s="225"/>
    </row>
    <row r="749" spans="1:64" ht="15.75" customHeight="1">
      <c r="A749" s="669"/>
      <c r="B749" s="670"/>
      <c r="C749" s="233"/>
      <c r="D749" s="225"/>
      <c r="E749" s="671"/>
      <c r="F749" s="222"/>
      <c r="G749" s="626"/>
      <c r="H749" s="626"/>
      <c r="I749" s="871"/>
      <c r="AN749" s="872"/>
      <c r="AT749" s="874"/>
      <c r="AU749" s="874"/>
      <c r="BL749" s="225"/>
    </row>
    <row r="750" spans="1:64" ht="15.75" customHeight="1">
      <c r="A750" s="669"/>
      <c r="B750" s="670"/>
      <c r="C750" s="233"/>
      <c r="D750" s="225"/>
      <c r="E750" s="671"/>
      <c r="F750" s="222"/>
      <c r="G750" s="626"/>
      <c r="H750" s="626"/>
      <c r="I750" s="871"/>
      <c r="AN750" s="872"/>
      <c r="AT750" s="874"/>
      <c r="AU750" s="874"/>
      <c r="BL750" s="225"/>
    </row>
    <row r="751" spans="1:64" ht="15.75" customHeight="1">
      <c r="A751" s="669"/>
      <c r="B751" s="670"/>
      <c r="C751" s="233"/>
      <c r="D751" s="225"/>
      <c r="E751" s="671"/>
      <c r="F751" s="222"/>
      <c r="G751" s="626"/>
      <c r="H751" s="626"/>
      <c r="I751" s="871"/>
      <c r="AN751" s="872"/>
      <c r="AT751" s="874"/>
      <c r="AU751" s="874"/>
      <c r="BL751" s="225"/>
    </row>
    <row r="752" spans="1:64" ht="15.75" customHeight="1">
      <c r="A752" s="669"/>
      <c r="B752" s="670"/>
      <c r="C752" s="233"/>
      <c r="D752" s="225"/>
      <c r="E752" s="671"/>
      <c r="F752" s="222"/>
      <c r="G752" s="626"/>
      <c r="H752" s="626"/>
      <c r="I752" s="871"/>
      <c r="AN752" s="872"/>
      <c r="AT752" s="874"/>
      <c r="AU752" s="874"/>
      <c r="BL752" s="225"/>
    </row>
    <row r="753" spans="1:64" ht="15.75" customHeight="1">
      <c r="A753" s="669"/>
      <c r="B753" s="670"/>
      <c r="C753" s="233"/>
      <c r="D753" s="225"/>
      <c r="E753" s="671"/>
      <c r="F753" s="222"/>
      <c r="G753" s="626"/>
      <c r="H753" s="626"/>
      <c r="I753" s="871"/>
      <c r="AN753" s="872"/>
      <c r="AT753" s="874"/>
      <c r="AU753" s="874"/>
      <c r="BL753" s="225"/>
    </row>
    <row r="754" spans="1:64" ht="15.75" customHeight="1">
      <c r="A754" s="669"/>
      <c r="B754" s="670"/>
      <c r="C754" s="233"/>
      <c r="D754" s="225"/>
      <c r="E754" s="671"/>
      <c r="F754" s="222"/>
      <c r="G754" s="626"/>
      <c r="H754" s="626"/>
      <c r="I754" s="871"/>
      <c r="AN754" s="872"/>
      <c r="AT754" s="874"/>
      <c r="AU754" s="874"/>
      <c r="BL754" s="225"/>
    </row>
    <row r="755" spans="1:64" ht="15.75" customHeight="1">
      <c r="A755" s="669"/>
      <c r="B755" s="670"/>
      <c r="C755" s="233"/>
      <c r="D755" s="225"/>
      <c r="E755" s="671"/>
      <c r="F755" s="222"/>
      <c r="G755" s="626"/>
      <c r="H755" s="626"/>
      <c r="I755" s="871"/>
      <c r="AN755" s="872"/>
      <c r="AT755" s="874"/>
      <c r="AU755" s="874"/>
      <c r="BL755" s="225"/>
    </row>
    <row r="756" spans="1:64" ht="15.75" customHeight="1">
      <c r="A756" s="669"/>
      <c r="B756" s="670"/>
      <c r="C756" s="233"/>
      <c r="D756" s="225"/>
      <c r="E756" s="671"/>
      <c r="F756" s="222"/>
      <c r="G756" s="626"/>
      <c r="H756" s="626"/>
      <c r="I756" s="871"/>
      <c r="AN756" s="872"/>
      <c r="AT756" s="874"/>
      <c r="AU756" s="874"/>
      <c r="BL756" s="225"/>
    </row>
    <row r="757" spans="1:64" ht="15.75" customHeight="1">
      <c r="A757" s="669"/>
      <c r="B757" s="670"/>
      <c r="C757" s="233"/>
      <c r="D757" s="225"/>
      <c r="E757" s="671"/>
      <c r="F757" s="222"/>
      <c r="G757" s="626"/>
      <c r="H757" s="626"/>
      <c r="I757" s="871"/>
      <c r="AN757" s="872"/>
      <c r="AT757" s="874"/>
      <c r="AU757" s="874"/>
      <c r="BL757" s="225"/>
    </row>
    <row r="758" spans="1:64" ht="15.75" customHeight="1">
      <c r="A758" s="669"/>
      <c r="B758" s="670"/>
      <c r="C758" s="233"/>
      <c r="D758" s="225"/>
      <c r="E758" s="671"/>
      <c r="F758" s="222"/>
      <c r="G758" s="626"/>
      <c r="H758" s="626"/>
      <c r="I758" s="871"/>
      <c r="AN758" s="872"/>
      <c r="AT758" s="874"/>
      <c r="AU758" s="874"/>
      <c r="BL758" s="225"/>
    </row>
    <row r="759" spans="1:64" ht="15.75" customHeight="1">
      <c r="A759" s="669"/>
      <c r="B759" s="670"/>
      <c r="C759" s="233"/>
      <c r="D759" s="225"/>
      <c r="E759" s="671"/>
      <c r="F759" s="222"/>
      <c r="G759" s="626"/>
      <c r="H759" s="626"/>
      <c r="I759" s="871"/>
      <c r="AN759" s="872"/>
      <c r="AT759" s="874"/>
      <c r="AU759" s="874"/>
      <c r="BL759" s="225"/>
    </row>
    <row r="760" spans="1:64" ht="15.75" customHeight="1">
      <c r="A760" s="669"/>
      <c r="B760" s="670"/>
      <c r="C760" s="233"/>
      <c r="D760" s="225"/>
      <c r="E760" s="671"/>
      <c r="F760" s="222"/>
      <c r="G760" s="626"/>
      <c r="H760" s="626"/>
      <c r="I760" s="871"/>
      <c r="AN760" s="872"/>
      <c r="AT760" s="874"/>
      <c r="AU760" s="874"/>
      <c r="BL760" s="225"/>
    </row>
    <row r="761" spans="1:64" ht="15.75" customHeight="1">
      <c r="A761" s="669"/>
      <c r="B761" s="670"/>
      <c r="C761" s="233"/>
      <c r="D761" s="225"/>
      <c r="E761" s="671"/>
      <c r="F761" s="222"/>
      <c r="G761" s="626"/>
      <c r="H761" s="626"/>
      <c r="I761" s="871"/>
      <c r="AN761" s="872"/>
      <c r="AT761" s="874"/>
      <c r="AU761" s="874"/>
      <c r="BL761" s="225"/>
    </row>
    <row r="762" spans="1:64" ht="15.75" customHeight="1">
      <c r="A762" s="669"/>
      <c r="B762" s="670"/>
      <c r="C762" s="233"/>
      <c r="D762" s="225"/>
      <c r="E762" s="671"/>
      <c r="F762" s="222"/>
      <c r="G762" s="626"/>
      <c r="H762" s="626"/>
      <c r="I762" s="871"/>
      <c r="AN762" s="872"/>
      <c r="AT762" s="874"/>
      <c r="AU762" s="874"/>
      <c r="BL762" s="225"/>
    </row>
    <row r="763" spans="1:64" ht="15.75" customHeight="1">
      <c r="A763" s="669"/>
      <c r="B763" s="670"/>
      <c r="C763" s="233"/>
      <c r="D763" s="225"/>
      <c r="E763" s="671"/>
      <c r="F763" s="222"/>
      <c r="G763" s="626"/>
      <c r="H763" s="626"/>
      <c r="I763" s="871"/>
      <c r="AN763" s="872"/>
      <c r="AT763" s="874"/>
      <c r="AU763" s="874"/>
      <c r="BL763" s="225"/>
    </row>
    <row r="764" spans="1:64" ht="15.75" customHeight="1">
      <c r="A764" s="669"/>
      <c r="B764" s="670"/>
      <c r="C764" s="233"/>
      <c r="D764" s="225"/>
      <c r="E764" s="671"/>
      <c r="F764" s="222"/>
      <c r="G764" s="626"/>
      <c r="H764" s="626"/>
      <c r="I764" s="871"/>
      <c r="AN764" s="872"/>
      <c r="AT764" s="874"/>
      <c r="AU764" s="874"/>
      <c r="BL764" s="225"/>
    </row>
    <row r="765" spans="1:64" ht="15.75" customHeight="1">
      <c r="A765" s="669"/>
      <c r="B765" s="670"/>
      <c r="C765" s="233"/>
      <c r="D765" s="225"/>
      <c r="E765" s="671"/>
      <c r="F765" s="222"/>
      <c r="G765" s="626"/>
      <c r="H765" s="626"/>
      <c r="I765" s="871"/>
      <c r="AN765" s="872"/>
      <c r="AT765" s="874"/>
      <c r="AU765" s="874"/>
      <c r="BL765" s="225"/>
    </row>
    <row r="766" spans="1:64" ht="15.75" customHeight="1">
      <c r="A766" s="669"/>
      <c r="B766" s="670"/>
      <c r="C766" s="233"/>
      <c r="D766" s="225"/>
      <c r="E766" s="671"/>
      <c r="F766" s="222"/>
      <c r="G766" s="626"/>
      <c r="H766" s="626"/>
      <c r="I766" s="871"/>
      <c r="AN766" s="872"/>
      <c r="AT766" s="874"/>
      <c r="AU766" s="874"/>
      <c r="BL766" s="225"/>
    </row>
    <row r="767" spans="1:64" ht="15.75" customHeight="1">
      <c r="A767" s="669"/>
      <c r="B767" s="670"/>
      <c r="C767" s="233"/>
      <c r="D767" s="225"/>
      <c r="E767" s="671"/>
      <c r="F767" s="222"/>
      <c r="G767" s="626"/>
      <c r="H767" s="626"/>
      <c r="I767" s="871"/>
      <c r="AN767" s="872"/>
      <c r="AT767" s="874"/>
      <c r="AU767" s="874"/>
      <c r="BL767" s="225"/>
    </row>
    <row r="768" spans="1:64" ht="15.75" customHeight="1">
      <c r="A768" s="669"/>
      <c r="B768" s="670"/>
      <c r="C768" s="233"/>
      <c r="D768" s="225"/>
      <c r="E768" s="671"/>
      <c r="F768" s="222"/>
      <c r="G768" s="626"/>
      <c r="H768" s="626"/>
      <c r="I768" s="871"/>
      <c r="AN768" s="872"/>
      <c r="AT768" s="874"/>
      <c r="AU768" s="874"/>
      <c r="BL768" s="225"/>
    </row>
    <row r="769" spans="1:64" ht="15.75" customHeight="1">
      <c r="A769" s="669"/>
      <c r="B769" s="670"/>
      <c r="C769" s="233"/>
      <c r="D769" s="225"/>
      <c r="E769" s="671"/>
      <c r="F769" s="222"/>
      <c r="G769" s="626"/>
      <c r="H769" s="626"/>
      <c r="I769" s="871"/>
      <c r="AN769" s="872"/>
      <c r="AT769" s="874"/>
      <c r="AU769" s="874"/>
      <c r="BL769" s="225"/>
    </row>
    <row r="770" spans="1:64" ht="15.75" customHeight="1">
      <c r="A770" s="669"/>
      <c r="B770" s="670"/>
      <c r="C770" s="233"/>
      <c r="D770" s="225"/>
      <c r="E770" s="671"/>
      <c r="F770" s="222"/>
      <c r="G770" s="626"/>
      <c r="H770" s="626"/>
      <c r="I770" s="871"/>
      <c r="AN770" s="872"/>
      <c r="AT770" s="874"/>
      <c r="AU770" s="874"/>
      <c r="BL770" s="225"/>
    </row>
    <row r="771" spans="1:64" ht="15.75" customHeight="1">
      <c r="A771" s="669"/>
      <c r="B771" s="670"/>
      <c r="C771" s="233"/>
      <c r="D771" s="225"/>
      <c r="E771" s="671"/>
      <c r="F771" s="222"/>
      <c r="G771" s="626"/>
      <c r="H771" s="626"/>
      <c r="I771" s="871"/>
      <c r="AN771" s="872"/>
      <c r="AT771" s="874"/>
      <c r="AU771" s="874"/>
      <c r="BL771" s="225"/>
    </row>
    <row r="772" spans="1:64" ht="15.75" customHeight="1">
      <c r="A772" s="669"/>
      <c r="B772" s="670"/>
      <c r="C772" s="233"/>
      <c r="D772" s="225"/>
      <c r="E772" s="671"/>
      <c r="F772" s="222"/>
      <c r="G772" s="626"/>
      <c r="H772" s="626"/>
      <c r="I772" s="871"/>
      <c r="AN772" s="872"/>
      <c r="AT772" s="874"/>
      <c r="AU772" s="874"/>
      <c r="BL772" s="225"/>
    </row>
    <row r="773" spans="1:64" ht="15.75" customHeight="1">
      <c r="A773" s="669"/>
      <c r="B773" s="670"/>
      <c r="C773" s="233"/>
      <c r="D773" s="225"/>
      <c r="E773" s="671"/>
      <c r="F773" s="222"/>
      <c r="G773" s="626"/>
      <c r="H773" s="626"/>
      <c r="I773" s="871"/>
      <c r="AN773" s="872"/>
      <c r="AT773" s="874"/>
      <c r="AU773" s="874"/>
      <c r="BL773" s="225"/>
    </row>
    <row r="774" spans="1:64" ht="15.75" customHeight="1">
      <c r="A774" s="669"/>
      <c r="B774" s="670"/>
      <c r="C774" s="233"/>
      <c r="D774" s="225"/>
      <c r="E774" s="671"/>
      <c r="F774" s="222"/>
      <c r="G774" s="626"/>
      <c r="H774" s="626"/>
      <c r="I774" s="871"/>
      <c r="AN774" s="872"/>
      <c r="AT774" s="874"/>
      <c r="AU774" s="874"/>
      <c r="BL774" s="225"/>
    </row>
    <row r="775" spans="1:64" ht="15.75" customHeight="1">
      <c r="A775" s="669"/>
      <c r="B775" s="670"/>
      <c r="C775" s="233"/>
      <c r="D775" s="225"/>
      <c r="E775" s="671"/>
      <c r="F775" s="222"/>
      <c r="G775" s="626"/>
      <c r="H775" s="626"/>
      <c r="I775" s="871"/>
      <c r="AN775" s="872"/>
      <c r="AT775" s="874"/>
      <c r="AU775" s="874"/>
      <c r="BL775" s="225"/>
    </row>
    <row r="776" spans="1:64" ht="15.75" customHeight="1">
      <c r="A776" s="669"/>
      <c r="B776" s="670"/>
      <c r="C776" s="233"/>
      <c r="D776" s="225"/>
      <c r="E776" s="671"/>
      <c r="F776" s="222"/>
      <c r="G776" s="626"/>
      <c r="H776" s="626"/>
      <c r="I776" s="871"/>
      <c r="AN776" s="872"/>
      <c r="AT776" s="874"/>
      <c r="AU776" s="874"/>
      <c r="BL776" s="225"/>
    </row>
    <row r="777" spans="1:64" ht="15.75" customHeight="1">
      <c r="A777" s="669"/>
      <c r="B777" s="670"/>
      <c r="C777" s="233"/>
      <c r="D777" s="225"/>
      <c r="E777" s="671"/>
      <c r="F777" s="222"/>
      <c r="G777" s="626"/>
      <c r="H777" s="626"/>
      <c r="I777" s="871"/>
      <c r="AN777" s="872"/>
      <c r="AT777" s="874"/>
      <c r="AU777" s="874"/>
      <c r="BL777" s="225"/>
    </row>
    <row r="778" spans="1:64" ht="15.75" customHeight="1">
      <c r="A778" s="669"/>
      <c r="B778" s="670"/>
      <c r="C778" s="233"/>
      <c r="D778" s="225"/>
      <c r="E778" s="671"/>
      <c r="F778" s="222"/>
      <c r="G778" s="626"/>
      <c r="H778" s="626"/>
      <c r="I778" s="871"/>
      <c r="AN778" s="872"/>
      <c r="AT778" s="874"/>
      <c r="AU778" s="874"/>
      <c r="BL778" s="225"/>
    </row>
    <row r="779" spans="1:64" ht="15.75" customHeight="1">
      <c r="A779" s="669"/>
      <c r="B779" s="670"/>
      <c r="C779" s="233"/>
      <c r="D779" s="225"/>
      <c r="E779" s="671"/>
      <c r="F779" s="222"/>
      <c r="G779" s="626"/>
      <c r="H779" s="626"/>
      <c r="I779" s="871"/>
      <c r="AN779" s="872"/>
      <c r="AT779" s="874"/>
      <c r="AU779" s="874"/>
      <c r="BL779" s="225"/>
    </row>
    <row r="780" spans="1:64" ht="15.75" customHeight="1">
      <c r="A780" s="669"/>
      <c r="B780" s="670"/>
      <c r="C780" s="233"/>
      <c r="D780" s="225"/>
      <c r="E780" s="671"/>
      <c r="F780" s="222"/>
      <c r="G780" s="626"/>
      <c r="H780" s="626"/>
      <c r="I780" s="871"/>
      <c r="AN780" s="872"/>
      <c r="AT780" s="874"/>
      <c r="AU780" s="874"/>
      <c r="BL780" s="225"/>
    </row>
    <row r="781" spans="1:64" ht="15.75" customHeight="1">
      <c r="A781" s="669"/>
      <c r="B781" s="670"/>
      <c r="C781" s="233"/>
      <c r="D781" s="225"/>
      <c r="E781" s="671"/>
      <c r="F781" s="222"/>
      <c r="G781" s="626"/>
      <c r="H781" s="626"/>
      <c r="I781" s="871"/>
      <c r="AN781" s="872"/>
      <c r="AT781" s="874"/>
      <c r="AU781" s="874"/>
      <c r="BL781" s="225"/>
    </row>
    <row r="782" spans="1:64" ht="15.75" customHeight="1">
      <c r="A782" s="669"/>
      <c r="B782" s="670"/>
      <c r="C782" s="233"/>
      <c r="D782" s="225"/>
      <c r="E782" s="671"/>
      <c r="F782" s="222"/>
      <c r="G782" s="626"/>
      <c r="H782" s="626"/>
      <c r="I782" s="871"/>
      <c r="AN782" s="872"/>
      <c r="AT782" s="874"/>
      <c r="AU782" s="874"/>
      <c r="BL782" s="225"/>
    </row>
    <row r="783" spans="1:64" ht="15.75" customHeight="1">
      <c r="A783" s="669"/>
      <c r="B783" s="670"/>
      <c r="C783" s="233"/>
      <c r="D783" s="225"/>
      <c r="E783" s="671"/>
      <c r="F783" s="222"/>
      <c r="G783" s="626"/>
      <c r="H783" s="626"/>
      <c r="I783" s="871"/>
      <c r="AN783" s="872"/>
      <c r="AT783" s="874"/>
      <c r="AU783" s="874"/>
      <c r="BL783" s="225"/>
    </row>
    <row r="784" spans="1:64" ht="15.75" customHeight="1">
      <c r="A784" s="669"/>
      <c r="B784" s="670"/>
      <c r="C784" s="233"/>
      <c r="D784" s="225"/>
      <c r="E784" s="671"/>
      <c r="F784" s="222"/>
      <c r="G784" s="626"/>
      <c r="H784" s="626"/>
      <c r="I784" s="871"/>
      <c r="AN784" s="872"/>
      <c r="AT784" s="874"/>
      <c r="AU784" s="874"/>
      <c r="BL784" s="225"/>
    </row>
    <row r="785" spans="1:64" ht="15.75" customHeight="1">
      <c r="A785" s="669"/>
      <c r="B785" s="670"/>
      <c r="C785" s="233"/>
      <c r="D785" s="225"/>
      <c r="E785" s="671"/>
      <c r="F785" s="222"/>
      <c r="G785" s="626"/>
      <c r="H785" s="626"/>
      <c r="I785" s="871"/>
      <c r="AN785" s="872"/>
      <c r="AT785" s="874"/>
      <c r="AU785" s="874"/>
      <c r="BL785" s="225"/>
    </row>
    <row r="786" spans="1:64" ht="15.75" customHeight="1">
      <c r="A786" s="669"/>
      <c r="B786" s="670"/>
      <c r="C786" s="233"/>
      <c r="D786" s="225"/>
      <c r="E786" s="671"/>
      <c r="F786" s="222"/>
      <c r="G786" s="626"/>
      <c r="H786" s="626"/>
      <c r="I786" s="871"/>
      <c r="AN786" s="872"/>
      <c r="AT786" s="874"/>
      <c r="AU786" s="874"/>
      <c r="BL786" s="225"/>
    </row>
    <row r="787" spans="1:64" ht="15.75" customHeight="1">
      <c r="A787" s="669"/>
      <c r="B787" s="670"/>
      <c r="C787" s="233"/>
      <c r="D787" s="225"/>
      <c r="E787" s="671"/>
      <c r="F787" s="222"/>
      <c r="G787" s="626"/>
      <c r="H787" s="626"/>
      <c r="I787" s="871"/>
      <c r="AN787" s="872"/>
      <c r="AT787" s="874"/>
      <c r="AU787" s="874"/>
      <c r="BL787" s="225"/>
    </row>
    <row r="788" spans="1:64" ht="15.75" customHeight="1">
      <c r="A788" s="669"/>
      <c r="B788" s="670"/>
      <c r="C788" s="233"/>
      <c r="D788" s="225"/>
      <c r="E788" s="671"/>
      <c r="F788" s="222"/>
      <c r="G788" s="626"/>
      <c r="H788" s="626"/>
      <c r="I788" s="871"/>
      <c r="AN788" s="872"/>
      <c r="AT788" s="874"/>
      <c r="AU788" s="874"/>
      <c r="BL788" s="225"/>
    </row>
    <row r="789" spans="1:64" ht="15.75" customHeight="1">
      <c r="A789" s="669"/>
      <c r="B789" s="670"/>
      <c r="C789" s="233"/>
      <c r="D789" s="225"/>
      <c r="E789" s="671"/>
      <c r="F789" s="222"/>
      <c r="G789" s="626"/>
      <c r="H789" s="626"/>
      <c r="I789" s="871"/>
      <c r="AN789" s="872"/>
      <c r="AT789" s="874"/>
      <c r="AU789" s="874"/>
      <c r="BL789" s="225"/>
    </row>
    <row r="790" spans="1:64" ht="15.75" customHeight="1">
      <c r="A790" s="669"/>
      <c r="B790" s="670"/>
      <c r="C790" s="233"/>
      <c r="D790" s="225"/>
      <c r="E790" s="671"/>
      <c r="F790" s="222"/>
      <c r="G790" s="626"/>
      <c r="H790" s="626"/>
      <c r="I790" s="871"/>
      <c r="AN790" s="872"/>
      <c r="AT790" s="874"/>
      <c r="AU790" s="874"/>
      <c r="BL790" s="225"/>
    </row>
    <row r="791" spans="1:64" ht="15.75" customHeight="1">
      <c r="A791" s="669"/>
      <c r="B791" s="670"/>
      <c r="C791" s="233"/>
      <c r="D791" s="225"/>
      <c r="E791" s="671"/>
      <c r="F791" s="222"/>
      <c r="G791" s="626"/>
      <c r="H791" s="626"/>
      <c r="I791" s="871"/>
      <c r="AN791" s="872"/>
      <c r="AT791" s="874"/>
      <c r="AU791" s="874"/>
      <c r="BL791" s="225"/>
    </row>
    <row r="792" spans="1:64" ht="15.75" customHeight="1">
      <c r="A792" s="669"/>
      <c r="B792" s="670"/>
      <c r="C792" s="233"/>
      <c r="D792" s="225"/>
      <c r="E792" s="671"/>
      <c r="F792" s="222"/>
      <c r="G792" s="626"/>
      <c r="H792" s="626"/>
      <c r="I792" s="871"/>
      <c r="AN792" s="872"/>
      <c r="AT792" s="874"/>
      <c r="AU792" s="874"/>
      <c r="BL792" s="225"/>
    </row>
    <row r="793" spans="1:64" ht="15.75" customHeight="1">
      <c r="A793" s="669"/>
      <c r="B793" s="670"/>
      <c r="C793" s="233"/>
      <c r="D793" s="225"/>
      <c r="E793" s="671"/>
      <c r="F793" s="222"/>
      <c r="G793" s="626"/>
      <c r="H793" s="626"/>
      <c r="I793" s="871"/>
      <c r="AN793" s="872"/>
      <c r="AT793" s="874"/>
      <c r="AU793" s="874"/>
      <c r="BL793" s="225"/>
    </row>
    <row r="794" spans="1:64" ht="15.75" customHeight="1">
      <c r="A794" s="669"/>
      <c r="B794" s="670"/>
      <c r="C794" s="233"/>
      <c r="D794" s="225"/>
      <c r="E794" s="671"/>
      <c r="F794" s="222"/>
      <c r="G794" s="626"/>
      <c r="H794" s="626"/>
      <c r="I794" s="871"/>
      <c r="AN794" s="872"/>
      <c r="AT794" s="874"/>
      <c r="AU794" s="874"/>
      <c r="BL794" s="225"/>
    </row>
    <row r="795" spans="1:64" ht="15.75" customHeight="1">
      <c r="A795" s="669"/>
      <c r="B795" s="670"/>
      <c r="C795" s="233"/>
      <c r="D795" s="225"/>
      <c r="E795" s="671"/>
      <c r="F795" s="222"/>
      <c r="G795" s="626"/>
      <c r="H795" s="626"/>
      <c r="I795" s="871"/>
      <c r="AN795" s="872"/>
      <c r="AT795" s="874"/>
      <c r="AU795" s="874"/>
      <c r="BL795" s="225"/>
    </row>
    <row r="796" spans="1:64" ht="15.75" customHeight="1">
      <c r="A796" s="669"/>
      <c r="B796" s="670"/>
      <c r="C796" s="233"/>
      <c r="D796" s="225"/>
      <c r="E796" s="671"/>
      <c r="F796" s="222"/>
      <c r="G796" s="626"/>
      <c r="H796" s="626"/>
      <c r="I796" s="871"/>
      <c r="AN796" s="872"/>
      <c r="AT796" s="874"/>
      <c r="AU796" s="874"/>
      <c r="BL796" s="225"/>
    </row>
    <row r="797" spans="1:64" ht="15.75" customHeight="1">
      <c r="A797" s="669"/>
      <c r="B797" s="670"/>
      <c r="C797" s="233"/>
      <c r="D797" s="225"/>
      <c r="E797" s="671"/>
      <c r="F797" s="222"/>
      <c r="G797" s="626"/>
      <c r="H797" s="626"/>
      <c r="I797" s="871"/>
      <c r="AN797" s="872"/>
      <c r="AT797" s="874"/>
      <c r="AU797" s="874"/>
      <c r="BL797" s="225"/>
    </row>
    <row r="798" spans="1:64" ht="15.75" customHeight="1">
      <c r="A798" s="669"/>
      <c r="B798" s="670"/>
      <c r="C798" s="233"/>
      <c r="D798" s="225"/>
      <c r="E798" s="671"/>
      <c r="F798" s="222"/>
      <c r="G798" s="626"/>
      <c r="H798" s="626"/>
      <c r="I798" s="871"/>
      <c r="AN798" s="872"/>
      <c r="AT798" s="874"/>
      <c r="AU798" s="874"/>
      <c r="BL798" s="225"/>
    </row>
    <row r="799" spans="1:64" ht="15.75" customHeight="1">
      <c r="A799" s="669"/>
      <c r="B799" s="670"/>
      <c r="C799" s="233"/>
      <c r="D799" s="225"/>
      <c r="E799" s="671"/>
      <c r="F799" s="222"/>
      <c r="G799" s="626"/>
      <c r="H799" s="626"/>
      <c r="I799" s="871"/>
      <c r="AN799" s="872"/>
      <c r="AT799" s="874"/>
      <c r="AU799" s="874"/>
      <c r="BL799" s="225"/>
    </row>
    <row r="800" spans="1:64" ht="15.75" customHeight="1">
      <c r="A800" s="669"/>
      <c r="B800" s="670"/>
      <c r="C800" s="233"/>
      <c r="D800" s="225"/>
      <c r="E800" s="671"/>
      <c r="F800" s="222"/>
      <c r="G800" s="626"/>
      <c r="H800" s="626"/>
      <c r="I800" s="871"/>
      <c r="AN800" s="872"/>
      <c r="AT800" s="874"/>
      <c r="AU800" s="874"/>
      <c r="BL800" s="225"/>
    </row>
    <row r="801" spans="1:64" ht="15.75" customHeight="1">
      <c r="A801" s="669"/>
      <c r="B801" s="670"/>
      <c r="C801" s="233"/>
      <c r="D801" s="225"/>
      <c r="E801" s="671"/>
      <c r="F801" s="222"/>
      <c r="G801" s="626"/>
      <c r="H801" s="626"/>
      <c r="I801" s="871"/>
      <c r="AN801" s="872"/>
      <c r="AT801" s="874"/>
      <c r="AU801" s="874"/>
      <c r="BL801" s="225"/>
    </row>
    <row r="802" spans="1:64" ht="15.75" customHeight="1">
      <c r="A802" s="669"/>
      <c r="B802" s="670"/>
      <c r="C802" s="233"/>
      <c r="D802" s="225"/>
      <c r="E802" s="671"/>
      <c r="F802" s="222"/>
      <c r="G802" s="626"/>
      <c r="H802" s="626"/>
      <c r="I802" s="871"/>
      <c r="AN802" s="872"/>
      <c r="AT802" s="874"/>
      <c r="AU802" s="874"/>
      <c r="BL802" s="225"/>
    </row>
    <row r="803" spans="1:64" ht="15.75" customHeight="1">
      <c r="A803" s="669"/>
      <c r="B803" s="670"/>
      <c r="C803" s="233"/>
      <c r="D803" s="225"/>
      <c r="E803" s="671"/>
      <c r="F803" s="222"/>
      <c r="G803" s="626"/>
      <c r="H803" s="626"/>
      <c r="I803" s="871"/>
      <c r="AN803" s="872"/>
      <c r="AT803" s="874"/>
      <c r="AU803" s="874"/>
      <c r="BL803" s="225"/>
    </row>
    <row r="804" spans="1:64" ht="15.75" customHeight="1">
      <c r="A804" s="669"/>
      <c r="B804" s="670"/>
      <c r="C804" s="233"/>
      <c r="D804" s="225"/>
      <c r="E804" s="671"/>
      <c r="F804" s="222"/>
      <c r="G804" s="626"/>
      <c r="H804" s="626"/>
      <c r="I804" s="871"/>
      <c r="AN804" s="872"/>
      <c r="AT804" s="874"/>
      <c r="AU804" s="874"/>
      <c r="BL804" s="225"/>
    </row>
    <row r="805" spans="1:64" ht="15.75" customHeight="1">
      <c r="A805" s="669"/>
      <c r="B805" s="670"/>
      <c r="C805" s="233"/>
      <c r="D805" s="225"/>
      <c r="E805" s="671"/>
      <c r="F805" s="222"/>
      <c r="G805" s="626"/>
      <c r="H805" s="626"/>
      <c r="I805" s="871"/>
      <c r="AN805" s="872"/>
      <c r="AT805" s="874"/>
      <c r="AU805" s="874"/>
      <c r="BL805" s="225"/>
    </row>
  </sheetData>
  <mergeCells count="1634">
    <mergeCell ref="BF585:BF594"/>
    <mergeCell ref="BG585:BG594"/>
    <mergeCell ref="AW585:AW594"/>
    <mergeCell ref="AX585:AX594"/>
    <mergeCell ref="AY585:AY594"/>
    <mergeCell ref="AZ585:AZ594"/>
    <mergeCell ref="BA585:BA594"/>
    <mergeCell ref="BB585:BB594"/>
    <mergeCell ref="BC585:BC594"/>
    <mergeCell ref="AM585:AM594"/>
    <mergeCell ref="AM595:AM604"/>
    <mergeCell ref="AS585:AS594"/>
    <mergeCell ref="AS595:AS604"/>
    <mergeCell ref="BC595:BC604"/>
    <mergeCell ref="BD595:BD604"/>
    <mergeCell ref="BE595:BE604"/>
    <mergeCell ref="BF595:BF604"/>
    <mergeCell ref="BG595:BG604"/>
    <mergeCell ref="AV595:AV604"/>
    <mergeCell ref="AW595:AW604"/>
    <mergeCell ref="AX595:AX604"/>
    <mergeCell ref="AY595:AY604"/>
    <mergeCell ref="AZ595:AZ604"/>
    <mergeCell ref="BA595:BA604"/>
    <mergeCell ref="BB595:BB604"/>
    <mergeCell ref="BB565:BB574"/>
    <mergeCell ref="BC565:BC574"/>
    <mergeCell ref="BD565:BD574"/>
    <mergeCell ref="AT595:AT604"/>
    <mergeCell ref="AU595:AU604"/>
    <mergeCell ref="AJ585:AJ594"/>
    <mergeCell ref="AP585:AP594"/>
    <mergeCell ref="AT585:AT594"/>
    <mergeCell ref="AU585:AU594"/>
    <mergeCell ref="AV585:AV594"/>
    <mergeCell ref="AJ595:AJ604"/>
    <mergeCell ref="AP595:AP604"/>
    <mergeCell ref="BD575:BD584"/>
    <mergeCell ref="BE575:BE584"/>
    <mergeCell ref="AW575:AW584"/>
    <mergeCell ref="AX575:AX584"/>
    <mergeCell ref="AY575:AY584"/>
    <mergeCell ref="AZ575:AZ584"/>
    <mergeCell ref="BA575:BA584"/>
    <mergeCell ref="BB575:BB584"/>
    <mergeCell ref="BC575:BC584"/>
    <mergeCell ref="BD585:BD594"/>
    <mergeCell ref="BE585:BE594"/>
    <mergeCell ref="C608:D608"/>
    <mergeCell ref="I545:I554"/>
    <mergeCell ref="I555:I564"/>
    <mergeCell ref="L555:L564"/>
    <mergeCell ref="R555:R564"/>
    <mergeCell ref="I565:I574"/>
    <mergeCell ref="I575:I584"/>
    <mergeCell ref="O575:O584"/>
    <mergeCell ref="AT565:AT574"/>
    <mergeCell ref="AU565:AU574"/>
    <mergeCell ref="AV565:AV574"/>
    <mergeCell ref="AW565:AW574"/>
    <mergeCell ref="AP535:AP544"/>
    <mergeCell ref="AP555:AP564"/>
    <mergeCell ref="AT555:AT564"/>
    <mergeCell ref="AU555:AU564"/>
    <mergeCell ref="AV555:AV564"/>
    <mergeCell ref="AW555:AW564"/>
    <mergeCell ref="AP565:AP574"/>
    <mergeCell ref="L515:L524"/>
    <mergeCell ref="L525:L534"/>
    <mergeCell ref="I535:I544"/>
    <mergeCell ref="L535:L544"/>
    <mergeCell ref="O535:O544"/>
    <mergeCell ref="L545:L554"/>
    <mergeCell ref="O545:O554"/>
    <mergeCell ref="O555:O564"/>
    <mergeCell ref="O565:O574"/>
    <mergeCell ref="O585:O594"/>
    <mergeCell ref="O595:O604"/>
    <mergeCell ref="U555:U564"/>
    <mergeCell ref="U565:U574"/>
    <mergeCell ref="U575:U584"/>
    <mergeCell ref="U585:U594"/>
    <mergeCell ref="U595:U604"/>
    <mergeCell ref="L565:L574"/>
    <mergeCell ref="L575:L584"/>
    <mergeCell ref="R565:R574"/>
    <mergeCell ref="R575:R584"/>
    <mergeCell ref="R585:R594"/>
    <mergeCell ref="R595:R604"/>
    <mergeCell ref="I585:I594"/>
    <mergeCell ref="L585:L594"/>
    <mergeCell ref="I595:I604"/>
    <mergeCell ref="L595:L604"/>
    <mergeCell ref="X555:X564"/>
    <mergeCell ref="X565:X574"/>
    <mergeCell ref="X575:X584"/>
    <mergeCell ref="X585:X594"/>
    <mergeCell ref="X595:X604"/>
    <mergeCell ref="X475:X484"/>
    <mergeCell ref="X485:X494"/>
    <mergeCell ref="X495:X504"/>
    <mergeCell ref="AA495:AA504"/>
    <mergeCell ref="AA505:AA514"/>
    <mergeCell ref="AD505:AD514"/>
    <mergeCell ref="AA535:AA544"/>
    <mergeCell ref="AD585:AD594"/>
    <mergeCell ref="AG585:AG594"/>
    <mergeCell ref="AG595:AG604"/>
    <mergeCell ref="AD575:AD584"/>
    <mergeCell ref="AD595:AD604"/>
    <mergeCell ref="AA555:AA564"/>
    <mergeCell ref="AD555:AD564"/>
    <mergeCell ref="AA565:AA574"/>
    <mergeCell ref="AD565:AD574"/>
    <mergeCell ref="AA575:AA584"/>
    <mergeCell ref="AA585:AA594"/>
    <mergeCell ref="AA595:AA604"/>
    <mergeCell ref="AG555:AG564"/>
    <mergeCell ref="AG565:AG574"/>
    <mergeCell ref="AG575:AG584"/>
    <mergeCell ref="AD525:AD534"/>
    <mergeCell ref="AD535:AD544"/>
    <mergeCell ref="AG535:AG544"/>
    <mergeCell ref="AD545:AD554"/>
    <mergeCell ref="AG545:AG554"/>
    <mergeCell ref="AM545:AM554"/>
    <mergeCell ref="AM555:AM564"/>
    <mergeCell ref="AX555:AX564"/>
    <mergeCell ref="AY555:AY564"/>
    <mergeCell ref="AZ555:AZ564"/>
    <mergeCell ref="BA555:BA564"/>
    <mergeCell ref="BB555:BB564"/>
    <mergeCell ref="BC555:BC564"/>
    <mergeCell ref="BD555:BD564"/>
    <mergeCell ref="AS555:AS564"/>
    <mergeCell ref="AS565:AS574"/>
    <mergeCell ref="AP575:AP584"/>
    <mergeCell ref="AS575:AS584"/>
    <mergeCell ref="AT575:AT584"/>
    <mergeCell ref="AU575:AU584"/>
    <mergeCell ref="AV575:AV584"/>
    <mergeCell ref="AP525:AP534"/>
    <mergeCell ref="AG525:AG534"/>
    <mergeCell ref="AM525:AM534"/>
    <mergeCell ref="BB535:BB544"/>
    <mergeCell ref="BC535:BC544"/>
    <mergeCell ref="AU535:AU544"/>
    <mergeCell ref="AV535:AV544"/>
    <mergeCell ref="AW535:AW544"/>
    <mergeCell ref="AJ555:AJ564"/>
    <mergeCell ref="AJ565:AJ574"/>
    <mergeCell ref="AM565:AM574"/>
    <mergeCell ref="AJ575:AJ584"/>
    <mergeCell ref="AM575:AM584"/>
    <mergeCell ref="AJ515:AJ524"/>
    <mergeCell ref="AJ525:AJ534"/>
    <mergeCell ref="AJ535:AJ544"/>
    <mergeCell ref="AM535:AM544"/>
    <mergeCell ref="AS535:AS544"/>
    <mergeCell ref="AT535:AT544"/>
    <mergeCell ref="AT545:AT554"/>
    <mergeCell ref="BE555:BE564"/>
    <mergeCell ref="BF555:BF564"/>
    <mergeCell ref="BG555:BG564"/>
    <mergeCell ref="BG565:BG574"/>
    <mergeCell ref="BF575:BF584"/>
    <mergeCell ref="BG575:BG584"/>
    <mergeCell ref="AP515:AP524"/>
    <mergeCell ref="AM515:AM524"/>
    <mergeCell ref="AS515:AS524"/>
    <mergeCell ref="AT515:AT524"/>
    <mergeCell ref="AX535:AX544"/>
    <mergeCell ref="AY535:AY544"/>
    <mergeCell ref="AZ535:AZ544"/>
    <mergeCell ref="BA535:BA544"/>
    <mergeCell ref="BE565:BE574"/>
    <mergeCell ref="BF565:BF574"/>
    <mergeCell ref="AX565:AX574"/>
    <mergeCell ref="AY565:AY574"/>
    <mergeCell ref="AZ565:AZ574"/>
    <mergeCell ref="BA565:BA574"/>
    <mergeCell ref="BG515:BG524"/>
    <mergeCell ref="BD535:BD544"/>
    <mergeCell ref="BG535:BG544"/>
    <mergeCell ref="AZ545:AZ554"/>
    <mergeCell ref="BA545:BA554"/>
    <mergeCell ref="BB545:BB554"/>
    <mergeCell ref="BC545:BC554"/>
    <mergeCell ref="BD545:BD554"/>
    <mergeCell ref="BE545:BE554"/>
    <mergeCell ref="BF545:BF554"/>
    <mergeCell ref="BG545:BG554"/>
    <mergeCell ref="AP545:AP554"/>
    <mergeCell ref="AS545:AS554"/>
    <mergeCell ref="AU545:AU554"/>
    <mergeCell ref="AV545:AV554"/>
    <mergeCell ref="AW545:AW554"/>
    <mergeCell ref="AX545:AX554"/>
    <mergeCell ref="AY545:AY554"/>
    <mergeCell ref="AW515:AW524"/>
    <mergeCell ref="AX515:AX524"/>
    <mergeCell ref="AY515:AY524"/>
    <mergeCell ref="AZ515:AZ524"/>
    <mergeCell ref="BA515:BA524"/>
    <mergeCell ref="R515:R524"/>
    <mergeCell ref="R525:R534"/>
    <mergeCell ref="R535:R544"/>
    <mergeCell ref="U535:U544"/>
    <mergeCell ref="R545:R554"/>
    <mergeCell ref="U545:U554"/>
    <mergeCell ref="X545:X554"/>
    <mergeCell ref="AA545:AA554"/>
    <mergeCell ref="BE535:BE544"/>
    <mergeCell ref="BF535:BF544"/>
    <mergeCell ref="BB515:BB524"/>
    <mergeCell ref="BC515:BC524"/>
    <mergeCell ref="BD515:BD524"/>
    <mergeCell ref="BE515:BE524"/>
    <mergeCell ref="BF515:BF524"/>
    <mergeCell ref="AJ545:AJ554"/>
    <mergeCell ref="AD515:AD524"/>
    <mergeCell ref="AG515:AG524"/>
    <mergeCell ref="X535:X544"/>
    <mergeCell ref="AM355:AM364"/>
    <mergeCell ref="AP355:AP364"/>
    <mergeCell ref="AS355:AS364"/>
    <mergeCell ref="AT355:AT364"/>
    <mergeCell ref="AU355:AU364"/>
    <mergeCell ref="AV355:AV364"/>
    <mergeCell ref="AW355:AW364"/>
    <mergeCell ref="BE355:BE364"/>
    <mergeCell ref="BF355:BF364"/>
    <mergeCell ref="BG355:BG364"/>
    <mergeCell ref="BG365:BG374"/>
    <mergeCell ref="AX355:AX364"/>
    <mergeCell ref="AY355:AY364"/>
    <mergeCell ref="AZ355:AZ364"/>
    <mergeCell ref="BA355:BA364"/>
    <mergeCell ref="BB355:BB364"/>
    <mergeCell ref="BC355:BC364"/>
    <mergeCell ref="BD355:BD364"/>
    <mergeCell ref="AM365:AM374"/>
    <mergeCell ref="AP365:AP374"/>
    <mergeCell ref="AS365:AS374"/>
    <mergeCell ref="AT365:AT374"/>
    <mergeCell ref="AU365:AU374"/>
    <mergeCell ref="AV365:AV374"/>
    <mergeCell ref="AW365:AW374"/>
    <mergeCell ref="X335:X344"/>
    <mergeCell ref="X345:X354"/>
    <mergeCell ref="X355:X364"/>
    <mergeCell ref="AA355:AA364"/>
    <mergeCell ref="AD355:AD364"/>
    <mergeCell ref="AG355:AG364"/>
    <mergeCell ref="AJ355:AJ364"/>
    <mergeCell ref="U355:U364"/>
    <mergeCell ref="U365:U374"/>
    <mergeCell ref="X365:X374"/>
    <mergeCell ref="AA365:AA374"/>
    <mergeCell ref="AD365:AD374"/>
    <mergeCell ref="AG365:AG374"/>
    <mergeCell ref="AJ365:AJ374"/>
    <mergeCell ref="I335:I344"/>
    <mergeCell ref="O335:O344"/>
    <mergeCell ref="U335:U344"/>
    <mergeCell ref="AA335:AA344"/>
    <mergeCell ref="O345:O354"/>
    <mergeCell ref="U345:U354"/>
    <mergeCell ref="AA345:AA354"/>
    <mergeCell ref="O355:O364"/>
    <mergeCell ref="O365:O374"/>
    <mergeCell ref="I345:I354"/>
    <mergeCell ref="I355:I364"/>
    <mergeCell ref="L355:L364"/>
    <mergeCell ref="R355:R364"/>
    <mergeCell ref="I365:I374"/>
    <mergeCell ref="L365:L374"/>
    <mergeCell ref="R365:R374"/>
    <mergeCell ref="AG345:AG354"/>
    <mergeCell ref="AU335:AU344"/>
    <mergeCell ref="AV335:AV344"/>
    <mergeCell ref="AW335:AW344"/>
    <mergeCell ref="AX335:AX344"/>
    <mergeCell ref="AY335:AY344"/>
    <mergeCell ref="AZ335:AZ344"/>
    <mergeCell ref="BA335:BA344"/>
    <mergeCell ref="BE345:BE354"/>
    <mergeCell ref="BF345:BF354"/>
    <mergeCell ref="BB335:BB344"/>
    <mergeCell ref="BC335:BC344"/>
    <mergeCell ref="BD335:BD344"/>
    <mergeCell ref="BE335:BE344"/>
    <mergeCell ref="BF335:BF344"/>
    <mergeCell ref="BG335:BG344"/>
    <mergeCell ref="BD345:BD354"/>
    <mergeCell ref="BG345:BG354"/>
    <mergeCell ref="BB345:BB354"/>
    <mergeCell ref="BC345:BC354"/>
    <mergeCell ref="AU345:AU354"/>
    <mergeCell ref="AV345:AV354"/>
    <mergeCell ref="AW345:AW354"/>
    <mergeCell ref="AX345:AX354"/>
    <mergeCell ref="AY345:AY354"/>
    <mergeCell ref="AZ345:AZ354"/>
    <mergeCell ref="BA345:BA354"/>
    <mergeCell ref="BE325:BE334"/>
    <mergeCell ref="BF325:BF334"/>
    <mergeCell ref="AX325:AX334"/>
    <mergeCell ref="AY325:AY334"/>
    <mergeCell ref="AZ325:AZ334"/>
    <mergeCell ref="BA325:BA334"/>
    <mergeCell ref="BB325:BB334"/>
    <mergeCell ref="BC325:BC334"/>
    <mergeCell ref="BD325:BD334"/>
    <mergeCell ref="O325:O334"/>
    <mergeCell ref="I305:I314"/>
    <mergeCell ref="I315:I324"/>
    <mergeCell ref="L315:L324"/>
    <mergeCell ref="R315:R324"/>
    <mergeCell ref="I325:I334"/>
    <mergeCell ref="L325:L334"/>
    <mergeCell ref="R325:R334"/>
    <mergeCell ref="AM325:AM334"/>
    <mergeCell ref="AP325:AP334"/>
    <mergeCell ref="AS325:AS334"/>
    <mergeCell ref="AT325:AT334"/>
    <mergeCell ref="AU325:AU334"/>
    <mergeCell ref="AV325:AV334"/>
    <mergeCell ref="AW325:AW334"/>
    <mergeCell ref="AM335:AM344"/>
    <mergeCell ref="AM345:AM354"/>
    <mergeCell ref="AS335:AS344"/>
    <mergeCell ref="AS345:AS354"/>
    <mergeCell ref="AD335:AD344"/>
    <mergeCell ref="AJ335:AJ344"/>
    <mergeCell ref="AP335:AP344"/>
    <mergeCell ref="AT335:AT344"/>
    <mergeCell ref="AD345:AD354"/>
    <mergeCell ref="AJ345:AJ354"/>
    <mergeCell ref="AP345:AP354"/>
    <mergeCell ref="AT345:AT354"/>
    <mergeCell ref="L335:L344"/>
    <mergeCell ref="L345:L354"/>
    <mergeCell ref="R335:R344"/>
    <mergeCell ref="R345:R354"/>
    <mergeCell ref="AG335:AG344"/>
    <mergeCell ref="I295:I304"/>
    <mergeCell ref="O295:O304"/>
    <mergeCell ref="U295:U304"/>
    <mergeCell ref="AA295:AA304"/>
    <mergeCell ref="O305:O314"/>
    <mergeCell ref="U305:U314"/>
    <mergeCell ref="AA305:AA314"/>
    <mergeCell ref="AM315:AM324"/>
    <mergeCell ref="AP315:AP324"/>
    <mergeCell ref="AS315:AS324"/>
    <mergeCell ref="AT315:AT324"/>
    <mergeCell ref="AU315:AU324"/>
    <mergeCell ref="AV315:AV324"/>
    <mergeCell ref="AW315:AW324"/>
    <mergeCell ref="BE315:BE324"/>
    <mergeCell ref="BF315:BF324"/>
    <mergeCell ref="BG315:BG324"/>
    <mergeCell ref="AX315:AX324"/>
    <mergeCell ref="AY315:AY324"/>
    <mergeCell ref="AZ315:AZ324"/>
    <mergeCell ref="BA315:BA324"/>
    <mergeCell ref="BB315:BB324"/>
    <mergeCell ref="BC315:BC324"/>
    <mergeCell ref="BD315:BD324"/>
    <mergeCell ref="O315:O324"/>
    <mergeCell ref="BG295:BG304"/>
    <mergeCell ref="BD305:BD314"/>
    <mergeCell ref="BG305:BG314"/>
    <mergeCell ref="X295:X304"/>
    <mergeCell ref="X305:X314"/>
    <mergeCell ref="X315:X324"/>
    <mergeCell ref="AA315:AA324"/>
    <mergeCell ref="AD315:AD324"/>
    <mergeCell ref="AG315:AG324"/>
    <mergeCell ref="AJ315:AJ324"/>
    <mergeCell ref="U315:U324"/>
    <mergeCell ref="U325:U334"/>
    <mergeCell ref="X325:X334"/>
    <mergeCell ref="AA325:AA334"/>
    <mergeCell ref="AD325:AD334"/>
    <mergeCell ref="AG325:AG334"/>
    <mergeCell ref="AJ325:AJ334"/>
    <mergeCell ref="BG325:BG334"/>
    <mergeCell ref="BC285:BC294"/>
    <mergeCell ref="BD285:BD294"/>
    <mergeCell ref="L295:L304"/>
    <mergeCell ref="L305:L314"/>
    <mergeCell ref="R295:R304"/>
    <mergeCell ref="R305:R314"/>
    <mergeCell ref="AG295:AG304"/>
    <mergeCell ref="AG305:AG314"/>
    <mergeCell ref="AU295:AU304"/>
    <mergeCell ref="AV295:AV304"/>
    <mergeCell ref="AW295:AW304"/>
    <mergeCell ref="AX295:AX304"/>
    <mergeCell ref="AY295:AY304"/>
    <mergeCell ref="AZ295:AZ304"/>
    <mergeCell ref="BA295:BA304"/>
    <mergeCell ref="BE305:BE314"/>
    <mergeCell ref="BF305:BF314"/>
    <mergeCell ref="BB295:BB304"/>
    <mergeCell ref="BC295:BC304"/>
    <mergeCell ref="BD295:BD304"/>
    <mergeCell ref="BE295:BE304"/>
    <mergeCell ref="BF295:BF304"/>
    <mergeCell ref="AM295:AM304"/>
    <mergeCell ref="AM305:AM314"/>
    <mergeCell ref="AS295:AS304"/>
    <mergeCell ref="AS305:AS314"/>
    <mergeCell ref="AD295:AD304"/>
    <mergeCell ref="AJ295:AJ304"/>
    <mergeCell ref="AP295:AP304"/>
    <mergeCell ref="AT295:AT304"/>
    <mergeCell ref="AD305:AD314"/>
    <mergeCell ref="AJ305:AJ314"/>
    <mergeCell ref="AP305:AP314"/>
    <mergeCell ref="AT305:AT314"/>
    <mergeCell ref="BB305:BB314"/>
    <mergeCell ref="BC305:BC314"/>
    <mergeCell ref="AU305:AU314"/>
    <mergeCell ref="AV305:AV314"/>
    <mergeCell ref="AW305:AW314"/>
    <mergeCell ref="AX305:AX314"/>
    <mergeCell ref="AY305:AY314"/>
    <mergeCell ref="AZ305:AZ314"/>
    <mergeCell ref="BA305:BA314"/>
    <mergeCell ref="AM275:AM284"/>
    <mergeCell ref="AP275:AP284"/>
    <mergeCell ref="AS275:AS284"/>
    <mergeCell ref="AT275:AT284"/>
    <mergeCell ref="AU275:AU284"/>
    <mergeCell ref="AV275:AV284"/>
    <mergeCell ref="AW275:AW284"/>
    <mergeCell ref="BE275:BE284"/>
    <mergeCell ref="BF275:BF284"/>
    <mergeCell ref="BG275:BG284"/>
    <mergeCell ref="BG285:BG294"/>
    <mergeCell ref="AX275:AX284"/>
    <mergeCell ref="AY275:AY284"/>
    <mergeCell ref="AZ275:AZ284"/>
    <mergeCell ref="BA275:BA284"/>
    <mergeCell ref="BB275:BB284"/>
    <mergeCell ref="BC275:BC284"/>
    <mergeCell ref="BD275:BD284"/>
    <mergeCell ref="AM285:AM294"/>
    <mergeCell ref="AP285:AP294"/>
    <mergeCell ref="AS285:AS294"/>
    <mergeCell ref="AT285:AT294"/>
    <mergeCell ref="AU285:AU294"/>
    <mergeCell ref="AV285:AV294"/>
    <mergeCell ref="AW285:AW294"/>
    <mergeCell ref="BE285:BE294"/>
    <mergeCell ref="BF285:BF294"/>
    <mergeCell ref="AX285:AX294"/>
    <mergeCell ref="AY285:AY294"/>
    <mergeCell ref="AZ285:AZ294"/>
    <mergeCell ref="BA285:BA294"/>
    <mergeCell ref="BB285:BB294"/>
    <mergeCell ref="X275:X284"/>
    <mergeCell ref="AA275:AA284"/>
    <mergeCell ref="AD275:AD284"/>
    <mergeCell ref="AG275:AG284"/>
    <mergeCell ref="AJ275:AJ284"/>
    <mergeCell ref="U275:U284"/>
    <mergeCell ref="U285:U294"/>
    <mergeCell ref="X285:X294"/>
    <mergeCell ref="AA285:AA294"/>
    <mergeCell ref="AD285:AD294"/>
    <mergeCell ref="AG285:AG294"/>
    <mergeCell ref="AJ285:AJ294"/>
    <mergeCell ref="I255:I264"/>
    <mergeCell ref="O255:O264"/>
    <mergeCell ref="U255:U264"/>
    <mergeCell ref="AA255:AA264"/>
    <mergeCell ref="O265:O274"/>
    <mergeCell ref="U265:U274"/>
    <mergeCell ref="AA265:AA274"/>
    <mergeCell ref="O275:O284"/>
    <mergeCell ref="O285:O294"/>
    <mergeCell ref="I265:I274"/>
    <mergeCell ref="I275:I284"/>
    <mergeCell ref="L275:L284"/>
    <mergeCell ref="R275:R284"/>
    <mergeCell ref="I285:I294"/>
    <mergeCell ref="L285:L294"/>
    <mergeCell ref="R285:R294"/>
    <mergeCell ref="L255:L264"/>
    <mergeCell ref="L265:L274"/>
    <mergeCell ref="R255:R264"/>
    <mergeCell ref="R265:R274"/>
    <mergeCell ref="AG255:AG264"/>
    <mergeCell ref="AG265:AG274"/>
    <mergeCell ref="AU255:AU264"/>
    <mergeCell ref="AV255:AV264"/>
    <mergeCell ref="AW255:AW264"/>
    <mergeCell ref="AX255:AX264"/>
    <mergeCell ref="AY255:AY264"/>
    <mergeCell ref="AZ255:AZ264"/>
    <mergeCell ref="BA255:BA264"/>
    <mergeCell ref="BE265:BE274"/>
    <mergeCell ref="BF265:BF274"/>
    <mergeCell ref="BB255:BB264"/>
    <mergeCell ref="BC255:BC264"/>
    <mergeCell ref="BD255:BD264"/>
    <mergeCell ref="BE255:BE264"/>
    <mergeCell ref="BF255:BF264"/>
    <mergeCell ref="BD265:BD274"/>
    <mergeCell ref="X255:X264"/>
    <mergeCell ref="X265:X274"/>
    <mergeCell ref="BF525:BF534"/>
    <mergeCell ref="BG525:BG534"/>
    <mergeCell ref="AY525:AY534"/>
    <mergeCell ref="AZ525:AZ534"/>
    <mergeCell ref="BA525:BA534"/>
    <mergeCell ref="BB525:BB534"/>
    <mergeCell ref="BC525:BC534"/>
    <mergeCell ref="BD525:BD534"/>
    <mergeCell ref="BE525:BE534"/>
    <mergeCell ref="AM255:AM264"/>
    <mergeCell ref="AM265:AM274"/>
    <mergeCell ref="AS255:AS264"/>
    <mergeCell ref="AS265:AS274"/>
    <mergeCell ref="AD255:AD264"/>
    <mergeCell ref="AJ255:AJ264"/>
    <mergeCell ref="AP255:AP264"/>
    <mergeCell ref="AT255:AT264"/>
    <mergeCell ref="AD265:AD274"/>
    <mergeCell ref="AJ265:AJ274"/>
    <mergeCell ref="AP265:AP274"/>
    <mergeCell ref="AT265:AT274"/>
    <mergeCell ref="BB265:BB274"/>
    <mergeCell ref="BC265:BC274"/>
    <mergeCell ref="AU265:AU274"/>
    <mergeCell ref="AV265:AV274"/>
    <mergeCell ref="AW265:AW274"/>
    <mergeCell ref="AX265:AX274"/>
    <mergeCell ref="AY265:AY274"/>
    <mergeCell ref="AZ265:AZ274"/>
    <mergeCell ref="BA265:BA274"/>
    <mergeCell ref="BG255:BG264"/>
    <mergeCell ref="BG265:BG274"/>
    <mergeCell ref="BD485:BD494"/>
    <mergeCell ref="AV485:AV494"/>
    <mergeCell ref="AW485:AW494"/>
    <mergeCell ref="AX485:AX494"/>
    <mergeCell ref="AY485:AY494"/>
    <mergeCell ref="AZ485:AZ494"/>
    <mergeCell ref="BA485:BA494"/>
    <mergeCell ref="BB485:BB494"/>
    <mergeCell ref="X515:X524"/>
    <mergeCell ref="X525:X534"/>
    <mergeCell ref="I515:I524"/>
    <mergeCell ref="O515:O524"/>
    <mergeCell ref="U515:U524"/>
    <mergeCell ref="AA515:AA524"/>
    <mergeCell ref="I525:I534"/>
    <mergeCell ref="O525:O534"/>
    <mergeCell ref="U525:U534"/>
    <mergeCell ref="AA525:AA534"/>
    <mergeCell ref="AS525:AS534"/>
    <mergeCell ref="AT525:AT534"/>
    <mergeCell ref="AU525:AU534"/>
    <mergeCell ref="AV525:AV534"/>
    <mergeCell ref="AW525:AW534"/>
    <mergeCell ref="AX525:AX534"/>
    <mergeCell ref="AD485:AD494"/>
    <mergeCell ref="AD495:AD504"/>
    <mergeCell ref="AG495:AG504"/>
    <mergeCell ref="AJ495:AJ504"/>
    <mergeCell ref="AM495:AM504"/>
    <mergeCell ref="AP495:AP504"/>
    <mergeCell ref="AU515:AU524"/>
    <mergeCell ref="AV515:AV524"/>
    <mergeCell ref="BE455:BE464"/>
    <mergeCell ref="I415:I424"/>
    <mergeCell ref="O415:O424"/>
    <mergeCell ref="U415:U424"/>
    <mergeCell ref="AA415:AA424"/>
    <mergeCell ref="O425:O434"/>
    <mergeCell ref="U425:U434"/>
    <mergeCell ref="AA425:AA434"/>
    <mergeCell ref="AM435:AM444"/>
    <mergeCell ref="AP435:AP444"/>
    <mergeCell ref="AS435:AS444"/>
    <mergeCell ref="AT435:AT444"/>
    <mergeCell ref="AU435:AU444"/>
    <mergeCell ref="AV435:AV444"/>
    <mergeCell ref="AW435:AW444"/>
    <mergeCell ref="BE435:BE444"/>
    <mergeCell ref="BF435:BF444"/>
    <mergeCell ref="O435:O444"/>
    <mergeCell ref="O445:O454"/>
    <mergeCell ref="AM445:AM454"/>
    <mergeCell ref="AP445:AP454"/>
    <mergeCell ref="AS445:AS454"/>
    <mergeCell ref="AT445:AT454"/>
    <mergeCell ref="AU445:AU454"/>
    <mergeCell ref="AV445:AV454"/>
    <mergeCell ref="AW445:AW454"/>
    <mergeCell ref="L445:L454"/>
    <mergeCell ref="L455:L464"/>
    <mergeCell ref="U455:U464"/>
    <mergeCell ref="X455:X464"/>
    <mergeCell ref="AA455:AA464"/>
    <mergeCell ref="AD455:AD464"/>
    <mergeCell ref="AM465:AM474"/>
    <mergeCell ref="AS455:AS464"/>
    <mergeCell ref="AS465:AS474"/>
    <mergeCell ref="AT465:AT474"/>
    <mergeCell ref="AU465:AU474"/>
    <mergeCell ref="AJ455:AJ464"/>
    <mergeCell ref="AP455:AP464"/>
    <mergeCell ref="AT455:AT464"/>
    <mergeCell ref="AU455:AU464"/>
    <mergeCell ref="AV455:AV464"/>
    <mergeCell ref="AJ465:AJ474"/>
    <mergeCell ref="AP465:AP474"/>
    <mergeCell ref="BC465:BC474"/>
    <mergeCell ref="BD465:BD474"/>
    <mergeCell ref="BE465:BE474"/>
    <mergeCell ref="BF465:BF474"/>
    <mergeCell ref="BG465:BG474"/>
    <mergeCell ref="AV465:AV474"/>
    <mergeCell ref="AW465:AW474"/>
    <mergeCell ref="AX465:AX474"/>
    <mergeCell ref="AY465:AY474"/>
    <mergeCell ref="AZ465:AZ474"/>
    <mergeCell ref="BA465:BA474"/>
    <mergeCell ref="BB465:BB474"/>
    <mergeCell ref="BF455:BF464"/>
    <mergeCell ref="BG455:BG464"/>
    <mergeCell ref="AY455:AY464"/>
    <mergeCell ref="AZ455:AZ464"/>
    <mergeCell ref="BA455:BA464"/>
    <mergeCell ref="BB455:BB464"/>
    <mergeCell ref="BC455:BC464"/>
    <mergeCell ref="BD455:BD464"/>
    <mergeCell ref="X415:X424"/>
    <mergeCell ref="X425:X434"/>
    <mergeCell ref="X435:X444"/>
    <mergeCell ref="AA435:AA444"/>
    <mergeCell ref="AD435:AD444"/>
    <mergeCell ref="AG435:AG444"/>
    <mergeCell ref="AJ435:AJ444"/>
    <mergeCell ref="U435:U444"/>
    <mergeCell ref="U445:U454"/>
    <mergeCell ref="X445:X454"/>
    <mergeCell ref="AA445:AA454"/>
    <mergeCell ref="AD445:AD454"/>
    <mergeCell ref="AG445:AG454"/>
    <mergeCell ref="AJ445:AJ454"/>
    <mergeCell ref="AW455:AW464"/>
    <mergeCell ref="AX455:AX464"/>
    <mergeCell ref="AM455:AM464"/>
    <mergeCell ref="AG455:AG464"/>
    <mergeCell ref="AX435:AX444"/>
    <mergeCell ref="I505:I514"/>
    <mergeCell ref="O505:O514"/>
    <mergeCell ref="U505:U514"/>
    <mergeCell ref="AG505:AG514"/>
    <mergeCell ref="AJ505:AJ514"/>
    <mergeCell ref="AM505:AM514"/>
    <mergeCell ref="AP505:AP514"/>
    <mergeCell ref="AS505:AS514"/>
    <mergeCell ref="AT505:AT514"/>
    <mergeCell ref="AU505:AU514"/>
    <mergeCell ref="BE495:BE504"/>
    <mergeCell ref="BE505:BE514"/>
    <mergeCell ref="BF505:BF514"/>
    <mergeCell ref="BG505:BG514"/>
    <mergeCell ref="AZ495:AZ504"/>
    <mergeCell ref="BA495:BA504"/>
    <mergeCell ref="BB495:BB504"/>
    <mergeCell ref="BC495:BC504"/>
    <mergeCell ref="BD495:BD504"/>
    <mergeCell ref="BF495:BF504"/>
    <mergeCell ref="BG495:BG504"/>
    <mergeCell ref="X505:X514"/>
    <mergeCell ref="BC505:BC514"/>
    <mergeCell ref="BD505:BD514"/>
    <mergeCell ref="AV505:AV514"/>
    <mergeCell ref="AW505:AW514"/>
    <mergeCell ref="AX505:AX514"/>
    <mergeCell ref="AY505:AY514"/>
    <mergeCell ref="AZ505:AZ514"/>
    <mergeCell ref="BA505:BA514"/>
    <mergeCell ref="BB505:BB514"/>
    <mergeCell ref="I475:I484"/>
    <mergeCell ref="O475:O484"/>
    <mergeCell ref="U475:U484"/>
    <mergeCell ref="AA475:AA484"/>
    <mergeCell ref="I485:I494"/>
    <mergeCell ref="U485:U494"/>
    <mergeCell ref="AA485:AA494"/>
    <mergeCell ref="AS495:AS504"/>
    <mergeCell ref="AT495:AT504"/>
    <mergeCell ref="AU495:AU504"/>
    <mergeCell ref="AV495:AV504"/>
    <mergeCell ref="AW495:AW504"/>
    <mergeCell ref="AX495:AX504"/>
    <mergeCell ref="AY495:AY504"/>
    <mergeCell ref="L495:L504"/>
    <mergeCell ref="L505:L514"/>
    <mergeCell ref="R495:R504"/>
    <mergeCell ref="R505:R514"/>
    <mergeCell ref="O485:O494"/>
    <mergeCell ref="R485:R494"/>
    <mergeCell ref="I495:I504"/>
    <mergeCell ref="O495:O504"/>
    <mergeCell ref="U495:U504"/>
    <mergeCell ref="BC475:BC484"/>
    <mergeCell ref="BD475:BD484"/>
    <mergeCell ref="BE475:BE484"/>
    <mergeCell ref="BF475:BF484"/>
    <mergeCell ref="BG475:BG484"/>
    <mergeCell ref="BE485:BE494"/>
    <mergeCell ref="BF485:BF494"/>
    <mergeCell ref="BG485:BG494"/>
    <mergeCell ref="L475:L484"/>
    <mergeCell ref="L485:L494"/>
    <mergeCell ref="AJ475:AJ484"/>
    <mergeCell ref="AJ485:AJ494"/>
    <mergeCell ref="AV475:AV484"/>
    <mergeCell ref="AW475:AW484"/>
    <mergeCell ref="AX475:AX484"/>
    <mergeCell ref="AY475:AY484"/>
    <mergeCell ref="AZ475:AZ484"/>
    <mergeCell ref="BA475:BA484"/>
    <mergeCell ref="BB475:BB484"/>
    <mergeCell ref="AP475:AP484"/>
    <mergeCell ref="AP485:AP494"/>
    <mergeCell ref="AS485:AS494"/>
    <mergeCell ref="AT485:AT494"/>
    <mergeCell ref="AG475:AG484"/>
    <mergeCell ref="AM475:AM484"/>
    <mergeCell ref="AS475:AS484"/>
    <mergeCell ref="AT475:AT484"/>
    <mergeCell ref="AU475:AU484"/>
    <mergeCell ref="AG485:AG494"/>
    <mergeCell ref="AM485:AM494"/>
    <mergeCell ref="AU485:AU494"/>
    <mergeCell ref="BC485:BC494"/>
    <mergeCell ref="R445:R454"/>
    <mergeCell ref="R455:R464"/>
    <mergeCell ref="R465:R474"/>
    <mergeCell ref="R475:R484"/>
    <mergeCell ref="I465:I474"/>
    <mergeCell ref="L465:L474"/>
    <mergeCell ref="O465:O474"/>
    <mergeCell ref="U465:U474"/>
    <mergeCell ref="X465:X474"/>
    <mergeCell ref="AA465:AA474"/>
    <mergeCell ref="AD465:AD474"/>
    <mergeCell ref="AG465:AG474"/>
    <mergeCell ref="I425:I434"/>
    <mergeCell ref="I435:I444"/>
    <mergeCell ref="L435:L444"/>
    <mergeCell ref="R435:R444"/>
    <mergeCell ref="I445:I454"/>
    <mergeCell ref="I455:I464"/>
    <mergeCell ref="O455:O464"/>
    <mergeCell ref="AD475:AD484"/>
    <mergeCell ref="BB425:BB434"/>
    <mergeCell ref="BC425:BC434"/>
    <mergeCell ref="AU425:AU434"/>
    <mergeCell ref="AV425:AV434"/>
    <mergeCell ref="AW425:AW434"/>
    <mergeCell ref="AX425:AX434"/>
    <mergeCell ref="AY425:AY434"/>
    <mergeCell ref="AZ425:AZ434"/>
    <mergeCell ref="BA425:BA434"/>
    <mergeCell ref="BE445:BE454"/>
    <mergeCell ref="BF445:BF454"/>
    <mergeCell ref="BG445:BG454"/>
    <mergeCell ref="AX445:AX454"/>
    <mergeCell ref="AY445:AY454"/>
    <mergeCell ref="AZ445:AZ454"/>
    <mergeCell ref="BA445:BA454"/>
    <mergeCell ref="BB445:BB454"/>
    <mergeCell ref="BC445:BC454"/>
    <mergeCell ref="BD445:BD454"/>
    <mergeCell ref="BG435:BG444"/>
    <mergeCell ref="AY435:AY444"/>
    <mergeCell ref="AZ435:AZ444"/>
    <mergeCell ref="BA435:BA444"/>
    <mergeCell ref="BB435:BB444"/>
    <mergeCell ref="BC435:BC444"/>
    <mergeCell ref="BD435:BD444"/>
    <mergeCell ref="BG415:BG424"/>
    <mergeCell ref="BD425:BD434"/>
    <mergeCell ref="BG425:BG434"/>
    <mergeCell ref="AM375:AM384"/>
    <mergeCell ref="AM385:AM394"/>
    <mergeCell ref="AD375:AD384"/>
    <mergeCell ref="AJ375:AJ384"/>
    <mergeCell ref="AP375:AP384"/>
    <mergeCell ref="AS375:AS384"/>
    <mergeCell ref="AT375:AT384"/>
    <mergeCell ref="AD385:AD394"/>
    <mergeCell ref="AJ385:AJ394"/>
    <mergeCell ref="BA395:BA404"/>
    <mergeCell ref="BB395:BB404"/>
    <mergeCell ref="AT395:AT404"/>
    <mergeCell ref="AU395:AU404"/>
    <mergeCell ref="AV395:AV404"/>
    <mergeCell ref="AW395:AW404"/>
    <mergeCell ref="AX395:AX404"/>
    <mergeCell ref="AY395:AY404"/>
    <mergeCell ref="AZ395:AZ404"/>
    <mergeCell ref="BF395:BF404"/>
    <mergeCell ref="BG395:BG404"/>
    <mergeCell ref="BB375:BB384"/>
    <mergeCell ref="BC375:BC384"/>
    <mergeCell ref="BD375:BD384"/>
    <mergeCell ref="BE375:BE384"/>
    <mergeCell ref="BF375:BF384"/>
    <mergeCell ref="BG375:BG384"/>
    <mergeCell ref="BC395:BC404"/>
    <mergeCell ref="AY405:AY414"/>
    <mergeCell ref="AZ405:AZ414"/>
    <mergeCell ref="L415:L424"/>
    <mergeCell ref="L425:L434"/>
    <mergeCell ref="R415:R424"/>
    <mergeCell ref="R425:R434"/>
    <mergeCell ref="AG415:AG424"/>
    <mergeCell ref="AG425:AG434"/>
    <mergeCell ref="AU415:AU424"/>
    <mergeCell ref="AV415:AV424"/>
    <mergeCell ref="AW415:AW424"/>
    <mergeCell ref="AX415:AX424"/>
    <mergeCell ref="AY415:AY424"/>
    <mergeCell ref="AZ415:AZ424"/>
    <mergeCell ref="BA415:BA424"/>
    <mergeCell ref="BE425:BE434"/>
    <mergeCell ref="BF425:BF434"/>
    <mergeCell ref="BB415:BB424"/>
    <mergeCell ref="BC415:BC424"/>
    <mergeCell ref="BD415:BD424"/>
    <mergeCell ref="BE415:BE424"/>
    <mergeCell ref="BF415:BF424"/>
    <mergeCell ref="AM415:AM424"/>
    <mergeCell ref="AM425:AM434"/>
    <mergeCell ref="AS415:AS424"/>
    <mergeCell ref="AS425:AS434"/>
    <mergeCell ref="AD415:AD424"/>
    <mergeCell ref="AJ415:AJ424"/>
    <mergeCell ref="AP415:AP424"/>
    <mergeCell ref="AT415:AT424"/>
    <mergeCell ref="AD425:AD434"/>
    <mergeCell ref="AJ425:AJ434"/>
    <mergeCell ref="AP425:AP434"/>
    <mergeCell ref="AT425:AT434"/>
    <mergeCell ref="AP395:AP404"/>
    <mergeCell ref="AP405:AP414"/>
    <mergeCell ref="BF405:BF414"/>
    <mergeCell ref="BG405:BG414"/>
    <mergeCell ref="BD395:BD404"/>
    <mergeCell ref="BE395:BE404"/>
    <mergeCell ref="BA405:BA414"/>
    <mergeCell ref="BB405:BB414"/>
    <mergeCell ref="BC405:BC414"/>
    <mergeCell ref="BD405:BD414"/>
    <mergeCell ref="BE405:BE414"/>
    <mergeCell ref="AJ405:AJ414"/>
    <mergeCell ref="AM405:AM414"/>
    <mergeCell ref="O405:O414"/>
    <mergeCell ref="R405:R414"/>
    <mergeCell ref="U405:U414"/>
    <mergeCell ref="X405:X414"/>
    <mergeCell ref="AA405:AA414"/>
    <mergeCell ref="AD405:AD414"/>
    <mergeCell ref="AG405:AG414"/>
    <mergeCell ref="AS395:AS404"/>
    <mergeCell ref="AS405:AS414"/>
    <mergeCell ref="AT405:AT414"/>
    <mergeCell ref="AU405:AU414"/>
    <mergeCell ref="AV405:AV414"/>
    <mergeCell ref="AW405:AW414"/>
    <mergeCell ref="AX405:AX414"/>
    <mergeCell ref="R395:R404"/>
    <mergeCell ref="U395:U404"/>
    <mergeCell ref="X395:X404"/>
    <mergeCell ref="AA395:AA404"/>
    <mergeCell ref="AD395:AD404"/>
    <mergeCell ref="L375:L384"/>
    <mergeCell ref="L385:L394"/>
    <mergeCell ref="I395:I404"/>
    <mergeCell ref="L395:L404"/>
    <mergeCell ref="O395:O404"/>
    <mergeCell ref="I405:I414"/>
    <mergeCell ref="L405:L414"/>
    <mergeCell ref="AG375:AG384"/>
    <mergeCell ref="AG385:AG394"/>
    <mergeCell ref="AG395:AG404"/>
    <mergeCell ref="AJ395:AJ404"/>
    <mergeCell ref="AM395:AM404"/>
    <mergeCell ref="BG385:BG394"/>
    <mergeCell ref="AX385:AX394"/>
    <mergeCell ref="AY385:AY394"/>
    <mergeCell ref="AZ385:AZ394"/>
    <mergeCell ref="BA385:BA394"/>
    <mergeCell ref="BB385:BB394"/>
    <mergeCell ref="BC385:BC394"/>
    <mergeCell ref="BD385:BD394"/>
    <mergeCell ref="BE365:BE374"/>
    <mergeCell ref="BF365:BF374"/>
    <mergeCell ref="AX365:AX374"/>
    <mergeCell ref="AY365:AY374"/>
    <mergeCell ref="AZ365:AZ374"/>
    <mergeCell ref="BA365:BA374"/>
    <mergeCell ref="BB365:BB374"/>
    <mergeCell ref="BC365:BC374"/>
    <mergeCell ref="BD365:BD374"/>
    <mergeCell ref="AX375:AX384"/>
    <mergeCell ref="AY375:AY384"/>
    <mergeCell ref="AZ375:AZ384"/>
    <mergeCell ref="BA375:BA384"/>
    <mergeCell ref="BE125:BE134"/>
    <mergeCell ref="BF125:BF134"/>
    <mergeCell ref="AX125:AX134"/>
    <mergeCell ref="AY125:AY134"/>
    <mergeCell ref="AZ125:AZ134"/>
    <mergeCell ref="BA125:BA134"/>
    <mergeCell ref="BB125:BB134"/>
    <mergeCell ref="BC125:BC134"/>
    <mergeCell ref="BD125:BD134"/>
    <mergeCell ref="X375:X384"/>
    <mergeCell ref="X385:X394"/>
    <mergeCell ref="I375:I384"/>
    <mergeCell ref="O375:O384"/>
    <mergeCell ref="U375:U384"/>
    <mergeCell ref="AA375:AA384"/>
    <mergeCell ref="I385:I394"/>
    <mergeCell ref="O385:O394"/>
    <mergeCell ref="U385:U394"/>
    <mergeCell ref="AA385:AA394"/>
    <mergeCell ref="AP385:AP394"/>
    <mergeCell ref="AS385:AS394"/>
    <mergeCell ref="AT385:AT394"/>
    <mergeCell ref="AU385:AU394"/>
    <mergeCell ref="AV385:AV394"/>
    <mergeCell ref="AW385:AW394"/>
    <mergeCell ref="BE385:BE394"/>
    <mergeCell ref="BF385:BF394"/>
    <mergeCell ref="AU375:AU384"/>
    <mergeCell ref="AV375:AV384"/>
    <mergeCell ref="AW375:AW384"/>
    <mergeCell ref="R375:R384"/>
    <mergeCell ref="R385:R394"/>
    <mergeCell ref="R65:R74"/>
    <mergeCell ref="L35:L44"/>
    <mergeCell ref="I45:I54"/>
    <mergeCell ref="O45:O54"/>
    <mergeCell ref="U45:U54"/>
    <mergeCell ref="I55:I64"/>
    <mergeCell ref="O55:O64"/>
    <mergeCell ref="U55:U64"/>
    <mergeCell ref="L65:L74"/>
    <mergeCell ref="L75:L84"/>
    <mergeCell ref="L85:L94"/>
    <mergeCell ref="O75:O84"/>
    <mergeCell ref="R75:R84"/>
    <mergeCell ref="O85:O94"/>
    <mergeCell ref="R85:R94"/>
    <mergeCell ref="U85:U94"/>
    <mergeCell ref="BA75:BA84"/>
    <mergeCell ref="AT75:AT84"/>
    <mergeCell ref="AU75:AU84"/>
    <mergeCell ref="AV75:AV84"/>
    <mergeCell ref="AW75:AW84"/>
    <mergeCell ref="AX75:AX84"/>
    <mergeCell ref="AY75:AY84"/>
    <mergeCell ref="AZ75:AZ84"/>
    <mergeCell ref="AM85:AM94"/>
    <mergeCell ref="AP85:AP94"/>
    <mergeCell ref="AS85:AS94"/>
    <mergeCell ref="AT85:AT94"/>
    <mergeCell ref="AU85:AU94"/>
    <mergeCell ref="AV85:AV94"/>
    <mergeCell ref="AW85:AW94"/>
    <mergeCell ref="BG55:BG64"/>
    <mergeCell ref="BA45:BA54"/>
    <mergeCell ref="BB45:BB54"/>
    <mergeCell ref="BC45:BC54"/>
    <mergeCell ref="BD45:BD54"/>
    <mergeCell ref="BE45:BE54"/>
    <mergeCell ref="BF45:BF54"/>
    <mergeCell ref="BG45:BG54"/>
    <mergeCell ref="BE85:BE94"/>
    <mergeCell ref="BF85:BF94"/>
    <mergeCell ref="AX85:AX94"/>
    <mergeCell ref="AY85:AY94"/>
    <mergeCell ref="AZ85:AZ94"/>
    <mergeCell ref="BA85:BA94"/>
    <mergeCell ref="BB85:BB94"/>
    <mergeCell ref="BC85:BC94"/>
    <mergeCell ref="BD85:BD94"/>
    <mergeCell ref="BB75:BB84"/>
    <mergeCell ref="BC75:BC84"/>
    <mergeCell ref="BD75:BD84"/>
    <mergeCell ref="BE75:BE84"/>
    <mergeCell ref="BF75:BF84"/>
    <mergeCell ref="BG75:BG84"/>
    <mergeCell ref="BG85:BG94"/>
    <mergeCell ref="AP45:AP54"/>
    <mergeCell ref="AS45:AS54"/>
    <mergeCell ref="AT45:AT54"/>
    <mergeCell ref="AU45:AU54"/>
    <mergeCell ref="AV45:AV54"/>
    <mergeCell ref="AW45:AW54"/>
    <mergeCell ref="AX45:AX54"/>
    <mergeCell ref="AY45:AY54"/>
    <mergeCell ref="AZ45:AZ54"/>
    <mergeCell ref="L45:L54"/>
    <mergeCell ref="L55:L64"/>
    <mergeCell ref="X45:X54"/>
    <mergeCell ref="X55:X64"/>
    <mergeCell ref="AA55:AA64"/>
    <mergeCell ref="AD55:AD64"/>
    <mergeCell ref="AG55:AG64"/>
    <mergeCell ref="AJ55:AJ64"/>
    <mergeCell ref="AM55:AM64"/>
    <mergeCell ref="R45:R54"/>
    <mergeCell ref="R55:R64"/>
    <mergeCell ref="U25:U34"/>
    <mergeCell ref="X25:X34"/>
    <mergeCell ref="U35:U44"/>
    <mergeCell ref="X35:X44"/>
    <mergeCell ref="AA35:AA44"/>
    <mergeCell ref="O5:O14"/>
    <mergeCell ref="O15:O24"/>
    <mergeCell ref="L25:L34"/>
    <mergeCell ref="O25:O34"/>
    <mergeCell ref="R25:R34"/>
    <mergeCell ref="O35:O44"/>
    <mergeCell ref="R35:R44"/>
    <mergeCell ref="AA45:AA54"/>
    <mergeCell ref="AD45:AD54"/>
    <mergeCell ref="AG45:AG54"/>
    <mergeCell ref="AJ45:AJ54"/>
    <mergeCell ref="AM45:AM54"/>
    <mergeCell ref="BG125:BG134"/>
    <mergeCell ref="AX115:AX124"/>
    <mergeCell ref="AY115:AY124"/>
    <mergeCell ref="AZ115:AZ124"/>
    <mergeCell ref="BA115:BA124"/>
    <mergeCell ref="BB115:BB124"/>
    <mergeCell ref="BC115:BC124"/>
    <mergeCell ref="BD115:BD124"/>
    <mergeCell ref="O115:O124"/>
    <mergeCell ref="O125:O134"/>
    <mergeCell ref="I105:I114"/>
    <mergeCell ref="I115:I124"/>
    <mergeCell ref="L115:L124"/>
    <mergeCell ref="R115:R124"/>
    <mergeCell ref="I125:I134"/>
    <mergeCell ref="L125:L134"/>
    <mergeCell ref="R125:R134"/>
    <mergeCell ref="AM125:AM134"/>
    <mergeCell ref="AP125:AP134"/>
    <mergeCell ref="AS125:AS134"/>
    <mergeCell ref="AT125:AT134"/>
    <mergeCell ref="AU125:AU134"/>
    <mergeCell ref="AV125:AV134"/>
    <mergeCell ref="AW125:AW134"/>
    <mergeCell ref="AM105:AM114"/>
    <mergeCell ref="AS105:AS114"/>
    <mergeCell ref="AD105:AD114"/>
    <mergeCell ref="AJ105:AJ114"/>
    <mergeCell ref="AP105:AP114"/>
    <mergeCell ref="AT105:AT114"/>
    <mergeCell ref="BB105:BB114"/>
    <mergeCell ref="BC105:BC114"/>
    <mergeCell ref="BG95:BG104"/>
    <mergeCell ref="BD105:BD114"/>
    <mergeCell ref="BG105:BG114"/>
    <mergeCell ref="I95:I104"/>
    <mergeCell ref="O95:O104"/>
    <mergeCell ref="U95:U104"/>
    <mergeCell ref="AA95:AA104"/>
    <mergeCell ref="O105:O114"/>
    <mergeCell ref="U105:U114"/>
    <mergeCell ref="AA105:AA114"/>
    <mergeCell ref="AM115:AM124"/>
    <mergeCell ref="AP115:AP124"/>
    <mergeCell ref="AS115:AS124"/>
    <mergeCell ref="AT115:AT124"/>
    <mergeCell ref="AU115:AU124"/>
    <mergeCell ref="AV115:AV124"/>
    <mergeCell ref="AW115:AW124"/>
    <mergeCell ref="BE115:BE124"/>
    <mergeCell ref="BF115:BF124"/>
    <mergeCell ref="BG115:BG124"/>
    <mergeCell ref="AM95:AM104"/>
    <mergeCell ref="AS95:AS104"/>
    <mergeCell ref="AD95:AD104"/>
    <mergeCell ref="AJ95:AJ104"/>
    <mergeCell ref="AP95:AP104"/>
    <mergeCell ref="AT95:AT104"/>
    <mergeCell ref="AU105:AU114"/>
    <mergeCell ref="AV105:AV114"/>
    <mergeCell ref="AW105:AW114"/>
    <mergeCell ref="AX105:AX114"/>
    <mergeCell ref="AY105:AY114"/>
    <mergeCell ref="AZ105:AZ114"/>
    <mergeCell ref="R105:R114"/>
    <mergeCell ref="AG95:AG104"/>
    <mergeCell ref="AG105:AG114"/>
    <mergeCell ref="AU95:AU104"/>
    <mergeCell ref="AV95:AV104"/>
    <mergeCell ref="AW95:AW104"/>
    <mergeCell ref="AX95:AX104"/>
    <mergeCell ref="AY95:AY104"/>
    <mergeCell ref="AZ95:AZ104"/>
    <mergeCell ref="BA95:BA104"/>
    <mergeCell ref="BE105:BE114"/>
    <mergeCell ref="BF105:BF114"/>
    <mergeCell ref="BB95:BB104"/>
    <mergeCell ref="BC95:BC104"/>
    <mergeCell ref="BD95:BD104"/>
    <mergeCell ref="BE95:BE104"/>
    <mergeCell ref="BF95:BF104"/>
    <mergeCell ref="BA105:BA114"/>
    <mergeCell ref="O245:O254"/>
    <mergeCell ref="I225:I234"/>
    <mergeCell ref="I235:I244"/>
    <mergeCell ref="L235:L244"/>
    <mergeCell ref="R235:R244"/>
    <mergeCell ref="I245:I254"/>
    <mergeCell ref="L245:L254"/>
    <mergeCell ref="R245:R254"/>
    <mergeCell ref="AM245:AM254"/>
    <mergeCell ref="AP245:AP254"/>
    <mergeCell ref="AS245:AS254"/>
    <mergeCell ref="AT245:AT254"/>
    <mergeCell ref="AU245:AU254"/>
    <mergeCell ref="AV245:AV254"/>
    <mergeCell ref="AW245:AW254"/>
    <mergeCell ref="X65:X74"/>
    <mergeCell ref="X75:X84"/>
    <mergeCell ref="X85:X94"/>
    <mergeCell ref="AA85:AA94"/>
    <mergeCell ref="AD85:AD94"/>
    <mergeCell ref="AG85:AG94"/>
    <mergeCell ref="AJ85:AJ94"/>
    <mergeCell ref="I65:I74"/>
    <mergeCell ref="O65:O74"/>
    <mergeCell ref="U65:U74"/>
    <mergeCell ref="AA65:AA74"/>
    <mergeCell ref="I75:I84"/>
    <mergeCell ref="U75:U84"/>
    <mergeCell ref="AA75:AA84"/>
    <mergeCell ref="L95:L104"/>
    <mergeCell ref="L105:L114"/>
    <mergeCell ref="R95:R104"/>
    <mergeCell ref="I215:I224"/>
    <mergeCell ref="O215:O224"/>
    <mergeCell ref="U215:U224"/>
    <mergeCell ref="AA215:AA224"/>
    <mergeCell ref="O225:O234"/>
    <mergeCell ref="U225:U234"/>
    <mergeCell ref="AA225:AA234"/>
    <mergeCell ref="AM235:AM244"/>
    <mergeCell ref="AP235:AP244"/>
    <mergeCell ref="AS235:AS244"/>
    <mergeCell ref="AT235:AT244"/>
    <mergeCell ref="AU235:AU244"/>
    <mergeCell ref="AV235:AV244"/>
    <mergeCell ref="AW235:AW244"/>
    <mergeCell ref="BE235:BE244"/>
    <mergeCell ref="BF235:BF244"/>
    <mergeCell ref="BG235:BG244"/>
    <mergeCell ref="AX235:AX244"/>
    <mergeCell ref="AY235:AY244"/>
    <mergeCell ref="AZ235:AZ244"/>
    <mergeCell ref="BA235:BA244"/>
    <mergeCell ref="BB235:BB244"/>
    <mergeCell ref="BC235:BC244"/>
    <mergeCell ref="BD235:BD244"/>
    <mergeCell ref="O235:O244"/>
    <mergeCell ref="BG215:BG224"/>
    <mergeCell ref="BD225:BD234"/>
    <mergeCell ref="BG225:BG234"/>
    <mergeCell ref="X215:X224"/>
    <mergeCell ref="X225:X234"/>
    <mergeCell ref="X235:X244"/>
    <mergeCell ref="AA235:AA244"/>
    <mergeCell ref="AD235:AD244"/>
    <mergeCell ref="AG235:AG244"/>
    <mergeCell ref="AJ235:AJ244"/>
    <mergeCell ref="U235:U244"/>
    <mergeCell ref="U245:U254"/>
    <mergeCell ref="X245:X254"/>
    <mergeCell ref="AA245:AA254"/>
    <mergeCell ref="AD245:AD254"/>
    <mergeCell ref="AG245:AG254"/>
    <mergeCell ref="AJ245:AJ254"/>
    <mergeCell ref="BE245:BE254"/>
    <mergeCell ref="BF245:BF254"/>
    <mergeCell ref="BG245:BG254"/>
    <mergeCell ref="AX245:AX254"/>
    <mergeCell ref="AY245:AY254"/>
    <mergeCell ref="AZ245:AZ254"/>
    <mergeCell ref="BA245:BA254"/>
    <mergeCell ref="BB245:BB254"/>
    <mergeCell ref="BC245:BC254"/>
    <mergeCell ref="BD245:BD254"/>
    <mergeCell ref="BD205:BD214"/>
    <mergeCell ref="L215:L224"/>
    <mergeCell ref="L225:L234"/>
    <mergeCell ref="R215:R224"/>
    <mergeCell ref="R225:R234"/>
    <mergeCell ref="AG215:AG224"/>
    <mergeCell ref="AG225:AG234"/>
    <mergeCell ref="AU215:AU224"/>
    <mergeCell ref="AV215:AV224"/>
    <mergeCell ref="AW215:AW224"/>
    <mergeCell ref="AX215:AX224"/>
    <mergeCell ref="AY215:AY224"/>
    <mergeCell ref="AZ215:AZ224"/>
    <mergeCell ref="BA215:BA224"/>
    <mergeCell ref="BE225:BE234"/>
    <mergeCell ref="BF225:BF234"/>
    <mergeCell ref="BB215:BB224"/>
    <mergeCell ref="BC215:BC224"/>
    <mergeCell ref="BD215:BD224"/>
    <mergeCell ref="BE215:BE224"/>
    <mergeCell ref="BF215:BF224"/>
    <mergeCell ref="AM215:AM224"/>
    <mergeCell ref="AM225:AM234"/>
    <mergeCell ref="AS215:AS224"/>
    <mergeCell ref="AS225:AS234"/>
    <mergeCell ref="AD215:AD224"/>
    <mergeCell ref="AJ215:AJ224"/>
    <mergeCell ref="AP215:AP224"/>
    <mergeCell ref="AT215:AT224"/>
    <mergeCell ref="AD225:AD234"/>
    <mergeCell ref="AJ225:AJ234"/>
    <mergeCell ref="AP225:AP234"/>
    <mergeCell ref="AT225:AT234"/>
    <mergeCell ref="BB225:BB234"/>
    <mergeCell ref="BC225:BC234"/>
    <mergeCell ref="AU225:AU234"/>
    <mergeCell ref="AV225:AV234"/>
    <mergeCell ref="AW225:AW234"/>
    <mergeCell ref="AX225:AX234"/>
    <mergeCell ref="AY225:AY234"/>
    <mergeCell ref="AZ225:AZ234"/>
    <mergeCell ref="BA225:BA234"/>
    <mergeCell ref="BG205:BG214"/>
    <mergeCell ref="AX195:AX204"/>
    <mergeCell ref="AY195:AY204"/>
    <mergeCell ref="AZ195:AZ204"/>
    <mergeCell ref="BA195:BA204"/>
    <mergeCell ref="BB195:BB204"/>
    <mergeCell ref="BC195:BC204"/>
    <mergeCell ref="BD195:BD204"/>
    <mergeCell ref="O195:O204"/>
    <mergeCell ref="O205:O214"/>
    <mergeCell ref="I185:I194"/>
    <mergeCell ref="I195:I204"/>
    <mergeCell ref="L195:L204"/>
    <mergeCell ref="R195:R204"/>
    <mergeCell ref="I205:I214"/>
    <mergeCell ref="L205:L214"/>
    <mergeCell ref="R205:R214"/>
    <mergeCell ref="AM205:AM214"/>
    <mergeCell ref="AP205:AP214"/>
    <mergeCell ref="AS205:AS214"/>
    <mergeCell ref="AT205:AT214"/>
    <mergeCell ref="AU205:AU214"/>
    <mergeCell ref="AV205:AV214"/>
    <mergeCell ref="AW205:AW214"/>
    <mergeCell ref="BE205:BE214"/>
    <mergeCell ref="BF205:BF214"/>
    <mergeCell ref="AX205:AX214"/>
    <mergeCell ref="AY205:AY214"/>
    <mergeCell ref="AZ205:AZ214"/>
    <mergeCell ref="BA205:BA214"/>
    <mergeCell ref="BB205:BB214"/>
    <mergeCell ref="BC205:BC214"/>
    <mergeCell ref="BG185:BG194"/>
    <mergeCell ref="X175:X184"/>
    <mergeCell ref="X185:X194"/>
    <mergeCell ref="X195:X204"/>
    <mergeCell ref="AA195:AA204"/>
    <mergeCell ref="AD195:AD204"/>
    <mergeCell ref="AG195:AG204"/>
    <mergeCell ref="AJ195:AJ204"/>
    <mergeCell ref="U195:U204"/>
    <mergeCell ref="U205:U214"/>
    <mergeCell ref="X205:X214"/>
    <mergeCell ref="AA205:AA214"/>
    <mergeCell ref="AD205:AD214"/>
    <mergeCell ref="AG205:AG214"/>
    <mergeCell ref="AJ205:AJ214"/>
    <mergeCell ref="I175:I184"/>
    <mergeCell ref="O175:O184"/>
    <mergeCell ref="U175:U184"/>
    <mergeCell ref="AA175:AA184"/>
    <mergeCell ref="O185:O194"/>
    <mergeCell ref="U185:U194"/>
    <mergeCell ref="AA185:AA194"/>
    <mergeCell ref="AM195:AM204"/>
    <mergeCell ref="AP195:AP204"/>
    <mergeCell ref="AS195:AS204"/>
    <mergeCell ref="AT195:AT204"/>
    <mergeCell ref="AU195:AU204"/>
    <mergeCell ref="AV195:AV204"/>
    <mergeCell ref="AW195:AW204"/>
    <mergeCell ref="BE195:BE204"/>
    <mergeCell ref="BF195:BF204"/>
    <mergeCell ref="BG195:BG204"/>
    <mergeCell ref="L175:L184"/>
    <mergeCell ref="L185:L194"/>
    <mergeCell ref="R175:R184"/>
    <mergeCell ref="R185:R194"/>
    <mergeCell ref="AG175:AG184"/>
    <mergeCell ref="AG185:AG194"/>
    <mergeCell ref="AU175:AU184"/>
    <mergeCell ref="AV175:AV184"/>
    <mergeCell ref="AW175:AW184"/>
    <mergeCell ref="AX175:AX184"/>
    <mergeCell ref="AY175:AY184"/>
    <mergeCell ref="AZ175:AZ184"/>
    <mergeCell ref="BA175:BA184"/>
    <mergeCell ref="BE185:BE194"/>
    <mergeCell ref="BF185:BF194"/>
    <mergeCell ref="BB175:BB184"/>
    <mergeCell ref="BC175:BC184"/>
    <mergeCell ref="BD175:BD184"/>
    <mergeCell ref="BE175:BE184"/>
    <mergeCell ref="BF175:BF184"/>
    <mergeCell ref="BD185:BD194"/>
    <mergeCell ref="AM185:AM194"/>
    <mergeCell ref="AS175:AS184"/>
    <mergeCell ref="AS185:AS194"/>
    <mergeCell ref="AD175:AD184"/>
    <mergeCell ref="AJ175:AJ184"/>
    <mergeCell ref="AP175:AP184"/>
    <mergeCell ref="AT175:AT184"/>
    <mergeCell ref="AD185:AD194"/>
    <mergeCell ref="AJ185:AJ194"/>
    <mergeCell ref="AP185:AP194"/>
    <mergeCell ref="AT185:AT194"/>
    <mergeCell ref="BB185:BB194"/>
    <mergeCell ref="BC185:BC194"/>
    <mergeCell ref="AU185:AU194"/>
    <mergeCell ref="AV185:AV194"/>
    <mergeCell ref="AW185:AW194"/>
    <mergeCell ref="AX185:AX194"/>
    <mergeCell ref="AY185:AY194"/>
    <mergeCell ref="AZ185:AZ194"/>
    <mergeCell ref="BA185:BA194"/>
    <mergeCell ref="BG155:BG164"/>
    <mergeCell ref="BG165:BG174"/>
    <mergeCell ref="R145:R154"/>
    <mergeCell ref="R155:R164"/>
    <mergeCell ref="R165:R174"/>
    <mergeCell ref="U165:U174"/>
    <mergeCell ref="X165:X174"/>
    <mergeCell ref="AA165:AA174"/>
    <mergeCell ref="AD165:AD174"/>
    <mergeCell ref="AY155:AY164"/>
    <mergeCell ref="AZ155:AZ164"/>
    <mergeCell ref="BA155:BA164"/>
    <mergeCell ref="BB155:BB164"/>
    <mergeCell ref="BC155:BC164"/>
    <mergeCell ref="BD155:BD164"/>
    <mergeCell ref="BE155:BE164"/>
    <mergeCell ref="AM175:AM184"/>
    <mergeCell ref="BE165:BE174"/>
    <mergeCell ref="BF165:BF174"/>
    <mergeCell ref="AX165:AX174"/>
    <mergeCell ref="AY165:AY174"/>
    <mergeCell ref="AZ165:AZ174"/>
    <mergeCell ref="BA165:BA174"/>
    <mergeCell ref="BB165:BB174"/>
    <mergeCell ref="BC165:BC174"/>
    <mergeCell ref="BD165:BD174"/>
    <mergeCell ref="BG175:BG184"/>
    <mergeCell ref="L145:L154"/>
    <mergeCell ref="L155:L164"/>
    <mergeCell ref="I165:I174"/>
    <mergeCell ref="L165:L174"/>
    <mergeCell ref="O165:O174"/>
    <mergeCell ref="I135:I154"/>
    <mergeCell ref="L135:L144"/>
    <mergeCell ref="R135:R144"/>
    <mergeCell ref="X135:X144"/>
    <mergeCell ref="I155:I164"/>
    <mergeCell ref="O155:O164"/>
    <mergeCell ref="U155:U164"/>
    <mergeCell ref="X145:X154"/>
    <mergeCell ref="X155:X164"/>
    <mergeCell ref="AA155:AA164"/>
    <mergeCell ref="AD155:AD164"/>
    <mergeCell ref="AG155:AG164"/>
    <mergeCell ref="BD145:BD154"/>
    <mergeCell ref="BE145:BE154"/>
    <mergeCell ref="BF145:BF154"/>
    <mergeCell ref="AS145:AS154"/>
    <mergeCell ref="AT145:AT154"/>
    <mergeCell ref="AU145:AU154"/>
    <mergeCell ref="AV145:AV154"/>
    <mergeCell ref="AW145:AW154"/>
    <mergeCell ref="AX145:AX154"/>
    <mergeCell ref="AY145:AY154"/>
    <mergeCell ref="AV165:AV174"/>
    <mergeCell ref="AW165:AW174"/>
    <mergeCell ref="AG165:AG174"/>
    <mergeCell ref="AJ165:AJ174"/>
    <mergeCell ref="AM165:AM174"/>
    <mergeCell ref="AP165:AP174"/>
    <mergeCell ref="AS165:AS174"/>
    <mergeCell ref="AT165:AT174"/>
    <mergeCell ref="AU165:AU174"/>
    <mergeCell ref="AJ155:AJ164"/>
    <mergeCell ref="AM155:AM164"/>
    <mergeCell ref="AP155:AP164"/>
    <mergeCell ref="AS155:AS164"/>
    <mergeCell ref="AT155:AT164"/>
    <mergeCell ref="AU155:AU164"/>
    <mergeCell ref="AV155:AV164"/>
    <mergeCell ref="AW155:AW164"/>
    <mergeCell ref="AX155:AX164"/>
    <mergeCell ref="BF155:BF164"/>
    <mergeCell ref="U115:U124"/>
    <mergeCell ref="U125:U134"/>
    <mergeCell ref="X125:X134"/>
    <mergeCell ref="AA125:AA134"/>
    <mergeCell ref="AD125:AD134"/>
    <mergeCell ref="AG125:AG134"/>
    <mergeCell ref="AJ125:AJ134"/>
    <mergeCell ref="AU135:AU144"/>
    <mergeCell ref="AV135:AV144"/>
    <mergeCell ref="O135:O144"/>
    <mergeCell ref="O145:O154"/>
    <mergeCell ref="U135:U144"/>
    <mergeCell ref="U145:U154"/>
    <mergeCell ref="AZ145:AZ154"/>
    <mergeCell ref="BA145:BA154"/>
    <mergeCell ref="BB145:BB154"/>
    <mergeCell ref="BC145:BC154"/>
    <mergeCell ref="AD135:AD144"/>
    <mergeCell ref="AG135:AG144"/>
    <mergeCell ref="AJ135:AJ144"/>
    <mergeCell ref="AM135:AM144"/>
    <mergeCell ref="AP135:AP144"/>
    <mergeCell ref="AS135:AS144"/>
    <mergeCell ref="AT135:AT144"/>
    <mergeCell ref="AA135:AA144"/>
    <mergeCell ref="AA145:AA154"/>
    <mergeCell ref="AD145:AD154"/>
    <mergeCell ref="AG145:AG154"/>
    <mergeCell ref="AJ145:AJ154"/>
    <mergeCell ref="AM145:AM154"/>
    <mergeCell ref="AP145:AP154"/>
    <mergeCell ref="X95:X104"/>
    <mergeCell ref="X105:X114"/>
    <mergeCell ref="X115:X124"/>
    <mergeCell ref="AA115:AA124"/>
    <mergeCell ref="AD115:AD124"/>
    <mergeCell ref="AG115:AG124"/>
    <mergeCell ref="AJ115:AJ124"/>
    <mergeCell ref="BG65:BG74"/>
    <mergeCell ref="AX65:AX74"/>
    <mergeCell ref="AY65:AY74"/>
    <mergeCell ref="AZ65:AZ74"/>
    <mergeCell ref="BA65:BA74"/>
    <mergeCell ref="BB65:BB74"/>
    <mergeCell ref="BC65:BC74"/>
    <mergeCell ref="BD65:BD74"/>
    <mergeCell ref="AG65:AG74"/>
    <mergeCell ref="AJ65:AJ74"/>
    <mergeCell ref="AM65:AM74"/>
    <mergeCell ref="AD65:AD74"/>
    <mergeCell ref="AD75:AD84"/>
    <mergeCell ref="AG75:AG84"/>
    <mergeCell ref="AJ75:AJ84"/>
    <mergeCell ref="AM75:AM84"/>
    <mergeCell ref="AP75:AP84"/>
    <mergeCell ref="AS75:AS84"/>
    <mergeCell ref="AY55:AY64"/>
    <mergeCell ref="AZ55:AZ64"/>
    <mergeCell ref="AS55:AS64"/>
    <mergeCell ref="AS65:AS74"/>
    <mergeCell ref="AT65:AT74"/>
    <mergeCell ref="AU65:AU74"/>
    <mergeCell ref="AV65:AV74"/>
    <mergeCell ref="AW65:AW74"/>
    <mergeCell ref="AP55:AP64"/>
    <mergeCell ref="AT55:AT64"/>
    <mergeCell ref="AU55:AU64"/>
    <mergeCell ref="AV55:AV64"/>
    <mergeCell ref="AW55:AW64"/>
    <mergeCell ref="AX55:AX64"/>
    <mergeCell ref="AP65:AP74"/>
    <mergeCell ref="BE65:BE74"/>
    <mergeCell ref="BF65:BF74"/>
    <mergeCell ref="BA55:BA64"/>
    <mergeCell ref="BB55:BB64"/>
    <mergeCell ref="BC55:BC64"/>
    <mergeCell ref="BD55:BD64"/>
    <mergeCell ref="BE55:BE64"/>
    <mergeCell ref="BF55:BF64"/>
    <mergeCell ref="AA25:AA34"/>
    <mergeCell ref="AD25:AD34"/>
    <mergeCell ref="AG25:AG34"/>
    <mergeCell ref="AJ25:AJ34"/>
    <mergeCell ref="AM25:AM34"/>
    <mergeCell ref="AU15:AU24"/>
    <mergeCell ref="AV15:AV24"/>
    <mergeCell ref="AW15:AW24"/>
    <mergeCell ref="AX15:AX24"/>
    <mergeCell ref="AY15:AY24"/>
    <mergeCell ref="AZ15:AZ24"/>
    <mergeCell ref="BA15:BA24"/>
    <mergeCell ref="AD35:AD44"/>
    <mergeCell ref="AG35:AG44"/>
    <mergeCell ref="AJ35:AJ44"/>
    <mergeCell ref="AM35:AM44"/>
    <mergeCell ref="AP35:AP44"/>
    <mergeCell ref="AS35:AS44"/>
    <mergeCell ref="AT35:AT44"/>
    <mergeCell ref="BA25:BA34"/>
    <mergeCell ref="L15:L24"/>
    <mergeCell ref="R15:R24"/>
    <mergeCell ref="X15:X24"/>
    <mergeCell ref="AD15:AD24"/>
    <mergeCell ref="AG15:AG24"/>
    <mergeCell ref="AJ15:AJ24"/>
    <mergeCell ref="AM15:AM24"/>
    <mergeCell ref="AP15:AP24"/>
    <mergeCell ref="AS15:AS24"/>
    <mergeCell ref="AT15:AT24"/>
    <mergeCell ref="BB15:BB24"/>
    <mergeCell ref="BC15:BC24"/>
    <mergeCell ref="BD15:BD24"/>
    <mergeCell ref="BE15:BE24"/>
    <mergeCell ref="BF15:BF24"/>
    <mergeCell ref="BG15:BG24"/>
    <mergeCell ref="AA5:AA14"/>
    <mergeCell ref="AA15:AA24"/>
    <mergeCell ref="U5:U14"/>
    <mergeCell ref="U15:U24"/>
    <mergeCell ref="AY25:AY34"/>
    <mergeCell ref="AZ25:AZ34"/>
    <mergeCell ref="AP25:AP34"/>
    <mergeCell ref="AS25:AS34"/>
    <mergeCell ref="AT25:AT34"/>
    <mergeCell ref="AU25:AU34"/>
    <mergeCell ref="AV25:AV34"/>
    <mergeCell ref="AW25:AW34"/>
    <mergeCell ref="AX25:AX34"/>
    <mergeCell ref="BB35:BB44"/>
    <mergeCell ref="BC35:BC44"/>
    <mergeCell ref="BI35:BI36"/>
    <mergeCell ref="AU35:AU44"/>
    <mergeCell ref="AV35:AV44"/>
    <mergeCell ref="AW35:AW44"/>
    <mergeCell ref="AX35:AX44"/>
    <mergeCell ref="AY35:AY44"/>
    <mergeCell ref="AZ35:AZ44"/>
    <mergeCell ref="BA35:BA44"/>
    <mergeCell ref="BD35:BD44"/>
    <mergeCell ref="BE35:BE44"/>
    <mergeCell ref="BF35:BF44"/>
    <mergeCell ref="BG35:BG44"/>
    <mergeCell ref="BB25:BB34"/>
    <mergeCell ref="BC25:BC34"/>
    <mergeCell ref="BD25:BD34"/>
    <mergeCell ref="BE25:BE34"/>
    <mergeCell ref="BF25:BF34"/>
    <mergeCell ref="BG25:BG34"/>
    <mergeCell ref="BJ3:BJ4"/>
    <mergeCell ref="BK3:BK4"/>
    <mergeCell ref="F1:H3"/>
    <mergeCell ref="J3:L3"/>
    <mergeCell ref="M3:O3"/>
    <mergeCell ref="P3:R3"/>
    <mergeCell ref="S3:U3"/>
    <mergeCell ref="V3:X3"/>
    <mergeCell ref="Y3:AA3"/>
    <mergeCell ref="AG5:AG14"/>
    <mergeCell ref="AJ5:AJ14"/>
    <mergeCell ref="AM5:AM14"/>
    <mergeCell ref="AP5:AP14"/>
    <mergeCell ref="AS5:AS14"/>
    <mergeCell ref="AT5:AT14"/>
    <mergeCell ref="AU5:AU14"/>
    <mergeCell ref="BE5:BE14"/>
    <mergeCell ref="BF5:BF14"/>
    <mergeCell ref="BG5:BG14"/>
    <mergeCell ref="BB3:BB4"/>
    <mergeCell ref="BC3:BC4"/>
    <mergeCell ref="BD3:BD4"/>
    <mergeCell ref="BE3:BE4"/>
    <mergeCell ref="BF3:BF4"/>
    <mergeCell ref="BG3:BG4"/>
    <mergeCell ref="BI3:BI4"/>
    <mergeCell ref="L5:L14"/>
    <mergeCell ref="R5:R14"/>
    <mergeCell ref="X5:X14"/>
    <mergeCell ref="AD5:AD14"/>
    <mergeCell ref="BC5:BC14"/>
    <mergeCell ref="BD5:BD14"/>
    <mergeCell ref="AV5:AV14"/>
    <mergeCell ref="AW5:AW14"/>
    <mergeCell ref="AX5:AX14"/>
    <mergeCell ref="AY5:AY14"/>
    <mergeCell ref="AZ5:AZ14"/>
    <mergeCell ref="BA5:BA14"/>
    <mergeCell ref="BB5:BB14"/>
    <mergeCell ref="AB3:AD3"/>
    <mergeCell ref="AE3:AG3"/>
    <mergeCell ref="AH3:AJ3"/>
    <mergeCell ref="AK3:AM3"/>
    <mergeCell ref="AN3:AP3"/>
    <mergeCell ref="AQ3:AS3"/>
    <mergeCell ref="AT3:AT4"/>
    <mergeCell ref="AU3:AU4"/>
    <mergeCell ref="AV3:AV4"/>
    <mergeCell ref="AW3:AW4"/>
    <mergeCell ref="AX3:AX4"/>
    <mergeCell ref="AY3:AY4"/>
    <mergeCell ref="AZ3:AZ4"/>
    <mergeCell ref="BA3:BA4"/>
  </mergeCells>
  <conditionalFormatting sqref="J4:AS4">
    <cfRule type="notContainsBlanks" dxfId="1" priority="1">
      <formula>LEN(TRIM(J4))&gt;0</formula>
    </cfRule>
  </conditionalFormatting>
  <conditionalFormatting sqref="I4">
    <cfRule type="notContainsBlanks" dxfId="0" priority="2">
      <formula>LEN(TRIM(I4))&gt;0</formula>
    </cfRule>
  </conditionalFormatting>
  <printOptions horizontalCentered="1"/>
  <pageMargins left="0.6692913385826772" right="0" top="0.19685039370078741" bottom="0.19685039370078741" header="0" footer="0"/>
  <pageSetup paperSize="5" scale="50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2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/>
  <cols>
    <col min="1" max="1" width="2.85546875" hidden="1" customWidth="1"/>
    <col min="2" max="2" width="2.5703125" hidden="1" customWidth="1"/>
    <col min="3" max="3" width="8.140625" customWidth="1"/>
    <col min="4" max="4" width="9" customWidth="1"/>
    <col min="5" max="5" width="59.28515625" customWidth="1"/>
    <col min="6" max="6" width="12" customWidth="1"/>
    <col min="7" max="7" width="11.85546875" customWidth="1"/>
    <col min="8" max="8" width="14" customWidth="1"/>
    <col min="9" max="9" width="15.28515625" customWidth="1"/>
    <col min="10" max="10" width="7.5703125" hidden="1" customWidth="1"/>
    <col min="11" max="11" width="22.7109375" hidden="1" customWidth="1"/>
    <col min="12" max="12" width="9.7109375" customWidth="1"/>
  </cols>
  <sheetData>
    <row r="1" spans="1:24" ht="12.75" customHeight="1">
      <c r="C1" s="1084" t="s">
        <v>882</v>
      </c>
      <c r="D1" s="976"/>
      <c r="E1" s="976"/>
      <c r="F1" s="976"/>
      <c r="G1" s="976"/>
      <c r="H1" s="976"/>
      <c r="I1" s="976"/>
    </row>
    <row r="2" spans="1:24" ht="15" customHeight="1">
      <c r="C2" s="976"/>
      <c r="D2" s="976"/>
      <c r="E2" s="976"/>
      <c r="F2" s="976"/>
      <c r="G2" s="976"/>
      <c r="H2" s="976"/>
      <c r="I2" s="976"/>
    </row>
    <row r="3" spans="1:24" ht="12.75" customHeight="1">
      <c r="C3" s="213"/>
      <c r="D3" s="875"/>
      <c r="E3" s="875"/>
      <c r="F3" s="875"/>
      <c r="G3" s="875"/>
      <c r="H3" s="875"/>
      <c r="I3" s="875"/>
      <c r="J3" s="875"/>
    </row>
    <row r="4" spans="1:24" ht="15.75">
      <c r="C4" s="1085" t="s">
        <v>883</v>
      </c>
      <c r="D4" s="976"/>
      <c r="E4" s="976"/>
      <c r="F4" s="976"/>
      <c r="G4" s="976"/>
      <c r="H4" s="976"/>
      <c r="I4" s="976"/>
      <c r="J4" s="875"/>
    </row>
    <row r="5" spans="1:24" ht="12.75" customHeight="1">
      <c r="C5" s="1086" t="s">
        <v>884</v>
      </c>
      <c r="D5" s="1082" t="s">
        <v>3</v>
      </c>
      <c r="E5" s="1082" t="s">
        <v>885</v>
      </c>
      <c r="F5" s="1082" t="s">
        <v>886</v>
      </c>
      <c r="G5" s="1087" t="s">
        <v>887</v>
      </c>
      <c r="H5" s="991"/>
      <c r="I5" s="1082" t="s">
        <v>888</v>
      </c>
      <c r="J5" s="876"/>
    </row>
    <row r="6" spans="1:24" ht="17.25" customHeight="1">
      <c r="C6" s="971"/>
      <c r="D6" s="971"/>
      <c r="E6" s="971"/>
      <c r="F6" s="971"/>
      <c r="G6" s="877" t="s">
        <v>889</v>
      </c>
      <c r="H6" s="877" t="s">
        <v>890</v>
      </c>
      <c r="I6" s="971"/>
      <c r="J6" s="875"/>
    </row>
    <row r="7" spans="1:24" ht="12.75" customHeight="1">
      <c r="C7" s="878">
        <v>1</v>
      </c>
      <c r="D7" s="879" t="s">
        <v>515</v>
      </c>
      <c r="E7" s="880" t="s">
        <v>891</v>
      </c>
      <c r="F7" s="878">
        <v>4</v>
      </c>
      <c r="G7" s="878">
        <v>1</v>
      </c>
      <c r="H7" s="878">
        <v>0</v>
      </c>
      <c r="I7" s="881">
        <f t="shared" ref="I7:I10" si="0">G7*F7</f>
        <v>4</v>
      </c>
    </row>
    <row r="8" spans="1:24" ht="12.75" customHeight="1">
      <c r="C8" s="878">
        <v>2</v>
      </c>
      <c r="D8" s="879" t="s">
        <v>515</v>
      </c>
      <c r="E8" s="882" t="s">
        <v>892</v>
      </c>
      <c r="F8" s="878">
        <v>4</v>
      </c>
      <c r="G8" s="878">
        <v>2</v>
      </c>
      <c r="H8" s="878">
        <v>0</v>
      </c>
      <c r="I8" s="881">
        <f t="shared" si="0"/>
        <v>8</v>
      </c>
    </row>
    <row r="9" spans="1:24" ht="12.75" customHeight="1">
      <c r="C9" s="878">
        <v>3</v>
      </c>
      <c r="D9" s="879" t="s">
        <v>515</v>
      </c>
      <c r="E9" s="883" t="s">
        <v>893</v>
      </c>
      <c r="F9" s="878">
        <v>4</v>
      </c>
      <c r="G9" s="878">
        <v>2</v>
      </c>
      <c r="H9" s="878">
        <v>0</v>
      </c>
      <c r="I9" s="881">
        <f t="shared" si="0"/>
        <v>8</v>
      </c>
    </row>
    <row r="10" spans="1:24" ht="12.75" customHeight="1">
      <c r="C10" s="878">
        <v>4</v>
      </c>
      <c r="D10" s="879" t="s">
        <v>515</v>
      </c>
      <c r="E10" s="883" t="s">
        <v>894</v>
      </c>
      <c r="F10" s="878">
        <v>7</v>
      </c>
      <c r="G10" s="878">
        <v>2</v>
      </c>
      <c r="H10" s="878">
        <v>0</v>
      </c>
      <c r="I10" s="881">
        <f t="shared" si="0"/>
        <v>14</v>
      </c>
    </row>
    <row r="11" spans="1:24" ht="12.75" customHeight="1">
      <c r="C11" s="884">
        <v>5</v>
      </c>
      <c r="D11" s="885" t="s">
        <v>180</v>
      </c>
      <c r="E11" s="886" t="s">
        <v>569</v>
      </c>
      <c r="F11" s="884">
        <v>3</v>
      </c>
      <c r="G11" s="884">
        <v>0</v>
      </c>
      <c r="H11" s="884">
        <v>2</v>
      </c>
      <c r="I11" s="887">
        <f t="shared" ref="I11:I20" si="1">F11*H11</f>
        <v>6</v>
      </c>
    </row>
    <row r="12" spans="1:24" ht="12.75" customHeight="1">
      <c r="C12" s="884">
        <v>6</v>
      </c>
      <c r="D12" s="885" t="s">
        <v>180</v>
      </c>
      <c r="E12" s="888" t="s">
        <v>758</v>
      </c>
      <c r="F12" s="884">
        <v>3</v>
      </c>
      <c r="G12" s="884">
        <v>0</v>
      </c>
      <c r="H12" s="884">
        <v>5</v>
      </c>
      <c r="I12" s="887">
        <f t="shared" si="1"/>
        <v>15</v>
      </c>
    </row>
    <row r="13" spans="1:24" ht="15.75" customHeight="1">
      <c r="A13" s="889"/>
      <c r="B13" s="889"/>
      <c r="C13" s="884">
        <v>7</v>
      </c>
      <c r="D13" s="885" t="s">
        <v>180</v>
      </c>
      <c r="E13" s="890" t="s">
        <v>189</v>
      </c>
      <c r="F13" s="891">
        <v>4</v>
      </c>
      <c r="G13" s="891">
        <v>0</v>
      </c>
      <c r="H13" s="891">
        <v>1</v>
      </c>
      <c r="I13" s="887">
        <f t="shared" si="1"/>
        <v>4</v>
      </c>
      <c r="J13" s="889"/>
      <c r="K13" s="889"/>
      <c r="L13" s="889"/>
      <c r="M13" s="889"/>
      <c r="N13" s="889"/>
      <c r="O13" s="889"/>
      <c r="P13" s="889"/>
      <c r="Q13" s="889"/>
      <c r="R13" s="889"/>
      <c r="S13" s="889"/>
      <c r="T13" s="889"/>
      <c r="U13" s="889"/>
      <c r="V13" s="889"/>
      <c r="W13" s="889"/>
      <c r="X13" s="889"/>
    </row>
    <row r="14" spans="1:24" ht="15.75" customHeight="1">
      <c r="A14" s="889"/>
      <c r="B14" s="889"/>
      <c r="C14" s="884">
        <v>8</v>
      </c>
      <c r="D14" s="885" t="s">
        <v>180</v>
      </c>
      <c r="E14" s="890" t="s">
        <v>895</v>
      </c>
      <c r="F14" s="891">
        <v>4</v>
      </c>
      <c r="G14" s="891">
        <v>0</v>
      </c>
      <c r="H14" s="891">
        <v>5</v>
      </c>
      <c r="I14" s="887">
        <f t="shared" si="1"/>
        <v>20</v>
      </c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89"/>
      <c r="W14" s="889"/>
      <c r="X14" s="889"/>
    </row>
    <row r="15" spans="1:24" ht="15.75" customHeight="1">
      <c r="A15" s="892"/>
      <c r="B15" s="889"/>
      <c r="C15" s="884">
        <v>9</v>
      </c>
      <c r="D15" s="885" t="s">
        <v>180</v>
      </c>
      <c r="E15" s="890" t="s">
        <v>386</v>
      </c>
      <c r="F15" s="891">
        <v>4</v>
      </c>
      <c r="G15" s="891">
        <v>0</v>
      </c>
      <c r="H15" s="891">
        <v>3</v>
      </c>
      <c r="I15" s="887">
        <f t="shared" si="1"/>
        <v>12</v>
      </c>
      <c r="J15" s="889"/>
      <c r="K15" s="889"/>
      <c r="L15" s="889"/>
      <c r="M15" s="889"/>
      <c r="N15" s="889"/>
      <c r="O15" s="889"/>
      <c r="P15" s="889"/>
      <c r="Q15" s="889"/>
      <c r="R15" s="889"/>
      <c r="S15" s="889"/>
      <c r="T15" s="889"/>
      <c r="U15" s="889"/>
      <c r="V15" s="889"/>
      <c r="W15" s="889"/>
      <c r="X15" s="889"/>
    </row>
    <row r="16" spans="1:24" ht="15.75" customHeight="1">
      <c r="A16" s="892"/>
      <c r="B16" s="889"/>
      <c r="C16" s="884">
        <v>10</v>
      </c>
      <c r="D16" s="885" t="s">
        <v>180</v>
      </c>
      <c r="E16" s="890" t="s">
        <v>185</v>
      </c>
      <c r="F16" s="891">
        <v>6</v>
      </c>
      <c r="G16" s="891">
        <v>0</v>
      </c>
      <c r="H16" s="891">
        <v>2</v>
      </c>
      <c r="I16" s="887">
        <f t="shared" si="1"/>
        <v>12</v>
      </c>
      <c r="J16" s="889"/>
      <c r="K16" s="889"/>
      <c r="L16" s="889"/>
      <c r="M16" s="889"/>
      <c r="N16" s="889"/>
      <c r="O16" s="889"/>
      <c r="P16" s="889"/>
      <c r="Q16" s="889"/>
      <c r="R16" s="889"/>
      <c r="S16" s="889"/>
      <c r="T16" s="889"/>
      <c r="U16" s="889"/>
      <c r="V16" s="889"/>
      <c r="W16" s="889"/>
      <c r="X16" s="889"/>
    </row>
    <row r="17" spans="1:24" ht="15.75" customHeight="1">
      <c r="A17" s="892"/>
      <c r="B17" s="889"/>
      <c r="C17" s="884">
        <v>11</v>
      </c>
      <c r="D17" s="885" t="s">
        <v>180</v>
      </c>
      <c r="E17" s="890" t="s">
        <v>896</v>
      </c>
      <c r="F17" s="891">
        <v>6</v>
      </c>
      <c r="G17" s="891">
        <v>0</v>
      </c>
      <c r="H17" s="891">
        <v>3</v>
      </c>
      <c r="I17" s="887">
        <f t="shared" si="1"/>
        <v>18</v>
      </c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89"/>
      <c r="W17" s="889"/>
      <c r="X17" s="889"/>
    </row>
    <row r="18" spans="1:24" ht="15.75" customHeight="1">
      <c r="A18" s="892"/>
      <c r="B18" s="889"/>
      <c r="C18" s="884">
        <v>12</v>
      </c>
      <c r="D18" s="893" t="s">
        <v>180</v>
      </c>
      <c r="E18" s="890" t="s">
        <v>869</v>
      </c>
      <c r="F18" s="891">
        <v>4</v>
      </c>
      <c r="G18" s="891">
        <v>0</v>
      </c>
      <c r="H18" s="891">
        <v>2</v>
      </c>
      <c r="I18" s="887">
        <f t="shared" si="1"/>
        <v>8</v>
      </c>
      <c r="J18" s="889"/>
      <c r="K18" s="889"/>
      <c r="L18" s="889"/>
      <c r="M18" s="889"/>
      <c r="N18" s="889"/>
      <c r="O18" s="889"/>
      <c r="P18" s="889"/>
      <c r="Q18" s="889"/>
      <c r="R18" s="889"/>
      <c r="S18" s="889"/>
      <c r="T18" s="889"/>
      <c r="U18" s="889"/>
      <c r="V18" s="889"/>
      <c r="W18" s="889"/>
      <c r="X18" s="889"/>
    </row>
    <row r="19" spans="1:24" ht="15.75" customHeight="1">
      <c r="A19" s="892"/>
      <c r="B19" s="889"/>
      <c r="C19" s="884">
        <v>14</v>
      </c>
      <c r="D19" s="893" t="s">
        <v>586</v>
      </c>
      <c r="E19" s="890" t="s">
        <v>868</v>
      </c>
      <c r="F19" s="891">
        <v>7</v>
      </c>
      <c r="G19" s="891">
        <v>0</v>
      </c>
      <c r="H19" s="891">
        <v>2</v>
      </c>
      <c r="I19" s="887">
        <f t="shared" si="1"/>
        <v>14</v>
      </c>
      <c r="J19" s="889"/>
      <c r="K19" s="889"/>
      <c r="L19" s="889"/>
      <c r="M19" s="889"/>
      <c r="N19" s="889"/>
      <c r="O19" s="889"/>
      <c r="P19" s="889"/>
      <c r="Q19" s="889"/>
      <c r="R19" s="889"/>
      <c r="S19" s="889"/>
      <c r="T19" s="889"/>
      <c r="U19" s="889"/>
      <c r="V19" s="889"/>
      <c r="W19" s="889"/>
      <c r="X19" s="889"/>
    </row>
    <row r="20" spans="1:24" ht="15.75" customHeight="1">
      <c r="A20" s="892"/>
      <c r="B20" s="889"/>
      <c r="C20" s="884">
        <v>15</v>
      </c>
      <c r="D20" s="893" t="s">
        <v>586</v>
      </c>
      <c r="E20" s="890" t="s">
        <v>897</v>
      </c>
      <c r="F20" s="891">
        <v>6</v>
      </c>
      <c r="G20" s="891">
        <v>0</v>
      </c>
      <c r="H20" s="891">
        <v>2</v>
      </c>
      <c r="I20" s="887">
        <f t="shared" si="1"/>
        <v>12</v>
      </c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89"/>
      <c r="V20" s="889"/>
      <c r="W20" s="889"/>
      <c r="X20" s="889"/>
    </row>
    <row r="21" spans="1:24" ht="15.75" customHeight="1">
      <c r="A21" s="889"/>
      <c r="B21" s="889"/>
      <c r="C21" s="894">
        <v>17</v>
      </c>
      <c r="D21" s="895" t="s">
        <v>108</v>
      </c>
      <c r="E21" s="896" t="s">
        <v>898</v>
      </c>
      <c r="F21" s="895">
        <v>6</v>
      </c>
      <c r="G21" s="895">
        <v>1</v>
      </c>
      <c r="H21" s="895">
        <v>0</v>
      </c>
      <c r="I21" s="897">
        <v>6</v>
      </c>
      <c r="J21" s="889"/>
      <c r="K21" s="889"/>
      <c r="L21" s="889"/>
      <c r="M21" s="889"/>
      <c r="N21" s="889"/>
      <c r="O21" s="889"/>
      <c r="P21" s="889"/>
      <c r="Q21" s="889"/>
      <c r="R21" s="889"/>
      <c r="S21" s="889"/>
      <c r="T21" s="889"/>
      <c r="U21" s="889"/>
      <c r="V21" s="889"/>
      <c r="W21" s="889"/>
      <c r="X21" s="889"/>
    </row>
    <row r="22" spans="1:24" ht="15.75" customHeight="1">
      <c r="A22" s="889"/>
      <c r="B22" s="889"/>
      <c r="C22" s="898">
        <v>18</v>
      </c>
      <c r="D22" s="899" t="s">
        <v>162</v>
      </c>
      <c r="E22" s="900" t="s">
        <v>799</v>
      </c>
      <c r="F22" s="899">
        <v>7</v>
      </c>
      <c r="G22" s="899">
        <v>1</v>
      </c>
      <c r="H22" s="899">
        <v>0</v>
      </c>
      <c r="I22" s="901">
        <v>7</v>
      </c>
      <c r="J22" s="889"/>
      <c r="K22" s="889"/>
      <c r="L22" s="889"/>
      <c r="M22" s="889"/>
      <c r="N22" s="889"/>
      <c r="O22" s="889"/>
      <c r="P22" s="889"/>
      <c r="Q22" s="889"/>
      <c r="R22" s="889"/>
      <c r="S22" s="889"/>
      <c r="T22" s="889"/>
      <c r="U22" s="889"/>
      <c r="V22" s="889"/>
      <c r="W22" s="889"/>
      <c r="X22" s="889"/>
    </row>
    <row r="23" spans="1:24" ht="15.75" customHeight="1">
      <c r="A23" s="889"/>
      <c r="B23" s="889"/>
      <c r="C23" s="898">
        <v>19</v>
      </c>
      <c r="D23" s="899" t="s">
        <v>162</v>
      </c>
      <c r="E23" s="900" t="s">
        <v>899</v>
      </c>
      <c r="F23" s="899">
        <v>5</v>
      </c>
      <c r="G23" s="899">
        <v>1</v>
      </c>
      <c r="H23" s="899">
        <v>0</v>
      </c>
      <c r="I23" s="901">
        <v>5</v>
      </c>
      <c r="J23" s="889"/>
      <c r="K23" s="889"/>
      <c r="L23" s="902"/>
      <c r="M23" s="889"/>
      <c r="N23" s="889"/>
      <c r="O23" s="889"/>
      <c r="P23" s="889"/>
      <c r="Q23" s="889"/>
      <c r="R23" s="889"/>
      <c r="S23" s="889"/>
      <c r="T23" s="889"/>
      <c r="U23" s="889"/>
      <c r="V23" s="889"/>
      <c r="W23" s="889"/>
      <c r="X23" s="889"/>
    </row>
    <row r="24" spans="1:24" ht="15.75" customHeight="1">
      <c r="A24" s="889"/>
      <c r="B24" s="889"/>
      <c r="C24" s="898">
        <v>20</v>
      </c>
      <c r="D24" s="899" t="s">
        <v>162</v>
      </c>
      <c r="E24" s="900" t="s">
        <v>628</v>
      </c>
      <c r="F24" s="899">
        <v>3</v>
      </c>
      <c r="G24" s="899">
        <v>1</v>
      </c>
      <c r="H24" s="899">
        <v>0</v>
      </c>
      <c r="I24" s="901">
        <v>3</v>
      </c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</row>
    <row r="25" spans="1:24" ht="15.75" customHeight="1">
      <c r="A25" s="889"/>
      <c r="B25" s="889"/>
      <c r="C25" s="898">
        <v>21</v>
      </c>
      <c r="D25" s="899" t="s">
        <v>154</v>
      </c>
      <c r="E25" s="900" t="s">
        <v>800</v>
      </c>
      <c r="F25" s="899">
        <v>3</v>
      </c>
      <c r="G25" s="899">
        <v>1</v>
      </c>
      <c r="H25" s="899">
        <v>0</v>
      </c>
      <c r="I25" s="901">
        <v>3</v>
      </c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</row>
    <row r="26" spans="1:24" ht="15.75" customHeight="1">
      <c r="A26" s="889"/>
      <c r="B26" s="889"/>
      <c r="C26" s="894">
        <v>22</v>
      </c>
      <c r="D26" s="895" t="s">
        <v>900</v>
      </c>
      <c r="E26" s="896" t="s">
        <v>435</v>
      </c>
      <c r="F26" s="895">
        <v>5</v>
      </c>
      <c r="G26" s="895">
        <v>0</v>
      </c>
      <c r="H26" s="895">
        <v>3</v>
      </c>
      <c r="I26" s="897">
        <f t="shared" ref="I26:I28" si="2">F26*H26</f>
        <v>15</v>
      </c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89"/>
    </row>
    <row r="27" spans="1:24" ht="15.75" customHeight="1">
      <c r="A27" s="889"/>
      <c r="B27" s="889"/>
      <c r="C27" s="894">
        <v>23</v>
      </c>
      <c r="D27" s="895" t="s">
        <v>110</v>
      </c>
      <c r="E27" s="896" t="s">
        <v>876</v>
      </c>
      <c r="F27" s="895">
        <v>4</v>
      </c>
      <c r="G27" s="895">
        <v>0</v>
      </c>
      <c r="H27" s="895">
        <v>3</v>
      </c>
      <c r="I27" s="897">
        <f t="shared" si="2"/>
        <v>12</v>
      </c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</row>
    <row r="28" spans="1:24" ht="15.75" customHeight="1">
      <c r="A28" s="889"/>
      <c r="B28" s="889"/>
      <c r="C28" s="894">
        <v>24</v>
      </c>
      <c r="D28" s="895" t="s">
        <v>110</v>
      </c>
      <c r="E28" s="896" t="s">
        <v>126</v>
      </c>
      <c r="F28" s="895">
        <v>3</v>
      </c>
      <c r="G28" s="895">
        <v>0</v>
      </c>
      <c r="H28" s="895">
        <v>3</v>
      </c>
      <c r="I28" s="897">
        <f t="shared" si="2"/>
        <v>9</v>
      </c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</row>
    <row r="29" spans="1:24" ht="15.75" customHeight="1">
      <c r="A29" s="889"/>
      <c r="B29" s="889"/>
      <c r="C29" s="894">
        <v>25</v>
      </c>
      <c r="D29" s="895" t="s">
        <v>110</v>
      </c>
      <c r="E29" s="896" t="s">
        <v>625</v>
      </c>
      <c r="F29" s="895">
        <v>5</v>
      </c>
      <c r="G29" s="895">
        <v>1</v>
      </c>
      <c r="H29" s="895">
        <v>0</v>
      </c>
      <c r="I29" s="897">
        <f>F29*G29</f>
        <v>5</v>
      </c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</row>
    <row r="30" spans="1:24" ht="15.75" customHeight="1">
      <c r="A30" s="889"/>
      <c r="B30" s="889"/>
      <c r="C30" s="894">
        <v>26</v>
      </c>
      <c r="D30" s="895" t="s">
        <v>110</v>
      </c>
      <c r="E30" s="896" t="s">
        <v>74</v>
      </c>
      <c r="F30" s="895">
        <v>3</v>
      </c>
      <c r="G30" s="895">
        <v>1</v>
      </c>
      <c r="H30" s="895">
        <v>1</v>
      </c>
      <c r="I30" s="897">
        <v>6</v>
      </c>
      <c r="J30" s="889"/>
      <c r="K30" s="889"/>
      <c r="L30" s="889"/>
      <c r="M30" s="889"/>
      <c r="N30" s="889"/>
      <c r="O30" s="889"/>
      <c r="P30" s="889"/>
      <c r="Q30" s="889"/>
      <c r="R30" s="889"/>
      <c r="S30" s="889"/>
      <c r="T30" s="889"/>
      <c r="U30" s="889"/>
      <c r="V30" s="889"/>
      <c r="W30" s="889"/>
      <c r="X30" s="889"/>
    </row>
    <row r="31" spans="1:24" ht="15.75" customHeight="1">
      <c r="A31" s="889"/>
      <c r="B31" s="889"/>
      <c r="C31" s="903">
        <v>27</v>
      </c>
      <c r="D31" s="904" t="s">
        <v>412</v>
      </c>
      <c r="E31" s="905" t="s">
        <v>626</v>
      </c>
      <c r="F31" s="904">
        <v>5</v>
      </c>
      <c r="G31" s="904">
        <v>0</v>
      </c>
      <c r="H31" s="904">
        <v>2</v>
      </c>
      <c r="I31" s="906">
        <v>10</v>
      </c>
      <c r="J31" s="889"/>
      <c r="K31" s="889"/>
      <c r="L31" s="889"/>
      <c r="M31" s="889"/>
      <c r="N31" s="889"/>
      <c r="O31" s="889"/>
      <c r="P31" s="889"/>
      <c r="Q31" s="889"/>
      <c r="R31" s="889"/>
      <c r="S31" s="889"/>
      <c r="T31" s="889"/>
      <c r="U31" s="889"/>
      <c r="V31" s="889"/>
      <c r="W31" s="889"/>
      <c r="X31" s="889"/>
    </row>
    <row r="32" spans="1:24" ht="15.75" customHeight="1">
      <c r="A32" s="889"/>
      <c r="B32" s="889"/>
      <c r="C32" s="907">
        <v>28</v>
      </c>
      <c r="D32" s="908" t="s">
        <v>72</v>
      </c>
      <c r="E32" s="909" t="s">
        <v>808</v>
      </c>
      <c r="F32" s="908">
        <v>6</v>
      </c>
      <c r="G32" s="908">
        <v>1</v>
      </c>
      <c r="H32" s="908">
        <v>1</v>
      </c>
      <c r="I32" s="910">
        <v>12</v>
      </c>
      <c r="J32" s="889"/>
      <c r="K32" s="889"/>
      <c r="L32" s="889"/>
      <c r="M32" s="889"/>
      <c r="N32" s="889"/>
      <c r="O32" s="889"/>
      <c r="P32" s="889"/>
      <c r="Q32" s="889"/>
      <c r="R32" s="889"/>
      <c r="S32" s="889"/>
      <c r="T32" s="889"/>
      <c r="U32" s="889"/>
      <c r="V32" s="889"/>
      <c r="W32" s="889"/>
      <c r="X32" s="889"/>
    </row>
    <row r="33" spans="1:24" ht="15.75" customHeight="1">
      <c r="A33" s="889"/>
      <c r="B33" s="889"/>
      <c r="C33" s="907">
        <v>29</v>
      </c>
      <c r="D33" s="908" t="s">
        <v>72</v>
      </c>
      <c r="E33" s="909" t="s">
        <v>813</v>
      </c>
      <c r="F33" s="908">
        <v>6</v>
      </c>
      <c r="G33" s="908">
        <v>0</v>
      </c>
      <c r="H33" s="908">
        <v>1</v>
      </c>
      <c r="I33" s="910">
        <v>6</v>
      </c>
      <c r="J33" s="889"/>
      <c r="K33" s="889"/>
      <c r="L33" s="889"/>
      <c r="M33" s="889"/>
      <c r="N33" s="889"/>
      <c r="O33" s="889"/>
      <c r="P33" s="889"/>
      <c r="Q33" s="889"/>
      <c r="R33" s="889"/>
      <c r="S33" s="889"/>
      <c r="T33" s="889"/>
      <c r="U33" s="889"/>
      <c r="V33" s="889"/>
      <c r="W33" s="889"/>
      <c r="X33" s="889"/>
    </row>
    <row r="34" spans="1:24" ht="15.75" customHeight="1">
      <c r="A34" s="889"/>
      <c r="B34" s="889"/>
      <c r="C34" s="907">
        <v>30</v>
      </c>
      <c r="D34" s="908" t="s">
        <v>642</v>
      </c>
      <c r="E34" s="909" t="s">
        <v>809</v>
      </c>
      <c r="F34" s="908">
        <v>7</v>
      </c>
      <c r="G34" s="908">
        <v>1</v>
      </c>
      <c r="H34" s="908">
        <v>1</v>
      </c>
      <c r="I34" s="910">
        <v>14</v>
      </c>
      <c r="J34" s="889"/>
      <c r="K34" s="889"/>
      <c r="L34" s="889"/>
      <c r="M34" s="889"/>
      <c r="N34" s="889"/>
      <c r="O34" s="889"/>
      <c r="P34" s="889"/>
      <c r="Q34" s="889"/>
      <c r="R34" s="889"/>
      <c r="S34" s="889"/>
      <c r="T34" s="889"/>
      <c r="U34" s="889"/>
      <c r="V34" s="889"/>
      <c r="W34" s="889"/>
      <c r="X34" s="889"/>
    </row>
    <row r="35" spans="1:24" ht="15.75" customHeight="1">
      <c r="A35" s="889"/>
      <c r="B35" s="889"/>
      <c r="C35" s="907">
        <v>31</v>
      </c>
      <c r="D35" s="908" t="s">
        <v>642</v>
      </c>
      <c r="E35" s="909" t="s">
        <v>810</v>
      </c>
      <c r="F35" s="908">
        <v>3</v>
      </c>
      <c r="G35" s="908">
        <v>0</v>
      </c>
      <c r="H35" s="908">
        <v>1</v>
      </c>
      <c r="I35" s="910">
        <v>3</v>
      </c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</row>
    <row r="36" spans="1:24" ht="15.75" customHeight="1">
      <c r="A36" s="889"/>
      <c r="B36" s="889"/>
      <c r="C36" s="911">
        <v>32</v>
      </c>
      <c r="D36" s="912" t="s">
        <v>418</v>
      </c>
      <c r="E36" s="913" t="s">
        <v>901</v>
      </c>
      <c r="F36" s="912">
        <v>4</v>
      </c>
      <c r="G36" s="912">
        <v>4</v>
      </c>
      <c r="H36" s="912"/>
      <c r="I36" s="914">
        <f t="shared" ref="I36:I42" si="3">(G36+H36)*F36</f>
        <v>16</v>
      </c>
      <c r="J36" s="889"/>
      <c r="K36" s="889"/>
      <c r="L36" s="889"/>
      <c r="M36" s="889"/>
      <c r="N36" s="889"/>
      <c r="O36" s="889"/>
      <c r="P36" s="889"/>
      <c r="Q36" s="889"/>
      <c r="R36" s="889"/>
      <c r="S36" s="889"/>
      <c r="T36" s="889"/>
      <c r="U36" s="889"/>
      <c r="V36" s="889"/>
      <c r="W36" s="889"/>
      <c r="X36" s="889"/>
    </row>
    <row r="37" spans="1:24" ht="15.75" customHeight="1">
      <c r="A37" s="889"/>
      <c r="B37" s="889"/>
      <c r="C37" s="911">
        <v>33</v>
      </c>
      <c r="D37" s="912" t="s">
        <v>418</v>
      </c>
      <c r="E37" s="913" t="s">
        <v>740</v>
      </c>
      <c r="F37" s="912">
        <v>6</v>
      </c>
      <c r="G37" s="912">
        <v>1</v>
      </c>
      <c r="H37" s="912"/>
      <c r="I37" s="914">
        <f t="shared" si="3"/>
        <v>6</v>
      </c>
      <c r="J37" s="889"/>
      <c r="K37" s="889"/>
      <c r="L37" s="889"/>
      <c r="M37" s="889"/>
      <c r="N37" s="889"/>
      <c r="O37" s="889"/>
      <c r="P37" s="889"/>
      <c r="Q37" s="889"/>
      <c r="R37" s="889"/>
      <c r="S37" s="889"/>
      <c r="T37" s="889"/>
      <c r="U37" s="889"/>
      <c r="V37" s="889"/>
      <c r="W37" s="889"/>
      <c r="X37" s="889"/>
    </row>
    <row r="38" spans="1:24" ht="15.75" customHeight="1">
      <c r="A38" s="889"/>
      <c r="B38" s="889"/>
      <c r="C38" s="911">
        <v>34</v>
      </c>
      <c r="D38" s="912" t="s">
        <v>418</v>
      </c>
      <c r="E38" s="913" t="s">
        <v>741</v>
      </c>
      <c r="F38" s="912">
        <v>7</v>
      </c>
      <c r="G38" s="912">
        <v>1</v>
      </c>
      <c r="H38" s="912">
        <v>1</v>
      </c>
      <c r="I38" s="914">
        <f t="shared" si="3"/>
        <v>14</v>
      </c>
      <c r="J38" s="889"/>
      <c r="K38" s="889"/>
      <c r="L38" s="889"/>
      <c r="M38" s="889"/>
      <c r="N38" s="889"/>
      <c r="O38" s="889"/>
      <c r="P38" s="889"/>
      <c r="Q38" s="889"/>
      <c r="R38" s="889"/>
      <c r="S38" s="889"/>
      <c r="T38" s="889"/>
      <c r="U38" s="889"/>
      <c r="V38" s="889"/>
      <c r="W38" s="889"/>
      <c r="X38" s="889"/>
    </row>
    <row r="39" spans="1:24" ht="15.75" customHeight="1">
      <c r="A39" s="889"/>
      <c r="B39" s="889"/>
      <c r="C39" s="911">
        <v>35</v>
      </c>
      <c r="D39" s="912" t="s">
        <v>418</v>
      </c>
      <c r="E39" s="913" t="s">
        <v>902</v>
      </c>
      <c r="F39" s="912">
        <v>4</v>
      </c>
      <c r="G39" s="912">
        <v>3</v>
      </c>
      <c r="H39" s="912"/>
      <c r="I39" s="914">
        <f t="shared" si="3"/>
        <v>12</v>
      </c>
      <c r="J39" s="889"/>
      <c r="K39" s="889"/>
      <c r="L39" s="889"/>
      <c r="M39" s="889"/>
      <c r="N39" s="889"/>
      <c r="O39" s="889"/>
      <c r="P39" s="889"/>
      <c r="Q39" s="889"/>
      <c r="R39" s="889"/>
      <c r="S39" s="889"/>
      <c r="T39" s="889"/>
      <c r="U39" s="889"/>
      <c r="V39" s="889"/>
      <c r="W39" s="889"/>
      <c r="X39" s="889"/>
    </row>
    <row r="40" spans="1:24" ht="15.75" customHeight="1">
      <c r="A40" s="889"/>
      <c r="B40" s="889"/>
      <c r="C40" s="911">
        <v>36</v>
      </c>
      <c r="D40" s="912" t="s">
        <v>418</v>
      </c>
      <c r="E40" s="913" t="s">
        <v>423</v>
      </c>
      <c r="F40" s="912">
        <v>4</v>
      </c>
      <c r="G40" s="912"/>
      <c r="H40" s="912">
        <v>1</v>
      </c>
      <c r="I40" s="914">
        <f t="shared" si="3"/>
        <v>4</v>
      </c>
      <c r="J40" s="889"/>
      <c r="K40" s="889"/>
      <c r="L40" s="889"/>
      <c r="M40" s="889"/>
      <c r="N40" s="889"/>
      <c r="O40" s="889"/>
      <c r="P40" s="889"/>
      <c r="Q40" s="889"/>
      <c r="R40" s="889"/>
      <c r="S40" s="889"/>
      <c r="T40" s="889"/>
      <c r="U40" s="889"/>
      <c r="V40" s="889"/>
      <c r="W40" s="889"/>
      <c r="X40" s="889"/>
    </row>
    <row r="41" spans="1:24" ht="15.75" customHeight="1">
      <c r="A41" s="889"/>
      <c r="B41" s="889"/>
      <c r="C41" s="911">
        <v>37</v>
      </c>
      <c r="D41" s="912" t="s">
        <v>418</v>
      </c>
      <c r="E41" s="913" t="s">
        <v>424</v>
      </c>
      <c r="F41" s="912">
        <v>4</v>
      </c>
      <c r="G41" s="912"/>
      <c r="H41" s="912">
        <v>1</v>
      </c>
      <c r="I41" s="914">
        <f t="shared" si="3"/>
        <v>4</v>
      </c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</row>
    <row r="42" spans="1:24" ht="15.75" customHeight="1">
      <c r="A42" s="889"/>
      <c r="B42" s="889"/>
      <c r="C42" s="911">
        <v>38</v>
      </c>
      <c r="D42" s="912" t="s">
        <v>420</v>
      </c>
      <c r="E42" s="913" t="s">
        <v>469</v>
      </c>
      <c r="F42" s="912">
        <v>4</v>
      </c>
      <c r="G42" s="912"/>
      <c r="H42" s="912">
        <v>1</v>
      </c>
      <c r="I42" s="914">
        <f t="shared" si="3"/>
        <v>4</v>
      </c>
      <c r="J42" s="889"/>
      <c r="K42" s="889"/>
      <c r="L42" s="915" t="s">
        <v>903</v>
      </c>
      <c r="M42" s="889"/>
      <c r="N42" s="889"/>
      <c r="O42" s="889"/>
      <c r="P42" s="889"/>
      <c r="Q42" s="889"/>
      <c r="R42" s="889"/>
      <c r="S42" s="889"/>
      <c r="T42" s="889"/>
      <c r="U42" s="889"/>
      <c r="V42" s="889"/>
      <c r="W42" s="889"/>
      <c r="X42" s="889"/>
    </row>
    <row r="43" spans="1:24" ht="15.75" customHeight="1">
      <c r="A43" s="889"/>
      <c r="B43" s="889"/>
      <c r="C43" s="916">
        <v>39</v>
      </c>
      <c r="D43" s="917" t="s">
        <v>219</v>
      </c>
      <c r="E43" s="918" t="s">
        <v>234</v>
      </c>
      <c r="F43" s="917">
        <v>3</v>
      </c>
      <c r="G43" s="917">
        <v>3</v>
      </c>
      <c r="H43" s="917">
        <v>2</v>
      </c>
      <c r="I43" s="919">
        <v>15</v>
      </c>
      <c r="J43" s="889"/>
      <c r="K43" s="889"/>
      <c r="L43" s="889"/>
      <c r="M43" s="889"/>
      <c r="N43" s="889"/>
      <c r="O43" s="889"/>
      <c r="P43" s="889"/>
      <c r="Q43" s="889"/>
      <c r="R43" s="889"/>
      <c r="S43" s="889"/>
      <c r="T43" s="889"/>
      <c r="U43" s="889"/>
      <c r="V43" s="889"/>
      <c r="W43" s="889"/>
      <c r="X43" s="889"/>
    </row>
    <row r="44" spans="1:24" ht="15.75" customHeight="1">
      <c r="A44" s="889"/>
      <c r="B44" s="889"/>
      <c r="C44" s="916">
        <v>40</v>
      </c>
      <c r="D44" s="917" t="s">
        <v>219</v>
      </c>
      <c r="E44" s="918" t="s">
        <v>394</v>
      </c>
      <c r="F44" s="917">
        <v>4</v>
      </c>
      <c r="G44" s="917">
        <v>2</v>
      </c>
      <c r="H44" s="917">
        <v>2</v>
      </c>
      <c r="I44" s="919">
        <v>16</v>
      </c>
      <c r="J44" s="889"/>
      <c r="K44" s="889"/>
      <c r="L44" s="889"/>
      <c r="M44" s="889"/>
      <c r="N44" s="889"/>
      <c r="O44" s="889"/>
      <c r="P44" s="889"/>
      <c r="Q44" s="889"/>
      <c r="R44" s="889"/>
      <c r="S44" s="889"/>
      <c r="T44" s="889"/>
      <c r="U44" s="889"/>
      <c r="V44" s="889"/>
      <c r="W44" s="889"/>
      <c r="X44" s="889"/>
    </row>
    <row r="45" spans="1:24" ht="15.75" customHeight="1">
      <c r="A45" s="889"/>
      <c r="B45" s="889"/>
      <c r="C45" s="916">
        <v>41</v>
      </c>
      <c r="D45" s="917" t="s">
        <v>219</v>
      </c>
      <c r="E45" s="918" t="s">
        <v>547</v>
      </c>
      <c r="F45" s="917">
        <v>5</v>
      </c>
      <c r="G45" s="917">
        <v>2</v>
      </c>
      <c r="H45" s="917"/>
      <c r="I45" s="919">
        <v>10</v>
      </c>
      <c r="J45" s="889"/>
      <c r="K45" s="889"/>
      <c r="L45" s="902"/>
      <c r="M45" s="889"/>
      <c r="N45" s="889"/>
      <c r="O45" s="889"/>
      <c r="P45" s="889"/>
      <c r="Q45" s="889"/>
      <c r="R45" s="889"/>
      <c r="S45" s="889"/>
      <c r="T45" s="889"/>
      <c r="U45" s="889"/>
      <c r="V45" s="889"/>
      <c r="W45" s="889"/>
      <c r="X45" s="889"/>
    </row>
    <row r="46" spans="1:24" ht="15.75" customHeight="1">
      <c r="A46" s="889"/>
      <c r="B46" s="889"/>
      <c r="C46" s="916">
        <v>42</v>
      </c>
      <c r="D46" s="916" t="s">
        <v>904</v>
      </c>
      <c r="E46" s="920" t="s">
        <v>479</v>
      </c>
      <c r="F46" s="916">
        <v>6</v>
      </c>
      <c r="G46" s="916"/>
      <c r="H46" s="916">
        <v>1</v>
      </c>
      <c r="I46" s="919">
        <v>6</v>
      </c>
      <c r="J46" s="889"/>
      <c r="K46" s="889"/>
      <c r="L46" s="889"/>
      <c r="M46" s="889"/>
      <c r="N46" s="889"/>
      <c r="O46" s="889"/>
      <c r="P46" s="889"/>
      <c r="Q46" s="889"/>
      <c r="R46" s="889"/>
      <c r="S46" s="889"/>
      <c r="T46" s="889"/>
      <c r="U46" s="889"/>
      <c r="V46" s="889"/>
      <c r="W46" s="889"/>
      <c r="X46" s="889"/>
    </row>
    <row r="47" spans="1:24" ht="15.75" customHeight="1">
      <c r="A47" s="889"/>
      <c r="B47" s="889"/>
      <c r="C47" s="916">
        <v>43</v>
      </c>
      <c r="D47" s="916" t="s">
        <v>219</v>
      </c>
      <c r="E47" s="920" t="s">
        <v>529</v>
      </c>
      <c r="F47" s="916">
        <v>4</v>
      </c>
      <c r="G47" s="916">
        <v>3</v>
      </c>
      <c r="H47" s="916"/>
      <c r="I47" s="919">
        <v>12</v>
      </c>
      <c r="J47" s="889"/>
      <c r="K47" s="889"/>
      <c r="L47" s="889"/>
      <c r="M47" s="889"/>
      <c r="N47" s="889"/>
      <c r="O47" s="889"/>
      <c r="P47" s="889"/>
      <c r="Q47" s="889"/>
      <c r="R47" s="889"/>
      <c r="S47" s="889"/>
      <c r="T47" s="889"/>
      <c r="U47" s="889"/>
      <c r="V47" s="889"/>
      <c r="W47" s="889"/>
      <c r="X47" s="889"/>
    </row>
    <row r="48" spans="1:24" ht="15.75" customHeight="1">
      <c r="A48" s="889"/>
      <c r="B48" s="889"/>
      <c r="C48" s="916">
        <v>44</v>
      </c>
      <c r="D48" s="916" t="s">
        <v>219</v>
      </c>
      <c r="E48" s="920" t="s">
        <v>504</v>
      </c>
      <c r="F48" s="916">
        <v>5</v>
      </c>
      <c r="G48" s="916">
        <v>1</v>
      </c>
      <c r="H48" s="916">
        <v>2</v>
      </c>
      <c r="I48" s="919">
        <v>15</v>
      </c>
      <c r="J48" s="889"/>
      <c r="K48" s="889"/>
      <c r="L48" s="889"/>
      <c r="M48" s="889"/>
      <c r="N48" s="889"/>
      <c r="O48" s="889"/>
      <c r="P48" s="889"/>
      <c r="Q48" s="889"/>
      <c r="R48" s="889"/>
      <c r="S48" s="889"/>
      <c r="T48" s="889"/>
      <c r="U48" s="889"/>
      <c r="V48" s="889"/>
      <c r="W48" s="889"/>
      <c r="X48" s="889"/>
    </row>
    <row r="49" spans="1:24" ht="15.75" customHeight="1">
      <c r="A49" s="889"/>
      <c r="B49" s="889"/>
      <c r="C49" s="916">
        <v>45</v>
      </c>
      <c r="D49" s="916" t="s">
        <v>219</v>
      </c>
      <c r="E49" s="920" t="s">
        <v>729</v>
      </c>
      <c r="F49" s="916">
        <v>5</v>
      </c>
      <c r="G49" s="916">
        <v>3</v>
      </c>
      <c r="H49" s="916">
        <v>2</v>
      </c>
      <c r="I49" s="919">
        <v>25</v>
      </c>
      <c r="J49" s="889"/>
      <c r="K49" s="889"/>
      <c r="L49" s="889"/>
      <c r="M49" s="889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</row>
    <row r="50" spans="1:24" ht="15.75" customHeight="1">
      <c r="A50" s="889"/>
      <c r="B50" s="889"/>
      <c r="C50" s="916">
        <v>46</v>
      </c>
      <c r="D50" s="916" t="s">
        <v>219</v>
      </c>
      <c r="E50" s="920" t="s">
        <v>225</v>
      </c>
      <c r="F50" s="916">
        <v>5</v>
      </c>
      <c r="G50" s="916">
        <v>2</v>
      </c>
      <c r="H50" s="916">
        <v>2</v>
      </c>
      <c r="I50" s="919">
        <v>20</v>
      </c>
      <c r="J50" s="889"/>
      <c r="K50" s="889"/>
      <c r="L50" s="889"/>
      <c r="M50" s="889"/>
      <c r="N50" s="889"/>
      <c r="O50" s="889"/>
      <c r="P50" s="889"/>
      <c r="Q50" s="889"/>
      <c r="R50" s="889"/>
      <c r="S50" s="889"/>
      <c r="T50" s="889"/>
      <c r="U50" s="889"/>
      <c r="V50" s="889"/>
      <c r="W50" s="889"/>
      <c r="X50" s="889"/>
    </row>
    <row r="51" spans="1:24" ht="15.75" customHeight="1">
      <c r="A51" s="889"/>
      <c r="B51" s="889"/>
      <c r="C51" s="916">
        <v>47</v>
      </c>
      <c r="D51" s="916" t="s">
        <v>219</v>
      </c>
      <c r="E51" s="920" t="s">
        <v>232</v>
      </c>
      <c r="F51" s="916">
        <v>4</v>
      </c>
      <c r="G51" s="916">
        <v>2</v>
      </c>
      <c r="H51" s="916">
        <v>2</v>
      </c>
      <c r="I51" s="919">
        <v>16</v>
      </c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</row>
    <row r="52" spans="1:24" ht="15.75" customHeight="1">
      <c r="A52" s="889"/>
      <c r="B52" s="889"/>
      <c r="C52" s="916">
        <v>48</v>
      </c>
      <c r="D52" s="916" t="s">
        <v>219</v>
      </c>
      <c r="E52" s="920" t="s">
        <v>573</v>
      </c>
      <c r="F52" s="916">
        <v>4</v>
      </c>
      <c r="G52" s="916">
        <v>3</v>
      </c>
      <c r="H52" s="916">
        <v>2</v>
      </c>
      <c r="I52" s="919">
        <v>20</v>
      </c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</row>
    <row r="53" spans="1:24" ht="15.75" customHeight="1">
      <c r="A53" s="889"/>
      <c r="B53" s="889"/>
      <c r="C53" s="916">
        <v>49</v>
      </c>
      <c r="D53" s="916" t="s">
        <v>219</v>
      </c>
      <c r="E53" s="920" t="s">
        <v>183</v>
      </c>
      <c r="F53" s="916">
        <v>2</v>
      </c>
      <c r="G53" s="916">
        <v>3</v>
      </c>
      <c r="H53" s="916">
        <v>2</v>
      </c>
      <c r="I53" s="919">
        <v>10</v>
      </c>
      <c r="J53" s="889"/>
      <c r="K53" s="889"/>
      <c r="L53" s="889"/>
      <c r="M53" s="889"/>
      <c r="N53" s="889"/>
      <c r="O53" s="889"/>
      <c r="P53" s="889"/>
      <c r="Q53" s="889"/>
      <c r="R53" s="889"/>
      <c r="S53" s="889"/>
      <c r="T53" s="889"/>
      <c r="U53" s="889"/>
      <c r="V53" s="889"/>
      <c r="W53" s="889"/>
      <c r="X53" s="889"/>
    </row>
    <row r="54" spans="1:24" ht="15.75" customHeight="1">
      <c r="A54" s="889"/>
      <c r="B54" s="889"/>
      <c r="C54" s="916">
        <v>50</v>
      </c>
      <c r="D54" s="916" t="s">
        <v>461</v>
      </c>
      <c r="E54" s="920" t="s">
        <v>463</v>
      </c>
      <c r="F54" s="916">
        <v>5</v>
      </c>
      <c r="G54" s="916">
        <v>1</v>
      </c>
      <c r="H54" s="916">
        <v>2</v>
      </c>
      <c r="I54" s="919">
        <v>15</v>
      </c>
      <c r="J54" s="889"/>
      <c r="K54" s="889"/>
      <c r="L54" s="889"/>
      <c r="M54" s="889"/>
      <c r="N54" s="889"/>
      <c r="O54" s="889"/>
      <c r="P54" s="889"/>
      <c r="Q54" s="889"/>
      <c r="R54" s="889"/>
      <c r="S54" s="889"/>
      <c r="T54" s="889"/>
      <c r="U54" s="889"/>
      <c r="V54" s="889"/>
      <c r="W54" s="889"/>
      <c r="X54" s="889"/>
    </row>
    <row r="55" spans="1:24" ht="15.75" customHeight="1">
      <c r="A55" s="889"/>
      <c r="B55" s="889"/>
      <c r="C55" s="916">
        <v>51</v>
      </c>
      <c r="D55" s="916" t="s">
        <v>461</v>
      </c>
      <c r="E55" s="920" t="s">
        <v>829</v>
      </c>
      <c r="F55" s="916">
        <v>6</v>
      </c>
      <c r="G55" s="916">
        <v>2</v>
      </c>
      <c r="H55" s="916">
        <v>2</v>
      </c>
      <c r="I55" s="919">
        <v>24</v>
      </c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</row>
    <row r="56" spans="1:24" ht="15.75" customHeight="1">
      <c r="A56" s="889"/>
      <c r="B56" s="889"/>
      <c r="C56" s="921">
        <f t="shared" ref="C56:C73" si="4">C55+1</f>
        <v>52</v>
      </c>
      <c r="D56" s="921" t="s">
        <v>370</v>
      </c>
      <c r="E56" s="922" t="s">
        <v>861</v>
      </c>
      <c r="F56" s="921">
        <v>4</v>
      </c>
      <c r="G56" s="923">
        <v>0</v>
      </c>
      <c r="H56" s="921">
        <v>1</v>
      </c>
      <c r="I56" s="921">
        <f t="shared" ref="I56:I73" si="5">$F56*(G56+H56)</f>
        <v>4</v>
      </c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</row>
    <row r="57" spans="1:24" ht="15.75" customHeight="1">
      <c r="A57" s="889"/>
      <c r="B57" s="889"/>
      <c r="C57" s="921">
        <f t="shared" si="4"/>
        <v>53</v>
      </c>
      <c r="D57" s="921" t="s">
        <v>370</v>
      </c>
      <c r="E57" s="922" t="s">
        <v>862</v>
      </c>
      <c r="F57" s="921">
        <v>3</v>
      </c>
      <c r="G57" s="923">
        <v>0</v>
      </c>
      <c r="H57" s="921">
        <v>1</v>
      </c>
      <c r="I57" s="921">
        <f t="shared" si="5"/>
        <v>3</v>
      </c>
      <c r="J57" s="889"/>
      <c r="K57" s="889"/>
      <c r="L57" s="889"/>
      <c r="M57" s="889"/>
      <c r="N57" s="889"/>
      <c r="O57" s="889"/>
      <c r="P57" s="889"/>
      <c r="Q57" s="889"/>
      <c r="R57" s="889"/>
      <c r="S57" s="889"/>
      <c r="T57" s="889"/>
      <c r="U57" s="889"/>
      <c r="V57" s="889"/>
      <c r="W57" s="889"/>
      <c r="X57" s="889"/>
    </row>
    <row r="58" spans="1:24" ht="15.75" customHeight="1">
      <c r="A58" s="889"/>
      <c r="B58" s="889"/>
      <c r="C58" s="921">
        <f t="shared" si="4"/>
        <v>54</v>
      </c>
      <c r="D58" s="921" t="s">
        <v>370</v>
      </c>
      <c r="E58" s="922" t="s">
        <v>604</v>
      </c>
      <c r="F58" s="921">
        <v>4</v>
      </c>
      <c r="G58" s="921">
        <v>1</v>
      </c>
      <c r="H58" s="923">
        <v>0</v>
      </c>
      <c r="I58" s="921">
        <f t="shared" si="5"/>
        <v>4</v>
      </c>
      <c r="J58" s="889"/>
      <c r="K58" s="889"/>
      <c r="L58" s="889"/>
      <c r="M58" s="915"/>
      <c r="N58" s="889"/>
      <c r="O58" s="889"/>
      <c r="P58" s="889"/>
      <c r="Q58" s="889"/>
      <c r="R58" s="889"/>
      <c r="S58" s="889"/>
      <c r="T58" s="889"/>
      <c r="U58" s="889"/>
      <c r="V58" s="889"/>
      <c r="W58" s="889"/>
      <c r="X58" s="889"/>
    </row>
    <row r="59" spans="1:24" ht="15.75" customHeight="1">
      <c r="A59" s="889"/>
      <c r="B59" s="889"/>
      <c r="C59" s="921">
        <f t="shared" si="4"/>
        <v>55</v>
      </c>
      <c r="D59" s="921" t="s">
        <v>370</v>
      </c>
      <c r="E59" s="922" t="s">
        <v>760</v>
      </c>
      <c r="F59" s="921">
        <v>5</v>
      </c>
      <c r="G59" s="921">
        <v>1</v>
      </c>
      <c r="H59" s="921">
        <v>1</v>
      </c>
      <c r="I59" s="921">
        <f t="shared" si="5"/>
        <v>10</v>
      </c>
      <c r="J59" s="889"/>
      <c r="K59" s="889"/>
      <c r="L59" s="902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</row>
    <row r="60" spans="1:24" ht="15.75" customHeight="1">
      <c r="A60" s="889"/>
      <c r="B60" s="889"/>
      <c r="C60" s="921">
        <f t="shared" si="4"/>
        <v>56</v>
      </c>
      <c r="D60" s="921" t="s">
        <v>370</v>
      </c>
      <c r="E60" s="922" t="s">
        <v>905</v>
      </c>
      <c r="F60" s="921">
        <v>3</v>
      </c>
      <c r="G60" s="921">
        <v>2</v>
      </c>
      <c r="H60" s="923">
        <v>0</v>
      </c>
      <c r="I60" s="921">
        <f t="shared" si="5"/>
        <v>6</v>
      </c>
      <c r="J60" s="889"/>
      <c r="K60" s="889"/>
      <c r="L60" s="902"/>
      <c r="M60" s="889"/>
      <c r="N60" s="889"/>
      <c r="O60" s="889"/>
      <c r="P60" s="889"/>
      <c r="Q60" s="889"/>
      <c r="R60" s="889"/>
      <c r="S60" s="889"/>
      <c r="T60" s="889"/>
      <c r="U60" s="889"/>
      <c r="V60" s="889"/>
      <c r="W60" s="889"/>
      <c r="X60" s="889"/>
    </row>
    <row r="61" spans="1:24" ht="15.75" customHeight="1">
      <c r="A61" s="889"/>
      <c r="B61" s="889"/>
      <c r="C61" s="921">
        <f t="shared" si="4"/>
        <v>57</v>
      </c>
      <c r="D61" s="921" t="s">
        <v>370</v>
      </c>
      <c r="E61" s="922" t="s">
        <v>602</v>
      </c>
      <c r="F61" s="921">
        <v>4</v>
      </c>
      <c r="G61" s="921">
        <v>1</v>
      </c>
      <c r="H61" s="921">
        <v>1</v>
      </c>
      <c r="I61" s="921">
        <f t="shared" si="5"/>
        <v>8</v>
      </c>
      <c r="J61" s="889"/>
      <c r="K61" s="889"/>
      <c r="L61" s="889"/>
      <c r="M61" s="889"/>
      <c r="N61" s="889"/>
      <c r="O61" s="889"/>
      <c r="P61" s="889"/>
      <c r="Q61" s="889"/>
      <c r="R61" s="889"/>
      <c r="S61" s="889"/>
      <c r="T61" s="889"/>
      <c r="U61" s="889"/>
      <c r="V61" s="889"/>
      <c r="W61" s="889"/>
      <c r="X61" s="889"/>
    </row>
    <row r="62" spans="1:24" ht="15.75" customHeight="1">
      <c r="A62" s="889"/>
      <c r="B62" s="889"/>
      <c r="C62" s="921">
        <f t="shared" si="4"/>
        <v>58</v>
      </c>
      <c r="D62" s="921" t="s">
        <v>370</v>
      </c>
      <c r="E62" s="922" t="s">
        <v>374</v>
      </c>
      <c r="F62" s="921">
        <v>2</v>
      </c>
      <c r="G62" s="921">
        <v>3</v>
      </c>
      <c r="H62" s="923">
        <v>0</v>
      </c>
      <c r="I62" s="921">
        <f t="shared" si="5"/>
        <v>6</v>
      </c>
      <c r="J62" s="889"/>
      <c r="K62" s="889"/>
      <c r="L62" s="924" t="s">
        <v>7</v>
      </c>
      <c r="M62" s="889"/>
      <c r="N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</row>
    <row r="63" spans="1:24" ht="15.75" customHeight="1">
      <c r="A63" s="889"/>
      <c r="B63" s="889"/>
      <c r="C63" s="921">
        <f t="shared" si="4"/>
        <v>59</v>
      </c>
      <c r="D63" s="921" t="s">
        <v>370</v>
      </c>
      <c r="E63" s="922" t="s">
        <v>373</v>
      </c>
      <c r="F63" s="921">
        <v>5</v>
      </c>
      <c r="G63" s="923">
        <v>0</v>
      </c>
      <c r="H63" s="921">
        <v>1</v>
      </c>
      <c r="I63" s="921">
        <f t="shared" si="5"/>
        <v>5</v>
      </c>
      <c r="J63" s="889"/>
      <c r="K63" s="889"/>
      <c r="L63" s="921">
        <f>SUM(I56:I63)</f>
        <v>46</v>
      </c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</row>
    <row r="64" spans="1:24" ht="15.75" customHeight="1">
      <c r="A64" s="889"/>
      <c r="B64" s="889"/>
      <c r="C64" s="878">
        <f t="shared" si="4"/>
        <v>60</v>
      </c>
      <c r="D64" s="878" t="s">
        <v>77</v>
      </c>
      <c r="E64" s="925" t="s">
        <v>431</v>
      </c>
      <c r="F64" s="878">
        <v>4</v>
      </c>
      <c r="G64" s="926">
        <v>2</v>
      </c>
      <c r="H64" s="878"/>
      <c r="I64" s="878">
        <f t="shared" si="5"/>
        <v>8</v>
      </c>
      <c r="J64" s="889"/>
      <c r="K64" s="889"/>
      <c r="L64" s="889"/>
      <c r="M64" s="889"/>
      <c r="N64" s="889"/>
      <c r="O64" s="889"/>
      <c r="P64" s="889"/>
      <c r="Q64" s="889"/>
      <c r="R64" s="889"/>
      <c r="S64" s="889"/>
      <c r="T64" s="889"/>
      <c r="U64" s="889"/>
      <c r="V64" s="889"/>
      <c r="W64" s="889"/>
      <c r="X64" s="889"/>
    </row>
    <row r="65" spans="1:24" ht="15.75" customHeight="1">
      <c r="A65" s="889"/>
      <c r="B65" s="889"/>
      <c r="C65" s="878">
        <f t="shared" si="4"/>
        <v>61</v>
      </c>
      <c r="D65" s="878" t="s">
        <v>77</v>
      </c>
      <c r="E65" s="925" t="s">
        <v>846</v>
      </c>
      <c r="F65" s="878">
        <v>4</v>
      </c>
      <c r="G65" s="878">
        <v>2</v>
      </c>
      <c r="H65" s="878"/>
      <c r="I65" s="878">
        <f t="shared" si="5"/>
        <v>8</v>
      </c>
      <c r="J65" s="889"/>
      <c r="K65" s="889"/>
      <c r="L65" s="902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889"/>
      <c r="X65" s="889"/>
    </row>
    <row r="66" spans="1:24" ht="15.75" customHeight="1">
      <c r="C66" s="878">
        <f t="shared" si="4"/>
        <v>62</v>
      </c>
      <c r="D66" s="878" t="s">
        <v>77</v>
      </c>
      <c r="E66" s="927" t="s">
        <v>906</v>
      </c>
      <c r="F66" s="878">
        <v>4</v>
      </c>
      <c r="G66" s="878">
        <v>2</v>
      </c>
      <c r="H66" s="878"/>
      <c r="I66" s="878">
        <f t="shared" si="5"/>
        <v>8</v>
      </c>
    </row>
    <row r="67" spans="1:24" ht="15.75" customHeight="1">
      <c r="C67" s="878">
        <f t="shared" si="4"/>
        <v>63</v>
      </c>
      <c r="D67" s="878" t="s">
        <v>708</v>
      </c>
      <c r="E67" s="928" t="s">
        <v>907</v>
      </c>
      <c r="F67" s="878">
        <v>4</v>
      </c>
      <c r="G67" s="878"/>
      <c r="H67" s="878">
        <v>2</v>
      </c>
      <c r="I67" s="878">
        <f t="shared" si="5"/>
        <v>8</v>
      </c>
    </row>
    <row r="68" spans="1:24" ht="15.75" customHeight="1">
      <c r="C68" s="911">
        <f t="shared" si="4"/>
        <v>64</v>
      </c>
      <c r="D68" s="911" t="s">
        <v>190</v>
      </c>
      <c r="E68" s="929" t="s">
        <v>792</v>
      </c>
      <c r="F68" s="911">
        <v>3</v>
      </c>
      <c r="G68" s="911">
        <v>1</v>
      </c>
      <c r="H68" s="911">
        <v>2</v>
      </c>
      <c r="I68" s="911">
        <f t="shared" si="5"/>
        <v>9</v>
      </c>
    </row>
    <row r="69" spans="1:24" ht="15.75" customHeight="1">
      <c r="C69" s="911">
        <f t="shared" si="4"/>
        <v>65</v>
      </c>
      <c r="D69" s="911" t="s">
        <v>190</v>
      </c>
      <c r="E69" s="929" t="s">
        <v>908</v>
      </c>
      <c r="F69" s="911">
        <v>6</v>
      </c>
      <c r="G69" s="911">
        <v>1</v>
      </c>
      <c r="H69" s="911">
        <v>0</v>
      </c>
      <c r="I69" s="911">
        <f t="shared" si="5"/>
        <v>6</v>
      </c>
    </row>
    <row r="70" spans="1:24" ht="15.75" customHeight="1">
      <c r="C70" s="911">
        <f t="shared" si="4"/>
        <v>66</v>
      </c>
      <c r="D70" s="911" t="s">
        <v>190</v>
      </c>
      <c r="E70" s="930" t="s">
        <v>793</v>
      </c>
      <c r="F70" s="911">
        <v>4</v>
      </c>
      <c r="G70" s="911">
        <v>3</v>
      </c>
      <c r="H70" s="911">
        <v>2</v>
      </c>
      <c r="I70" s="911">
        <f t="shared" si="5"/>
        <v>20</v>
      </c>
    </row>
    <row r="71" spans="1:24" ht="15.75" customHeight="1">
      <c r="C71" s="911">
        <f t="shared" si="4"/>
        <v>67</v>
      </c>
      <c r="D71" s="911" t="s">
        <v>190</v>
      </c>
      <c r="E71" s="930" t="s">
        <v>538</v>
      </c>
      <c r="F71" s="911">
        <v>5</v>
      </c>
      <c r="G71" s="911">
        <v>2</v>
      </c>
      <c r="H71" s="911">
        <v>0</v>
      </c>
      <c r="I71" s="911">
        <f t="shared" si="5"/>
        <v>10</v>
      </c>
    </row>
    <row r="72" spans="1:24" ht="15.75" customHeight="1">
      <c r="C72" s="911">
        <f t="shared" si="4"/>
        <v>68</v>
      </c>
      <c r="D72" s="911" t="s">
        <v>190</v>
      </c>
      <c r="E72" s="929" t="s">
        <v>427</v>
      </c>
      <c r="F72" s="911">
        <v>4</v>
      </c>
      <c r="G72" s="911">
        <v>1</v>
      </c>
      <c r="H72" s="911">
        <v>1</v>
      </c>
      <c r="I72" s="911">
        <f t="shared" si="5"/>
        <v>8</v>
      </c>
    </row>
    <row r="73" spans="1:24" ht="15.75" customHeight="1">
      <c r="C73" s="911">
        <f t="shared" si="4"/>
        <v>69</v>
      </c>
      <c r="D73" s="911" t="s">
        <v>190</v>
      </c>
      <c r="E73" s="929" t="s">
        <v>469</v>
      </c>
      <c r="F73" s="911">
        <v>4</v>
      </c>
      <c r="G73" s="911">
        <v>1</v>
      </c>
      <c r="H73" s="911">
        <v>0</v>
      </c>
      <c r="I73" s="911">
        <f t="shared" si="5"/>
        <v>4</v>
      </c>
    </row>
    <row r="74" spans="1:24" ht="15.75" customHeight="1">
      <c r="C74" s="878">
        <v>70</v>
      </c>
      <c r="D74" s="878" t="s">
        <v>361</v>
      </c>
      <c r="E74" s="931" t="s">
        <v>386</v>
      </c>
      <c r="F74" s="878">
        <v>4</v>
      </c>
      <c r="G74" s="878">
        <v>3</v>
      </c>
      <c r="H74" s="878">
        <v>0</v>
      </c>
      <c r="I74" s="881">
        <v>12</v>
      </c>
    </row>
    <row r="75" spans="1:24" ht="15.75" customHeight="1">
      <c r="C75" s="878">
        <v>71</v>
      </c>
      <c r="D75" s="878" t="s">
        <v>361</v>
      </c>
      <c r="E75" s="932" t="s">
        <v>364</v>
      </c>
      <c r="F75" s="878">
        <v>7</v>
      </c>
      <c r="G75" s="878">
        <v>3</v>
      </c>
      <c r="H75" s="878">
        <v>0</v>
      </c>
      <c r="I75" s="881">
        <v>21</v>
      </c>
    </row>
    <row r="76" spans="1:24" ht="15.75" customHeight="1">
      <c r="C76" s="878">
        <v>72</v>
      </c>
      <c r="D76" s="878" t="s">
        <v>361</v>
      </c>
      <c r="E76" s="932" t="s">
        <v>363</v>
      </c>
      <c r="F76" s="878">
        <v>5</v>
      </c>
      <c r="G76" s="878">
        <v>1</v>
      </c>
      <c r="H76" s="878">
        <v>0</v>
      </c>
      <c r="I76" s="881">
        <v>5</v>
      </c>
    </row>
    <row r="77" spans="1:24" ht="23.25" customHeight="1">
      <c r="C77" s="933">
        <v>73</v>
      </c>
      <c r="D77" s="933" t="s">
        <v>552</v>
      </c>
      <c r="E77" s="934" t="s">
        <v>469</v>
      </c>
      <c r="F77" s="935">
        <v>4</v>
      </c>
      <c r="G77" s="935">
        <v>1</v>
      </c>
      <c r="H77" s="935">
        <v>0</v>
      </c>
      <c r="I77" s="935">
        <v>4</v>
      </c>
    </row>
    <row r="78" spans="1:24" ht="23.25" customHeight="1">
      <c r="C78" s="1083" t="s">
        <v>909</v>
      </c>
      <c r="D78" s="990"/>
      <c r="E78" s="991"/>
      <c r="F78" s="936">
        <f t="shared" ref="F78:I78" si="6">SUM(F7:F77)</f>
        <v>320</v>
      </c>
      <c r="G78" s="936">
        <f t="shared" si="6"/>
        <v>83</v>
      </c>
      <c r="H78" s="936">
        <f t="shared" si="6"/>
        <v>80</v>
      </c>
      <c r="I78" s="936">
        <f t="shared" si="6"/>
        <v>712</v>
      </c>
    </row>
    <row r="79" spans="1:24" ht="12.75" customHeight="1">
      <c r="C79" s="937"/>
      <c r="F79" s="937"/>
      <c r="G79" s="937"/>
      <c r="H79" s="937"/>
      <c r="I79" s="937"/>
    </row>
    <row r="80" spans="1:24" ht="12.75" customHeight="1">
      <c r="C80" s="937"/>
      <c r="F80" s="937"/>
      <c r="G80" s="937"/>
      <c r="H80" s="937"/>
      <c r="I80" s="937"/>
    </row>
    <row r="81" spans="3:3" ht="12.75" customHeight="1">
      <c r="C81" s="937"/>
    </row>
    <row r="82" spans="3:3" ht="12.75" customHeight="1">
      <c r="C82" s="937"/>
    </row>
    <row r="83" spans="3:3" ht="12.75" customHeight="1">
      <c r="C83" s="937"/>
    </row>
    <row r="84" spans="3:3" ht="12.75" customHeight="1">
      <c r="C84" s="937"/>
    </row>
    <row r="85" spans="3:3" ht="12.75" customHeight="1">
      <c r="C85" s="937"/>
    </row>
    <row r="86" spans="3:3" ht="12.75" customHeight="1">
      <c r="C86" s="937"/>
    </row>
    <row r="87" spans="3:3" ht="12.75" customHeight="1">
      <c r="C87" s="937"/>
    </row>
    <row r="88" spans="3:3" ht="12.75" customHeight="1">
      <c r="C88" s="937"/>
    </row>
    <row r="89" spans="3:3" ht="12.75" customHeight="1">
      <c r="C89" s="937"/>
    </row>
    <row r="90" spans="3:3" ht="12.75" customHeight="1">
      <c r="C90" s="937"/>
    </row>
    <row r="91" spans="3:3" ht="12.75" customHeight="1">
      <c r="C91" s="937"/>
    </row>
    <row r="92" spans="3:3" ht="12.75" customHeight="1">
      <c r="C92" s="937"/>
    </row>
    <row r="93" spans="3:3" ht="12.75" customHeight="1">
      <c r="C93" s="937"/>
    </row>
    <row r="94" spans="3:3" ht="12.75" customHeight="1">
      <c r="C94" s="937"/>
    </row>
    <row r="95" spans="3:3" ht="12.75" customHeight="1">
      <c r="C95" s="937"/>
    </row>
    <row r="96" spans="3:3" ht="12.75" customHeight="1">
      <c r="C96" s="937"/>
    </row>
    <row r="97" spans="3:3" ht="12.75" customHeight="1">
      <c r="C97" s="937"/>
    </row>
    <row r="98" spans="3:3" ht="12.75" customHeight="1">
      <c r="C98" s="937"/>
    </row>
    <row r="99" spans="3:3" ht="12.75" customHeight="1">
      <c r="C99" s="937"/>
    </row>
    <row r="100" spans="3:3" ht="12.75" customHeight="1">
      <c r="C100" s="937"/>
    </row>
    <row r="101" spans="3:3" ht="12.75" customHeight="1">
      <c r="C101" s="937"/>
    </row>
    <row r="102" spans="3:3" ht="12.75" customHeight="1">
      <c r="C102" s="937"/>
    </row>
    <row r="103" spans="3:3" ht="12.75" customHeight="1">
      <c r="C103" s="937"/>
    </row>
    <row r="104" spans="3:3" ht="12.75" customHeight="1">
      <c r="C104" s="937"/>
    </row>
    <row r="105" spans="3:3" ht="12.75" customHeight="1">
      <c r="C105" s="937"/>
    </row>
    <row r="106" spans="3:3" ht="12.75" customHeight="1">
      <c r="C106" s="937"/>
    </row>
    <row r="107" spans="3:3" ht="12.75" customHeight="1">
      <c r="C107" s="937"/>
    </row>
    <row r="108" spans="3:3" ht="12.75" customHeight="1">
      <c r="C108" s="937"/>
    </row>
    <row r="109" spans="3:3" ht="12.75" customHeight="1">
      <c r="C109" s="937"/>
    </row>
    <row r="110" spans="3:3" ht="12.75" customHeight="1">
      <c r="C110" s="937"/>
    </row>
    <row r="111" spans="3:3" ht="12.75" customHeight="1">
      <c r="C111" s="937"/>
    </row>
    <row r="112" spans="3:3" ht="12.75" customHeight="1">
      <c r="C112" s="937"/>
    </row>
    <row r="113" spans="3:3" ht="12.75" customHeight="1">
      <c r="C113" s="937"/>
    </row>
    <row r="114" spans="3:3" ht="12.75" customHeight="1">
      <c r="C114" s="937"/>
    </row>
    <row r="115" spans="3:3" ht="12.75" customHeight="1">
      <c r="C115" s="937"/>
    </row>
    <row r="116" spans="3:3" ht="12.75" customHeight="1">
      <c r="C116" s="937"/>
    </row>
    <row r="117" spans="3:3" ht="12.75" customHeight="1">
      <c r="C117" s="937"/>
    </row>
    <row r="118" spans="3:3" ht="12.75" customHeight="1">
      <c r="C118" s="937"/>
    </row>
    <row r="119" spans="3:3" ht="12.75" customHeight="1">
      <c r="C119" s="937"/>
    </row>
    <row r="120" spans="3:3" ht="12.75" customHeight="1">
      <c r="C120" s="937"/>
    </row>
    <row r="121" spans="3:3" ht="12.75" customHeight="1">
      <c r="C121" s="937"/>
    </row>
    <row r="122" spans="3:3" ht="12.75" customHeight="1">
      <c r="C122" s="937"/>
    </row>
    <row r="123" spans="3:3" ht="12.75" customHeight="1">
      <c r="C123" s="937"/>
    </row>
    <row r="124" spans="3:3" ht="12.75" customHeight="1">
      <c r="C124" s="937"/>
    </row>
    <row r="125" spans="3:3" ht="12.75" customHeight="1">
      <c r="C125" s="937"/>
    </row>
    <row r="126" spans="3:3" ht="12.75" customHeight="1">
      <c r="C126" s="937"/>
    </row>
    <row r="127" spans="3:3" ht="12.75" customHeight="1">
      <c r="C127" s="937"/>
    </row>
    <row r="128" spans="3:3" ht="12.75" customHeight="1">
      <c r="C128" s="937"/>
    </row>
    <row r="129" spans="3:3" ht="12.75" customHeight="1">
      <c r="C129" s="937"/>
    </row>
    <row r="130" spans="3:3" ht="12.75" customHeight="1">
      <c r="C130" s="937"/>
    </row>
    <row r="131" spans="3:3" ht="12.75" customHeight="1">
      <c r="C131" s="937"/>
    </row>
    <row r="132" spans="3:3" ht="12.75" customHeight="1">
      <c r="C132" s="937"/>
    </row>
    <row r="133" spans="3:3" ht="12.75" customHeight="1">
      <c r="C133" s="937"/>
    </row>
    <row r="134" spans="3:3" ht="12.75" customHeight="1">
      <c r="C134" s="937"/>
    </row>
    <row r="135" spans="3:3" ht="12.75" customHeight="1">
      <c r="C135" s="937"/>
    </row>
    <row r="136" spans="3:3" ht="12.75" customHeight="1">
      <c r="C136" s="937"/>
    </row>
    <row r="137" spans="3:3" ht="12.75" customHeight="1">
      <c r="C137" s="937"/>
    </row>
    <row r="138" spans="3:3" ht="12.75" customHeight="1">
      <c r="C138" s="937"/>
    </row>
    <row r="139" spans="3:3" ht="12.75" customHeight="1">
      <c r="C139" s="937"/>
    </row>
    <row r="140" spans="3:3" ht="12.75" customHeight="1">
      <c r="C140" s="937"/>
    </row>
    <row r="141" spans="3:3" ht="12.75" customHeight="1">
      <c r="C141" s="937"/>
    </row>
    <row r="142" spans="3:3" ht="12.75" customHeight="1">
      <c r="C142" s="937"/>
    </row>
    <row r="143" spans="3:3" ht="12.75" customHeight="1">
      <c r="C143" s="937"/>
    </row>
    <row r="144" spans="3:3" ht="12.75" customHeight="1">
      <c r="C144" s="937"/>
    </row>
    <row r="145" spans="3:3" ht="12.75" customHeight="1">
      <c r="C145" s="937"/>
    </row>
    <row r="146" spans="3:3" ht="12.75" customHeight="1">
      <c r="C146" s="937"/>
    </row>
    <row r="147" spans="3:3" ht="12.75" customHeight="1">
      <c r="C147" s="937"/>
    </row>
    <row r="148" spans="3:3" ht="12.75" customHeight="1">
      <c r="C148" s="937"/>
    </row>
    <row r="149" spans="3:3" ht="12.75" customHeight="1">
      <c r="C149" s="937"/>
    </row>
    <row r="150" spans="3:3" ht="12.75" customHeight="1">
      <c r="C150" s="937"/>
    </row>
    <row r="151" spans="3:3" ht="12.75" customHeight="1">
      <c r="C151" s="937"/>
    </row>
    <row r="152" spans="3:3" ht="12.75" customHeight="1">
      <c r="C152" s="937"/>
    </row>
    <row r="153" spans="3:3" ht="12.75" customHeight="1">
      <c r="C153" s="937"/>
    </row>
    <row r="154" spans="3:3" ht="12.75" customHeight="1">
      <c r="C154" s="937"/>
    </row>
    <row r="155" spans="3:3" ht="12.75" customHeight="1">
      <c r="C155" s="937"/>
    </row>
    <row r="156" spans="3:3" ht="12.75" customHeight="1">
      <c r="C156" s="937"/>
    </row>
    <row r="157" spans="3:3" ht="12.75" customHeight="1">
      <c r="C157" s="937"/>
    </row>
    <row r="158" spans="3:3" ht="12.75" customHeight="1">
      <c r="C158" s="937"/>
    </row>
    <row r="159" spans="3:3" ht="12.75" customHeight="1">
      <c r="C159" s="937"/>
    </row>
    <row r="160" spans="3:3" ht="12.75" customHeight="1">
      <c r="C160" s="937"/>
    </row>
    <row r="161" spans="3:3" ht="12.75" customHeight="1">
      <c r="C161" s="937"/>
    </row>
    <row r="162" spans="3:3" ht="12.75" customHeight="1">
      <c r="C162" s="937"/>
    </row>
    <row r="163" spans="3:3" ht="12.75" customHeight="1">
      <c r="C163" s="937"/>
    </row>
    <row r="164" spans="3:3" ht="12.75" customHeight="1">
      <c r="C164" s="937"/>
    </row>
    <row r="165" spans="3:3" ht="12.75" customHeight="1">
      <c r="C165" s="937"/>
    </row>
    <row r="166" spans="3:3" ht="12.75" customHeight="1">
      <c r="C166" s="937"/>
    </row>
    <row r="167" spans="3:3" ht="12.75" customHeight="1">
      <c r="C167" s="937"/>
    </row>
    <row r="168" spans="3:3" ht="12.75" customHeight="1">
      <c r="C168" s="937"/>
    </row>
    <row r="169" spans="3:3" ht="12.75" customHeight="1">
      <c r="C169" s="937"/>
    </row>
    <row r="170" spans="3:3" ht="12.75" customHeight="1">
      <c r="C170" s="937"/>
    </row>
    <row r="171" spans="3:3" ht="12.75" customHeight="1">
      <c r="C171" s="937"/>
    </row>
    <row r="172" spans="3:3" ht="12.75" customHeight="1">
      <c r="C172" s="937"/>
    </row>
    <row r="173" spans="3:3" ht="12.75" customHeight="1">
      <c r="C173" s="937"/>
    </row>
    <row r="174" spans="3:3" ht="12.75" customHeight="1">
      <c r="C174" s="937"/>
    </row>
    <row r="175" spans="3:3" ht="12.75" customHeight="1">
      <c r="C175" s="937"/>
    </row>
    <row r="176" spans="3:3" ht="12.75" customHeight="1">
      <c r="C176" s="937"/>
    </row>
    <row r="177" spans="3:3" ht="12.75" customHeight="1">
      <c r="C177" s="937"/>
    </row>
    <row r="178" spans="3:3" ht="12.75" customHeight="1">
      <c r="C178" s="937"/>
    </row>
    <row r="179" spans="3:3" ht="12.75" customHeight="1">
      <c r="C179" s="937"/>
    </row>
    <row r="180" spans="3:3" ht="12.75" customHeight="1">
      <c r="C180" s="937"/>
    </row>
    <row r="181" spans="3:3" ht="12.75" customHeight="1">
      <c r="C181" s="937"/>
    </row>
    <row r="182" spans="3:3" ht="12.75" customHeight="1">
      <c r="C182" s="937"/>
    </row>
    <row r="183" spans="3:3" ht="12.75" customHeight="1">
      <c r="C183" s="937"/>
    </row>
    <row r="184" spans="3:3" ht="12.75" customHeight="1">
      <c r="C184" s="937"/>
    </row>
    <row r="185" spans="3:3" ht="12.75" customHeight="1">
      <c r="C185" s="937"/>
    </row>
    <row r="186" spans="3:3" ht="12.75" customHeight="1">
      <c r="C186" s="937"/>
    </row>
    <row r="187" spans="3:3" ht="12.75" customHeight="1">
      <c r="C187" s="937"/>
    </row>
    <row r="188" spans="3:3" ht="12.75" customHeight="1">
      <c r="C188" s="937"/>
    </row>
    <row r="189" spans="3:3" ht="12.75" customHeight="1">
      <c r="C189" s="937"/>
    </row>
    <row r="190" spans="3:3" ht="12.75" customHeight="1">
      <c r="C190" s="937"/>
    </row>
    <row r="191" spans="3:3" ht="12.75" customHeight="1">
      <c r="C191" s="937"/>
    </row>
    <row r="192" spans="3:3" ht="12.75" customHeight="1">
      <c r="C192" s="937"/>
    </row>
    <row r="193" spans="3:3" ht="12.75" customHeight="1">
      <c r="C193" s="937"/>
    </row>
    <row r="194" spans="3:3" ht="12.75" customHeight="1">
      <c r="C194" s="937"/>
    </row>
    <row r="195" spans="3:3" ht="12.75" customHeight="1">
      <c r="C195" s="937"/>
    </row>
    <row r="196" spans="3:3" ht="12.75" customHeight="1">
      <c r="C196" s="937"/>
    </row>
    <row r="197" spans="3:3" ht="12.75" customHeight="1">
      <c r="C197" s="937"/>
    </row>
    <row r="198" spans="3:3" ht="12.75" customHeight="1">
      <c r="C198" s="937"/>
    </row>
    <row r="199" spans="3:3" ht="12.75" customHeight="1">
      <c r="C199" s="937"/>
    </row>
    <row r="200" spans="3:3" ht="12.75" customHeight="1">
      <c r="C200" s="937"/>
    </row>
    <row r="201" spans="3:3" ht="12.75" customHeight="1">
      <c r="C201" s="937"/>
    </row>
    <row r="202" spans="3:3" ht="12.75" customHeight="1">
      <c r="C202" s="937"/>
    </row>
    <row r="203" spans="3:3" ht="12.75" customHeight="1">
      <c r="C203" s="937"/>
    </row>
    <row r="204" spans="3:3" ht="12.75" customHeight="1">
      <c r="C204" s="937"/>
    </row>
    <row r="205" spans="3:3" ht="12.75" customHeight="1">
      <c r="C205" s="937"/>
    </row>
    <row r="206" spans="3:3" ht="12.75" customHeight="1">
      <c r="C206" s="937"/>
    </row>
    <row r="207" spans="3:3" ht="12.75" customHeight="1">
      <c r="C207" s="937"/>
    </row>
    <row r="208" spans="3:3" ht="12.75" customHeight="1">
      <c r="C208" s="937"/>
    </row>
    <row r="209" spans="3:3" ht="12.75" customHeight="1">
      <c r="C209" s="937"/>
    </row>
    <row r="210" spans="3:3" ht="12.75" customHeight="1">
      <c r="C210" s="937"/>
    </row>
    <row r="211" spans="3:3" ht="12.75" customHeight="1">
      <c r="C211" s="937"/>
    </row>
    <row r="212" spans="3:3" ht="12.75" customHeight="1">
      <c r="C212" s="937"/>
    </row>
    <row r="213" spans="3:3" ht="12.75" customHeight="1">
      <c r="C213" s="937"/>
    </row>
    <row r="214" spans="3:3" ht="12.75" customHeight="1">
      <c r="C214" s="937"/>
    </row>
    <row r="215" spans="3:3" ht="15.75" customHeight="1">
      <c r="C215" s="937"/>
    </row>
    <row r="216" spans="3:3" ht="15.75" customHeight="1">
      <c r="C216" s="937"/>
    </row>
    <row r="217" spans="3:3" ht="15.75" customHeight="1">
      <c r="C217" s="937"/>
    </row>
    <row r="218" spans="3:3" ht="15.75" customHeight="1">
      <c r="C218" s="937"/>
    </row>
    <row r="219" spans="3:3" ht="15.75" customHeight="1">
      <c r="C219" s="937"/>
    </row>
    <row r="220" spans="3:3" ht="15.75" customHeight="1">
      <c r="C220" s="937"/>
    </row>
    <row r="221" spans="3:3" ht="15.75" customHeight="1">
      <c r="C221" s="937"/>
    </row>
    <row r="222" spans="3:3" ht="15.75" customHeight="1">
      <c r="C222" s="937"/>
    </row>
    <row r="223" spans="3:3" ht="15.75" customHeight="1">
      <c r="C223" s="937"/>
    </row>
    <row r="224" spans="3:3" ht="15.75" customHeight="1">
      <c r="C224" s="937"/>
    </row>
    <row r="225" spans="3:3" ht="15.75" customHeight="1">
      <c r="C225" s="937"/>
    </row>
    <row r="226" spans="3:3" ht="15.75" customHeight="1">
      <c r="C226" s="937"/>
    </row>
    <row r="227" spans="3:3" ht="15.75" customHeight="1">
      <c r="C227" s="937"/>
    </row>
    <row r="228" spans="3:3" ht="15.75" customHeight="1">
      <c r="C228" s="937"/>
    </row>
    <row r="229" spans="3:3" ht="15.75" customHeight="1">
      <c r="C229" s="937"/>
    </row>
    <row r="230" spans="3:3" ht="15.75" customHeight="1">
      <c r="C230" s="937"/>
    </row>
    <row r="231" spans="3:3" ht="15.75" customHeight="1">
      <c r="C231" s="937"/>
    </row>
    <row r="232" spans="3:3" ht="15.75" customHeight="1">
      <c r="C232" s="937"/>
    </row>
    <row r="233" spans="3:3" ht="15.75" customHeight="1">
      <c r="C233" s="937"/>
    </row>
    <row r="234" spans="3:3" ht="15.75" customHeight="1">
      <c r="C234" s="937"/>
    </row>
    <row r="235" spans="3:3" ht="15.75" customHeight="1">
      <c r="C235" s="937"/>
    </row>
    <row r="236" spans="3:3" ht="15.75" customHeight="1">
      <c r="C236" s="937"/>
    </row>
    <row r="237" spans="3:3" ht="15.75" customHeight="1">
      <c r="C237" s="937"/>
    </row>
    <row r="238" spans="3:3" ht="15.75" customHeight="1">
      <c r="C238" s="937"/>
    </row>
    <row r="239" spans="3:3" ht="15.75" customHeight="1">
      <c r="C239" s="937"/>
    </row>
    <row r="240" spans="3:3" ht="15.75" customHeight="1">
      <c r="C240" s="937"/>
    </row>
    <row r="241" spans="3:3" ht="15.75" customHeight="1">
      <c r="C241" s="937"/>
    </row>
    <row r="242" spans="3:3" ht="15.75" customHeight="1">
      <c r="C242" s="937"/>
    </row>
    <row r="243" spans="3:3" ht="15.75" customHeight="1">
      <c r="C243" s="937"/>
    </row>
    <row r="244" spans="3:3" ht="15.75" customHeight="1">
      <c r="C244" s="937"/>
    </row>
    <row r="245" spans="3:3" ht="15.75" customHeight="1">
      <c r="C245" s="937"/>
    </row>
    <row r="246" spans="3:3" ht="15.75" customHeight="1">
      <c r="C246" s="937"/>
    </row>
    <row r="247" spans="3:3" ht="15.75" customHeight="1">
      <c r="C247" s="937"/>
    </row>
    <row r="248" spans="3:3" ht="15.75" customHeight="1">
      <c r="C248" s="937"/>
    </row>
    <row r="249" spans="3:3" ht="15.75" customHeight="1">
      <c r="C249" s="937"/>
    </row>
    <row r="250" spans="3:3" ht="15.75" customHeight="1">
      <c r="C250" s="937"/>
    </row>
    <row r="251" spans="3:3" ht="15.75" customHeight="1">
      <c r="C251" s="937"/>
    </row>
    <row r="252" spans="3:3" ht="15.75" customHeight="1">
      <c r="C252" s="937"/>
    </row>
    <row r="253" spans="3:3" ht="15.75" customHeight="1">
      <c r="C253" s="937"/>
    </row>
    <row r="254" spans="3:3" ht="15.75" customHeight="1">
      <c r="C254" s="937"/>
    </row>
    <row r="255" spans="3:3" ht="15.75" customHeight="1">
      <c r="C255" s="937"/>
    </row>
    <row r="256" spans="3:3" ht="15.75" customHeight="1">
      <c r="C256" s="937"/>
    </row>
    <row r="257" spans="3:3" ht="15.75" customHeight="1">
      <c r="C257" s="937"/>
    </row>
    <row r="258" spans="3:3" ht="15.75" customHeight="1">
      <c r="C258" s="937"/>
    </row>
    <row r="259" spans="3:3" ht="15.75" customHeight="1">
      <c r="C259" s="937"/>
    </row>
    <row r="260" spans="3:3" ht="15.75" customHeight="1">
      <c r="C260" s="937"/>
    </row>
    <row r="261" spans="3:3" ht="15.75" customHeight="1">
      <c r="C261" s="937"/>
    </row>
    <row r="262" spans="3:3" ht="15.75" customHeight="1">
      <c r="C262" s="937"/>
    </row>
    <row r="263" spans="3:3" ht="15.75" customHeight="1">
      <c r="C263" s="937"/>
    </row>
    <row r="264" spans="3:3" ht="15.75" customHeight="1">
      <c r="C264" s="937"/>
    </row>
    <row r="265" spans="3:3" ht="15.75" customHeight="1">
      <c r="C265" s="937"/>
    </row>
    <row r="266" spans="3:3" ht="15.75" customHeight="1">
      <c r="C266" s="937"/>
    </row>
    <row r="267" spans="3:3" ht="15.75" customHeight="1">
      <c r="C267" s="937"/>
    </row>
    <row r="268" spans="3:3" ht="15.75" customHeight="1">
      <c r="C268" s="937"/>
    </row>
    <row r="269" spans="3:3" ht="15.75" customHeight="1">
      <c r="C269" s="937"/>
    </row>
    <row r="270" spans="3:3" ht="15.75" customHeight="1">
      <c r="C270" s="937"/>
    </row>
    <row r="271" spans="3:3" ht="15.75" customHeight="1">
      <c r="C271" s="937"/>
    </row>
    <row r="272" spans="3:3" ht="15.75" customHeight="1">
      <c r="C272" s="937"/>
    </row>
    <row r="273" spans="3:3" ht="15.75" customHeight="1">
      <c r="C273" s="937"/>
    </row>
    <row r="274" spans="3:3" ht="15.75" customHeight="1">
      <c r="C274" s="937"/>
    </row>
    <row r="275" spans="3:3" ht="15.75" customHeight="1">
      <c r="C275" s="937"/>
    </row>
    <row r="276" spans="3:3" ht="15.75" customHeight="1">
      <c r="C276" s="937"/>
    </row>
    <row r="277" spans="3:3" ht="15.75" customHeight="1">
      <c r="C277" s="937"/>
    </row>
    <row r="278" spans="3:3" ht="15.75" customHeight="1">
      <c r="C278" s="937"/>
    </row>
    <row r="279" spans="3:3" ht="15.75" customHeight="1">
      <c r="C279" s="937"/>
    </row>
    <row r="280" spans="3:3" ht="15.75" customHeight="1">
      <c r="C280" s="937"/>
    </row>
    <row r="281" spans="3:3" ht="15.75" customHeight="1">
      <c r="C281" s="937"/>
    </row>
    <row r="282" spans="3:3" ht="15.75" customHeight="1">
      <c r="C282" s="937"/>
    </row>
    <row r="283" spans="3:3" ht="15.75" customHeight="1">
      <c r="C283" s="937"/>
    </row>
    <row r="284" spans="3:3" ht="15.75" customHeight="1">
      <c r="C284" s="937"/>
    </row>
    <row r="285" spans="3:3" ht="15.75" customHeight="1">
      <c r="C285" s="937"/>
    </row>
    <row r="286" spans="3:3" ht="15.75" customHeight="1">
      <c r="C286" s="937"/>
    </row>
    <row r="287" spans="3:3" ht="15.75" customHeight="1">
      <c r="C287" s="937"/>
    </row>
    <row r="288" spans="3:3" ht="15.75" customHeight="1">
      <c r="C288" s="937"/>
    </row>
    <row r="289" spans="3:3" ht="15.75" customHeight="1">
      <c r="C289" s="937"/>
    </row>
    <row r="290" spans="3:3" ht="15.75" customHeight="1">
      <c r="C290" s="937"/>
    </row>
    <row r="291" spans="3:3" ht="15.75" customHeight="1">
      <c r="C291" s="937"/>
    </row>
    <row r="292" spans="3:3" ht="15.75" customHeight="1">
      <c r="C292" s="937"/>
    </row>
    <row r="293" spans="3:3" ht="15.75" customHeight="1">
      <c r="C293" s="937"/>
    </row>
    <row r="294" spans="3:3" ht="15.75" customHeight="1">
      <c r="C294" s="937"/>
    </row>
    <row r="295" spans="3:3" ht="15.75" customHeight="1">
      <c r="C295" s="937"/>
    </row>
    <row r="296" spans="3:3" ht="15.75" customHeight="1">
      <c r="C296" s="937"/>
    </row>
    <row r="297" spans="3:3" ht="15.75" customHeight="1">
      <c r="C297" s="937"/>
    </row>
    <row r="298" spans="3:3" ht="15.75" customHeight="1">
      <c r="C298" s="937"/>
    </row>
    <row r="299" spans="3:3" ht="15.75" customHeight="1">
      <c r="C299" s="937"/>
    </row>
    <row r="300" spans="3:3" ht="15.75" customHeight="1">
      <c r="C300" s="937"/>
    </row>
    <row r="301" spans="3:3" ht="15.75" customHeight="1">
      <c r="C301" s="937"/>
    </row>
    <row r="302" spans="3:3" ht="15.75" customHeight="1">
      <c r="C302" s="937"/>
    </row>
    <row r="303" spans="3:3" ht="15.75" customHeight="1">
      <c r="C303" s="937"/>
    </row>
    <row r="304" spans="3:3" ht="15.75" customHeight="1">
      <c r="C304" s="937"/>
    </row>
    <row r="305" spans="3:3" ht="15.75" customHeight="1">
      <c r="C305" s="937"/>
    </row>
    <row r="306" spans="3:3" ht="15.75" customHeight="1">
      <c r="C306" s="937"/>
    </row>
    <row r="307" spans="3:3" ht="15.75" customHeight="1">
      <c r="C307" s="937"/>
    </row>
    <row r="308" spans="3:3" ht="15.75" customHeight="1">
      <c r="C308" s="937"/>
    </row>
    <row r="309" spans="3:3" ht="15.75" customHeight="1">
      <c r="C309" s="937"/>
    </row>
    <row r="310" spans="3:3" ht="15.75" customHeight="1">
      <c r="C310" s="937"/>
    </row>
    <row r="311" spans="3:3" ht="15.75" customHeight="1">
      <c r="C311" s="937"/>
    </row>
    <row r="312" spans="3:3" ht="15.75" customHeight="1">
      <c r="C312" s="937"/>
    </row>
    <row r="313" spans="3:3" ht="15.75" customHeight="1">
      <c r="C313" s="937"/>
    </row>
    <row r="314" spans="3:3" ht="15.75" customHeight="1">
      <c r="C314" s="937"/>
    </row>
    <row r="315" spans="3:3" ht="15.75" customHeight="1">
      <c r="C315" s="937"/>
    </row>
    <row r="316" spans="3:3" ht="15.75" customHeight="1">
      <c r="C316" s="937"/>
    </row>
    <row r="317" spans="3:3" ht="15.75" customHeight="1">
      <c r="C317" s="937"/>
    </row>
    <row r="318" spans="3:3" ht="15.75" customHeight="1">
      <c r="C318" s="937"/>
    </row>
    <row r="319" spans="3:3" ht="15.75" customHeight="1">
      <c r="C319" s="937"/>
    </row>
    <row r="320" spans="3:3" ht="15.75" customHeight="1">
      <c r="C320" s="937"/>
    </row>
    <row r="321" spans="3:3" ht="15.75" customHeight="1">
      <c r="C321" s="937"/>
    </row>
    <row r="322" spans="3:3" ht="15.75" customHeight="1">
      <c r="C322" s="937"/>
    </row>
    <row r="323" spans="3:3" ht="15.75" customHeight="1">
      <c r="C323" s="937"/>
    </row>
    <row r="324" spans="3:3" ht="15.75" customHeight="1">
      <c r="C324" s="937"/>
    </row>
    <row r="325" spans="3:3" ht="15.75" customHeight="1">
      <c r="C325" s="937"/>
    </row>
    <row r="326" spans="3:3" ht="15.75" customHeight="1">
      <c r="C326" s="937"/>
    </row>
    <row r="327" spans="3:3" ht="15.75" customHeight="1">
      <c r="C327" s="937"/>
    </row>
    <row r="328" spans="3:3" ht="15.75" customHeight="1">
      <c r="C328" s="937"/>
    </row>
    <row r="329" spans="3:3" ht="15.75" customHeight="1">
      <c r="C329" s="937"/>
    </row>
    <row r="330" spans="3:3" ht="15.75" customHeight="1">
      <c r="C330" s="937"/>
    </row>
    <row r="331" spans="3:3" ht="15.75" customHeight="1">
      <c r="C331" s="937"/>
    </row>
    <row r="332" spans="3:3" ht="15.75" customHeight="1">
      <c r="C332" s="937"/>
    </row>
    <row r="333" spans="3:3" ht="15.75" customHeight="1">
      <c r="C333" s="937"/>
    </row>
    <row r="334" spans="3:3" ht="15.75" customHeight="1">
      <c r="C334" s="937"/>
    </row>
    <row r="335" spans="3:3" ht="15.75" customHeight="1">
      <c r="C335" s="937"/>
    </row>
    <row r="336" spans="3:3" ht="15.75" customHeight="1">
      <c r="C336" s="937"/>
    </row>
    <row r="337" spans="3:3" ht="15.75" customHeight="1">
      <c r="C337" s="937"/>
    </row>
    <row r="338" spans="3:3" ht="15.75" customHeight="1">
      <c r="C338" s="937"/>
    </row>
    <row r="339" spans="3:3" ht="15.75" customHeight="1">
      <c r="C339" s="937"/>
    </row>
    <row r="340" spans="3:3" ht="15.75" customHeight="1">
      <c r="C340" s="937"/>
    </row>
    <row r="341" spans="3:3" ht="15.75" customHeight="1">
      <c r="C341" s="937"/>
    </row>
    <row r="342" spans="3:3" ht="15.75" customHeight="1">
      <c r="C342" s="937"/>
    </row>
    <row r="343" spans="3:3" ht="15.75" customHeight="1">
      <c r="C343" s="937"/>
    </row>
    <row r="344" spans="3:3" ht="15.75" customHeight="1">
      <c r="C344" s="937"/>
    </row>
    <row r="345" spans="3:3" ht="15.75" customHeight="1">
      <c r="C345" s="937"/>
    </row>
    <row r="346" spans="3:3" ht="15.75" customHeight="1">
      <c r="C346" s="937"/>
    </row>
    <row r="347" spans="3:3" ht="15.75" customHeight="1">
      <c r="C347" s="937"/>
    </row>
    <row r="348" spans="3:3" ht="15.75" customHeight="1">
      <c r="C348" s="937"/>
    </row>
    <row r="349" spans="3:3" ht="15.75" customHeight="1">
      <c r="C349" s="937"/>
    </row>
    <row r="350" spans="3:3" ht="15.75" customHeight="1">
      <c r="C350" s="937"/>
    </row>
    <row r="351" spans="3:3" ht="15.75" customHeight="1">
      <c r="C351" s="937"/>
    </row>
    <row r="352" spans="3:3" ht="15.75" customHeight="1">
      <c r="C352" s="937"/>
    </row>
    <row r="353" spans="3:3" ht="15.75" customHeight="1">
      <c r="C353" s="937"/>
    </row>
    <row r="354" spans="3:3" ht="15.75" customHeight="1">
      <c r="C354" s="937"/>
    </row>
    <row r="355" spans="3:3" ht="15.75" customHeight="1">
      <c r="C355" s="937"/>
    </row>
    <row r="356" spans="3:3" ht="15.75" customHeight="1">
      <c r="C356" s="937"/>
    </row>
    <row r="357" spans="3:3" ht="15.75" customHeight="1">
      <c r="C357" s="937"/>
    </row>
    <row r="358" spans="3:3" ht="15.75" customHeight="1">
      <c r="C358" s="937"/>
    </row>
    <row r="359" spans="3:3" ht="15.75" customHeight="1">
      <c r="C359" s="937"/>
    </row>
    <row r="360" spans="3:3" ht="15.75" customHeight="1">
      <c r="C360" s="937"/>
    </row>
    <row r="361" spans="3:3" ht="15.75" customHeight="1">
      <c r="C361" s="937"/>
    </row>
    <row r="362" spans="3:3" ht="15.75" customHeight="1">
      <c r="C362" s="937"/>
    </row>
    <row r="363" spans="3:3" ht="15.75" customHeight="1">
      <c r="C363" s="937"/>
    </row>
    <row r="364" spans="3:3" ht="15.75" customHeight="1">
      <c r="C364" s="937"/>
    </row>
    <row r="365" spans="3:3" ht="15.75" customHeight="1">
      <c r="C365" s="937"/>
    </row>
    <row r="366" spans="3:3" ht="15.75" customHeight="1">
      <c r="C366" s="937"/>
    </row>
    <row r="367" spans="3:3" ht="15.75" customHeight="1">
      <c r="C367" s="937"/>
    </row>
    <row r="368" spans="3:3" ht="15.75" customHeight="1">
      <c r="C368" s="937"/>
    </row>
    <row r="369" spans="3:3" ht="15.75" customHeight="1">
      <c r="C369" s="937"/>
    </row>
    <row r="370" spans="3:3" ht="15.75" customHeight="1">
      <c r="C370" s="937"/>
    </row>
    <row r="371" spans="3:3" ht="15.75" customHeight="1">
      <c r="C371" s="937"/>
    </row>
    <row r="372" spans="3:3" ht="15.75" customHeight="1">
      <c r="C372" s="937"/>
    </row>
    <row r="373" spans="3:3" ht="15.75" customHeight="1">
      <c r="C373" s="937"/>
    </row>
    <row r="374" spans="3:3" ht="15.75" customHeight="1">
      <c r="C374" s="937"/>
    </row>
    <row r="375" spans="3:3" ht="15.75" customHeight="1">
      <c r="C375" s="937"/>
    </row>
    <row r="376" spans="3:3" ht="15.75" customHeight="1">
      <c r="C376" s="937"/>
    </row>
    <row r="377" spans="3:3" ht="15.75" customHeight="1">
      <c r="C377" s="937"/>
    </row>
    <row r="378" spans="3:3" ht="15.75" customHeight="1">
      <c r="C378" s="937"/>
    </row>
    <row r="379" spans="3:3" ht="15.75" customHeight="1">
      <c r="C379" s="937"/>
    </row>
    <row r="380" spans="3:3" ht="15.75" customHeight="1">
      <c r="C380" s="937"/>
    </row>
    <row r="381" spans="3:3" ht="15.75" customHeight="1">
      <c r="C381" s="937"/>
    </row>
    <row r="382" spans="3:3" ht="15.75" customHeight="1">
      <c r="C382" s="937"/>
    </row>
    <row r="383" spans="3:3" ht="15.75" customHeight="1">
      <c r="C383" s="937"/>
    </row>
    <row r="384" spans="3:3" ht="15.75" customHeight="1">
      <c r="C384" s="937"/>
    </row>
    <row r="385" spans="3:3" ht="15.75" customHeight="1">
      <c r="C385" s="937"/>
    </row>
    <row r="386" spans="3:3" ht="15.75" customHeight="1">
      <c r="C386" s="937"/>
    </row>
    <row r="387" spans="3:3" ht="15.75" customHeight="1">
      <c r="C387" s="937"/>
    </row>
    <row r="388" spans="3:3" ht="15.75" customHeight="1">
      <c r="C388" s="937"/>
    </row>
    <row r="389" spans="3:3" ht="15.75" customHeight="1">
      <c r="C389" s="937"/>
    </row>
    <row r="390" spans="3:3" ht="15.75" customHeight="1">
      <c r="C390" s="937"/>
    </row>
    <row r="391" spans="3:3" ht="15.75" customHeight="1">
      <c r="C391" s="937"/>
    </row>
    <row r="392" spans="3:3" ht="15.75" customHeight="1">
      <c r="C392" s="937"/>
    </row>
    <row r="393" spans="3:3" ht="15.75" customHeight="1">
      <c r="C393" s="937"/>
    </row>
    <row r="394" spans="3:3" ht="15.75" customHeight="1">
      <c r="C394" s="937"/>
    </row>
    <row r="395" spans="3:3" ht="15.75" customHeight="1">
      <c r="C395" s="937"/>
    </row>
    <row r="396" spans="3:3" ht="15.75" customHeight="1">
      <c r="C396" s="937"/>
    </row>
    <row r="397" spans="3:3" ht="15.75" customHeight="1">
      <c r="C397" s="937"/>
    </row>
    <row r="398" spans="3:3" ht="15.75" customHeight="1">
      <c r="C398" s="937"/>
    </row>
    <row r="399" spans="3:3" ht="15.75" customHeight="1">
      <c r="C399" s="937"/>
    </row>
    <row r="400" spans="3:3" ht="15.75" customHeight="1">
      <c r="C400" s="937"/>
    </row>
    <row r="401" spans="3:3" ht="15.75" customHeight="1">
      <c r="C401" s="937"/>
    </row>
    <row r="402" spans="3:3" ht="15.75" customHeight="1">
      <c r="C402" s="937"/>
    </row>
    <row r="403" spans="3:3" ht="15.75" customHeight="1">
      <c r="C403" s="937"/>
    </row>
    <row r="404" spans="3:3" ht="15.75" customHeight="1">
      <c r="C404" s="937"/>
    </row>
    <row r="405" spans="3:3" ht="15.75" customHeight="1">
      <c r="C405" s="937"/>
    </row>
    <row r="406" spans="3:3" ht="15.75" customHeight="1">
      <c r="C406" s="937"/>
    </row>
    <row r="407" spans="3:3" ht="15.75" customHeight="1">
      <c r="C407" s="937"/>
    </row>
    <row r="408" spans="3:3" ht="15.75" customHeight="1">
      <c r="C408" s="937"/>
    </row>
    <row r="409" spans="3:3" ht="15.75" customHeight="1">
      <c r="C409" s="937"/>
    </row>
    <row r="410" spans="3:3" ht="15.75" customHeight="1">
      <c r="C410" s="937"/>
    </row>
    <row r="411" spans="3:3" ht="15.75" customHeight="1">
      <c r="C411" s="937"/>
    </row>
    <row r="412" spans="3:3" ht="15.75" customHeight="1">
      <c r="C412" s="937"/>
    </row>
    <row r="413" spans="3:3" ht="15.75" customHeight="1">
      <c r="C413" s="937"/>
    </row>
    <row r="414" spans="3:3" ht="15.75" customHeight="1">
      <c r="C414" s="937"/>
    </row>
    <row r="415" spans="3:3" ht="15.75" customHeight="1">
      <c r="C415" s="937"/>
    </row>
    <row r="416" spans="3:3" ht="15.75" customHeight="1">
      <c r="C416" s="937"/>
    </row>
    <row r="417" spans="3:3" ht="15.75" customHeight="1">
      <c r="C417" s="937"/>
    </row>
    <row r="418" spans="3:3" ht="15.75" customHeight="1">
      <c r="C418" s="937"/>
    </row>
    <row r="419" spans="3:3" ht="15.75" customHeight="1">
      <c r="C419" s="937"/>
    </row>
    <row r="420" spans="3:3" ht="15.75" customHeight="1">
      <c r="C420" s="937"/>
    </row>
    <row r="421" spans="3:3" ht="15.75" customHeight="1">
      <c r="C421" s="937"/>
    </row>
    <row r="422" spans="3:3" ht="15.75" customHeight="1">
      <c r="C422" s="937"/>
    </row>
    <row r="423" spans="3:3" ht="15.75" customHeight="1">
      <c r="C423" s="937"/>
    </row>
    <row r="424" spans="3:3" ht="15.75" customHeight="1">
      <c r="C424" s="937"/>
    </row>
    <row r="425" spans="3:3" ht="15.75" customHeight="1">
      <c r="C425" s="937"/>
    </row>
    <row r="426" spans="3:3" ht="15.75" customHeight="1">
      <c r="C426" s="937"/>
    </row>
    <row r="427" spans="3:3" ht="15.75" customHeight="1">
      <c r="C427" s="937"/>
    </row>
    <row r="428" spans="3:3" ht="15.75" customHeight="1">
      <c r="C428" s="937"/>
    </row>
    <row r="429" spans="3:3" ht="15.75" customHeight="1">
      <c r="C429" s="937"/>
    </row>
    <row r="430" spans="3:3" ht="15.75" customHeight="1">
      <c r="C430" s="937"/>
    </row>
    <row r="431" spans="3:3" ht="15.75" customHeight="1">
      <c r="C431" s="937"/>
    </row>
    <row r="432" spans="3:3" ht="15.75" customHeight="1">
      <c r="C432" s="937"/>
    </row>
    <row r="433" spans="3:3" ht="15.75" customHeight="1">
      <c r="C433" s="937"/>
    </row>
    <row r="434" spans="3:3" ht="15.75" customHeight="1">
      <c r="C434" s="937"/>
    </row>
    <row r="435" spans="3:3" ht="15.75" customHeight="1">
      <c r="C435" s="937"/>
    </row>
    <row r="436" spans="3:3" ht="15.75" customHeight="1">
      <c r="C436" s="937"/>
    </row>
    <row r="437" spans="3:3" ht="15.75" customHeight="1">
      <c r="C437" s="937"/>
    </row>
    <row r="438" spans="3:3" ht="15.75" customHeight="1">
      <c r="C438" s="937"/>
    </row>
    <row r="439" spans="3:3" ht="15.75" customHeight="1">
      <c r="C439" s="937"/>
    </row>
    <row r="440" spans="3:3" ht="15.75" customHeight="1">
      <c r="C440" s="937"/>
    </row>
    <row r="441" spans="3:3" ht="15.75" customHeight="1">
      <c r="C441" s="937"/>
    </row>
    <row r="442" spans="3:3" ht="15.75" customHeight="1">
      <c r="C442" s="937"/>
    </row>
    <row r="443" spans="3:3" ht="15.75" customHeight="1">
      <c r="C443" s="937"/>
    </row>
    <row r="444" spans="3:3" ht="15.75" customHeight="1">
      <c r="C444" s="937"/>
    </row>
    <row r="445" spans="3:3" ht="15.75" customHeight="1">
      <c r="C445" s="937"/>
    </row>
    <row r="446" spans="3:3" ht="15.75" customHeight="1">
      <c r="C446" s="937"/>
    </row>
    <row r="447" spans="3:3" ht="15.75" customHeight="1">
      <c r="C447" s="937"/>
    </row>
    <row r="448" spans="3:3" ht="15.75" customHeight="1">
      <c r="C448" s="937"/>
    </row>
    <row r="449" spans="3:3" ht="15.75" customHeight="1">
      <c r="C449" s="937"/>
    </row>
    <row r="450" spans="3:3" ht="15.75" customHeight="1">
      <c r="C450" s="937"/>
    </row>
    <row r="451" spans="3:3" ht="15.75" customHeight="1">
      <c r="C451" s="937"/>
    </row>
    <row r="452" spans="3:3" ht="15.75" customHeight="1">
      <c r="C452" s="937"/>
    </row>
    <row r="453" spans="3:3" ht="15.75" customHeight="1">
      <c r="C453" s="937"/>
    </row>
    <row r="454" spans="3:3" ht="15.75" customHeight="1">
      <c r="C454" s="937"/>
    </row>
    <row r="455" spans="3:3" ht="15.75" customHeight="1">
      <c r="C455" s="937"/>
    </row>
    <row r="456" spans="3:3" ht="15.75" customHeight="1">
      <c r="C456" s="937"/>
    </row>
    <row r="457" spans="3:3" ht="15.75" customHeight="1">
      <c r="C457" s="937"/>
    </row>
    <row r="458" spans="3:3" ht="15.75" customHeight="1">
      <c r="C458" s="937"/>
    </row>
    <row r="459" spans="3:3" ht="15.75" customHeight="1">
      <c r="C459" s="937"/>
    </row>
    <row r="460" spans="3:3" ht="15.75" customHeight="1">
      <c r="C460" s="937"/>
    </row>
    <row r="461" spans="3:3" ht="15.75" customHeight="1">
      <c r="C461" s="937"/>
    </row>
    <row r="462" spans="3:3" ht="15.75" customHeight="1">
      <c r="C462" s="937"/>
    </row>
    <row r="463" spans="3:3" ht="15.75" customHeight="1">
      <c r="C463" s="937"/>
    </row>
    <row r="464" spans="3:3" ht="15.75" customHeight="1">
      <c r="C464" s="937"/>
    </row>
    <row r="465" spans="3:3" ht="15.75" customHeight="1">
      <c r="C465" s="937"/>
    </row>
    <row r="466" spans="3:3" ht="15.75" customHeight="1">
      <c r="C466" s="937"/>
    </row>
    <row r="467" spans="3:3" ht="15.75" customHeight="1">
      <c r="C467" s="937"/>
    </row>
    <row r="468" spans="3:3" ht="15.75" customHeight="1">
      <c r="C468" s="937"/>
    </row>
    <row r="469" spans="3:3" ht="15.75" customHeight="1">
      <c r="C469" s="937"/>
    </row>
    <row r="470" spans="3:3" ht="15.75" customHeight="1">
      <c r="C470" s="937"/>
    </row>
    <row r="471" spans="3:3" ht="15.75" customHeight="1">
      <c r="C471" s="937"/>
    </row>
    <row r="472" spans="3:3" ht="15.75" customHeight="1">
      <c r="C472" s="937"/>
    </row>
    <row r="473" spans="3:3" ht="15.75" customHeight="1">
      <c r="C473" s="937"/>
    </row>
    <row r="474" spans="3:3" ht="15.75" customHeight="1">
      <c r="C474" s="937"/>
    </row>
    <row r="475" spans="3:3" ht="15.75" customHeight="1">
      <c r="C475" s="937"/>
    </row>
    <row r="476" spans="3:3" ht="15.75" customHeight="1">
      <c r="C476" s="937"/>
    </row>
    <row r="477" spans="3:3" ht="15.75" customHeight="1">
      <c r="C477" s="937"/>
    </row>
    <row r="478" spans="3:3" ht="15.75" customHeight="1">
      <c r="C478" s="937"/>
    </row>
    <row r="479" spans="3:3" ht="15.75" customHeight="1">
      <c r="C479" s="937"/>
    </row>
    <row r="480" spans="3:3" ht="15.75" customHeight="1">
      <c r="C480" s="937"/>
    </row>
    <row r="481" spans="3:3" ht="15.75" customHeight="1">
      <c r="C481" s="937"/>
    </row>
    <row r="482" spans="3:3" ht="15.75" customHeight="1">
      <c r="C482" s="937"/>
    </row>
    <row r="483" spans="3:3" ht="15.75" customHeight="1">
      <c r="C483" s="937"/>
    </row>
    <row r="484" spans="3:3" ht="15.75" customHeight="1">
      <c r="C484" s="937"/>
    </row>
    <row r="485" spans="3:3" ht="15.75" customHeight="1">
      <c r="C485" s="937"/>
    </row>
    <row r="486" spans="3:3" ht="15.75" customHeight="1">
      <c r="C486" s="937"/>
    </row>
    <row r="487" spans="3:3" ht="15.75" customHeight="1">
      <c r="C487" s="937"/>
    </row>
    <row r="488" spans="3:3" ht="15.75" customHeight="1">
      <c r="C488" s="937"/>
    </row>
    <row r="489" spans="3:3" ht="15.75" customHeight="1">
      <c r="C489" s="937"/>
    </row>
    <row r="490" spans="3:3" ht="15.75" customHeight="1">
      <c r="C490" s="937"/>
    </row>
    <row r="491" spans="3:3" ht="15.75" customHeight="1">
      <c r="C491" s="937"/>
    </row>
    <row r="492" spans="3:3" ht="15.75" customHeight="1">
      <c r="C492" s="937"/>
    </row>
    <row r="493" spans="3:3" ht="15.75" customHeight="1">
      <c r="C493" s="937"/>
    </row>
    <row r="494" spans="3:3" ht="15.75" customHeight="1">
      <c r="C494" s="937"/>
    </row>
    <row r="495" spans="3:3" ht="15.75" customHeight="1">
      <c r="C495" s="937"/>
    </row>
    <row r="496" spans="3:3" ht="15.75" customHeight="1">
      <c r="C496" s="937"/>
    </row>
    <row r="497" spans="3:3" ht="15.75" customHeight="1">
      <c r="C497" s="937"/>
    </row>
    <row r="498" spans="3:3" ht="15.75" customHeight="1">
      <c r="C498" s="937"/>
    </row>
    <row r="499" spans="3:3" ht="15.75" customHeight="1">
      <c r="C499" s="937"/>
    </row>
    <row r="500" spans="3:3" ht="15.75" customHeight="1">
      <c r="C500" s="937"/>
    </row>
    <row r="501" spans="3:3" ht="15.75" customHeight="1">
      <c r="C501" s="937"/>
    </row>
    <row r="502" spans="3:3" ht="15.75" customHeight="1">
      <c r="C502" s="937"/>
    </row>
    <row r="503" spans="3:3" ht="15.75" customHeight="1">
      <c r="C503" s="937"/>
    </row>
    <row r="504" spans="3:3" ht="15.75" customHeight="1">
      <c r="C504" s="937"/>
    </row>
    <row r="505" spans="3:3" ht="15.75" customHeight="1">
      <c r="C505" s="937"/>
    </row>
    <row r="506" spans="3:3" ht="15.75" customHeight="1">
      <c r="C506" s="937"/>
    </row>
    <row r="507" spans="3:3" ht="15.75" customHeight="1">
      <c r="C507" s="937"/>
    </row>
    <row r="508" spans="3:3" ht="15.75" customHeight="1">
      <c r="C508" s="937"/>
    </row>
    <row r="509" spans="3:3" ht="15.75" customHeight="1">
      <c r="C509" s="937"/>
    </row>
    <row r="510" spans="3:3" ht="15.75" customHeight="1">
      <c r="C510" s="937"/>
    </row>
    <row r="511" spans="3:3" ht="15.75" customHeight="1">
      <c r="C511" s="937"/>
    </row>
    <row r="512" spans="3:3" ht="15.75" customHeight="1">
      <c r="C512" s="937"/>
    </row>
    <row r="513" spans="3:3" ht="15.75" customHeight="1">
      <c r="C513" s="937"/>
    </row>
    <row r="514" spans="3:3" ht="15.75" customHeight="1">
      <c r="C514" s="937"/>
    </row>
    <row r="515" spans="3:3" ht="15.75" customHeight="1">
      <c r="C515" s="937"/>
    </row>
    <row r="516" spans="3:3" ht="15.75" customHeight="1">
      <c r="C516" s="937"/>
    </row>
    <row r="517" spans="3:3" ht="15.75" customHeight="1">
      <c r="C517" s="937"/>
    </row>
    <row r="518" spans="3:3" ht="15.75" customHeight="1">
      <c r="C518" s="937"/>
    </row>
    <row r="519" spans="3:3" ht="15.75" customHeight="1">
      <c r="C519" s="937"/>
    </row>
    <row r="520" spans="3:3" ht="15.75" customHeight="1">
      <c r="C520" s="937"/>
    </row>
    <row r="521" spans="3:3" ht="15.75" customHeight="1">
      <c r="C521" s="937"/>
    </row>
    <row r="522" spans="3:3" ht="15.75" customHeight="1">
      <c r="C522" s="937"/>
    </row>
    <row r="523" spans="3:3" ht="15.75" customHeight="1">
      <c r="C523" s="937"/>
    </row>
    <row r="524" spans="3:3" ht="15.75" customHeight="1">
      <c r="C524" s="937"/>
    </row>
    <row r="525" spans="3:3" ht="15.75" customHeight="1">
      <c r="C525" s="937"/>
    </row>
    <row r="526" spans="3:3" ht="15.75" customHeight="1">
      <c r="C526" s="937"/>
    </row>
    <row r="527" spans="3:3" ht="15.75" customHeight="1">
      <c r="C527" s="937"/>
    </row>
    <row r="528" spans="3:3" ht="15.75" customHeight="1">
      <c r="C528" s="937"/>
    </row>
    <row r="529" spans="3:3" ht="15.75" customHeight="1">
      <c r="C529" s="937"/>
    </row>
    <row r="530" spans="3:3" ht="15.75" customHeight="1">
      <c r="C530" s="937"/>
    </row>
    <row r="531" spans="3:3" ht="15.75" customHeight="1">
      <c r="C531" s="937"/>
    </row>
    <row r="532" spans="3:3" ht="15.75" customHeight="1">
      <c r="C532" s="937"/>
    </row>
    <row r="533" spans="3:3" ht="15.75" customHeight="1">
      <c r="C533" s="937"/>
    </row>
    <row r="534" spans="3:3" ht="15.75" customHeight="1">
      <c r="C534" s="937"/>
    </row>
    <row r="535" spans="3:3" ht="15.75" customHeight="1">
      <c r="C535" s="937"/>
    </row>
    <row r="536" spans="3:3" ht="15.75" customHeight="1">
      <c r="C536" s="937"/>
    </row>
    <row r="537" spans="3:3" ht="15.75" customHeight="1">
      <c r="C537" s="937"/>
    </row>
    <row r="538" spans="3:3" ht="15.75" customHeight="1">
      <c r="C538" s="937"/>
    </row>
    <row r="539" spans="3:3" ht="15.75" customHeight="1">
      <c r="C539" s="937"/>
    </row>
    <row r="540" spans="3:3" ht="15.75" customHeight="1">
      <c r="C540" s="937"/>
    </row>
    <row r="541" spans="3:3" ht="15.75" customHeight="1">
      <c r="C541" s="937"/>
    </row>
    <row r="542" spans="3:3" ht="15.75" customHeight="1">
      <c r="C542" s="937"/>
    </row>
    <row r="543" spans="3:3" ht="15.75" customHeight="1">
      <c r="C543" s="937"/>
    </row>
    <row r="544" spans="3:3" ht="15.75" customHeight="1">
      <c r="C544" s="937"/>
    </row>
    <row r="545" spans="3:3" ht="15.75" customHeight="1">
      <c r="C545" s="937"/>
    </row>
    <row r="546" spans="3:3" ht="15.75" customHeight="1">
      <c r="C546" s="937"/>
    </row>
    <row r="547" spans="3:3" ht="15.75" customHeight="1">
      <c r="C547" s="937"/>
    </row>
    <row r="548" spans="3:3" ht="15.75" customHeight="1">
      <c r="C548" s="937"/>
    </row>
    <row r="549" spans="3:3" ht="15.75" customHeight="1">
      <c r="C549" s="937"/>
    </row>
    <row r="550" spans="3:3" ht="15.75" customHeight="1">
      <c r="C550" s="937"/>
    </row>
    <row r="551" spans="3:3" ht="15.75" customHeight="1">
      <c r="C551" s="937"/>
    </row>
    <row r="552" spans="3:3" ht="15.75" customHeight="1">
      <c r="C552" s="937"/>
    </row>
    <row r="553" spans="3:3" ht="15.75" customHeight="1">
      <c r="C553" s="937"/>
    </row>
    <row r="554" spans="3:3" ht="15.75" customHeight="1">
      <c r="C554" s="937"/>
    </row>
    <row r="555" spans="3:3" ht="15.75" customHeight="1">
      <c r="C555" s="937"/>
    </row>
    <row r="556" spans="3:3" ht="15.75" customHeight="1">
      <c r="C556" s="937"/>
    </row>
    <row r="557" spans="3:3" ht="15.75" customHeight="1">
      <c r="C557" s="937"/>
    </row>
    <row r="558" spans="3:3" ht="15.75" customHeight="1">
      <c r="C558" s="937"/>
    </row>
    <row r="559" spans="3:3" ht="15.75" customHeight="1">
      <c r="C559" s="937"/>
    </row>
    <row r="560" spans="3:3" ht="15.75" customHeight="1">
      <c r="C560" s="937"/>
    </row>
    <row r="561" spans="3:3" ht="15.75" customHeight="1">
      <c r="C561" s="937"/>
    </row>
    <row r="562" spans="3:3" ht="15.75" customHeight="1">
      <c r="C562" s="937"/>
    </row>
    <row r="563" spans="3:3" ht="15.75" customHeight="1">
      <c r="C563" s="937"/>
    </row>
    <row r="564" spans="3:3" ht="15.75" customHeight="1">
      <c r="C564" s="937"/>
    </row>
    <row r="565" spans="3:3" ht="15.75" customHeight="1">
      <c r="C565" s="937"/>
    </row>
    <row r="566" spans="3:3" ht="15.75" customHeight="1">
      <c r="C566" s="937"/>
    </row>
    <row r="567" spans="3:3" ht="15.75" customHeight="1">
      <c r="C567" s="937"/>
    </row>
    <row r="568" spans="3:3" ht="15.75" customHeight="1">
      <c r="C568" s="937"/>
    </row>
    <row r="569" spans="3:3" ht="15.75" customHeight="1">
      <c r="C569" s="937"/>
    </row>
    <row r="570" spans="3:3" ht="15.75" customHeight="1">
      <c r="C570" s="937"/>
    </row>
    <row r="571" spans="3:3" ht="15.75" customHeight="1">
      <c r="C571" s="937"/>
    </row>
    <row r="572" spans="3:3" ht="15.75" customHeight="1">
      <c r="C572" s="937"/>
    </row>
    <row r="573" spans="3:3" ht="15.75" customHeight="1">
      <c r="C573" s="937"/>
    </row>
    <row r="574" spans="3:3" ht="15.75" customHeight="1">
      <c r="C574" s="937"/>
    </row>
    <row r="575" spans="3:3" ht="15.75" customHeight="1">
      <c r="C575" s="937"/>
    </row>
    <row r="576" spans="3:3" ht="15.75" customHeight="1">
      <c r="C576" s="937"/>
    </row>
    <row r="577" spans="3:3" ht="15.75" customHeight="1">
      <c r="C577" s="937"/>
    </row>
    <row r="578" spans="3:3" ht="15.75" customHeight="1">
      <c r="C578" s="937"/>
    </row>
    <row r="579" spans="3:3" ht="15.75" customHeight="1">
      <c r="C579" s="937"/>
    </row>
    <row r="580" spans="3:3" ht="15.75" customHeight="1">
      <c r="C580" s="937"/>
    </row>
    <row r="581" spans="3:3" ht="15.75" customHeight="1">
      <c r="C581" s="937"/>
    </row>
    <row r="582" spans="3:3" ht="15.75" customHeight="1">
      <c r="C582" s="937"/>
    </row>
    <row r="583" spans="3:3" ht="15.75" customHeight="1">
      <c r="C583" s="937"/>
    </row>
    <row r="584" spans="3:3" ht="15.75" customHeight="1">
      <c r="C584" s="937"/>
    </row>
    <row r="585" spans="3:3" ht="15.75" customHeight="1">
      <c r="C585" s="937"/>
    </row>
    <row r="586" spans="3:3" ht="15.75" customHeight="1">
      <c r="C586" s="937"/>
    </row>
    <row r="587" spans="3:3" ht="15.75" customHeight="1">
      <c r="C587" s="937"/>
    </row>
    <row r="588" spans="3:3" ht="15.75" customHeight="1">
      <c r="C588" s="937"/>
    </row>
    <row r="589" spans="3:3" ht="15.75" customHeight="1">
      <c r="C589" s="937"/>
    </row>
    <row r="590" spans="3:3" ht="15.75" customHeight="1">
      <c r="C590" s="937"/>
    </row>
    <row r="591" spans="3:3" ht="15.75" customHeight="1">
      <c r="C591" s="937"/>
    </row>
    <row r="592" spans="3:3" ht="15.75" customHeight="1">
      <c r="C592" s="937"/>
    </row>
    <row r="593" spans="3:3" ht="15.75" customHeight="1">
      <c r="C593" s="937"/>
    </row>
    <row r="594" spans="3:3" ht="15.75" customHeight="1">
      <c r="C594" s="937"/>
    </row>
    <row r="595" spans="3:3" ht="15.75" customHeight="1">
      <c r="C595" s="937"/>
    </row>
    <row r="596" spans="3:3" ht="15.75" customHeight="1">
      <c r="C596" s="937"/>
    </row>
    <row r="597" spans="3:3" ht="15.75" customHeight="1">
      <c r="C597" s="937"/>
    </row>
    <row r="598" spans="3:3" ht="15.75" customHeight="1">
      <c r="C598" s="937"/>
    </row>
    <row r="599" spans="3:3" ht="15.75" customHeight="1">
      <c r="C599" s="937"/>
    </row>
    <row r="600" spans="3:3" ht="15.75" customHeight="1">
      <c r="C600" s="937"/>
    </row>
    <row r="601" spans="3:3" ht="15.75" customHeight="1">
      <c r="C601" s="937"/>
    </row>
    <row r="602" spans="3:3" ht="15.75" customHeight="1">
      <c r="C602" s="937"/>
    </row>
    <row r="603" spans="3:3" ht="15.75" customHeight="1">
      <c r="C603" s="937"/>
    </row>
    <row r="604" spans="3:3" ht="15.75" customHeight="1">
      <c r="C604" s="937"/>
    </row>
    <row r="605" spans="3:3" ht="15.75" customHeight="1">
      <c r="C605" s="937"/>
    </row>
    <row r="606" spans="3:3" ht="15.75" customHeight="1">
      <c r="C606" s="937"/>
    </row>
    <row r="607" spans="3:3" ht="15.75" customHeight="1">
      <c r="C607" s="937"/>
    </row>
    <row r="608" spans="3:3" ht="15.75" customHeight="1">
      <c r="C608" s="937"/>
    </row>
    <row r="609" spans="3:3" ht="15.75" customHeight="1">
      <c r="C609" s="937"/>
    </row>
    <row r="610" spans="3:3" ht="15.75" customHeight="1">
      <c r="C610" s="937"/>
    </row>
    <row r="611" spans="3:3" ht="15.75" customHeight="1">
      <c r="C611" s="937"/>
    </row>
    <row r="612" spans="3:3" ht="15.75" customHeight="1">
      <c r="C612" s="937"/>
    </row>
    <row r="613" spans="3:3" ht="15.75" customHeight="1">
      <c r="C613" s="937"/>
    </row>
    <row r="614" spans="3:3" ht="15.75" customHeight="1">
      <c r="C614" s="937"/>
    </row>
    <row r="615" spans="3:3" ht="15.75" customHeight="1">
      <c r="C615" s="937"/>
    </row>
    <row r="616" spans="3:3" ht="15.75" customHeight="1">
      <c r="C616" s="937"/>
    </row>
    <row r="617" spans="3:3" ht="15.75" customHeight="1">
      <c r="C617" s="937"/>
    </row>
    <row r="618" spans="3:3" ht="15.75" customHeight="1">
      <c r="C618" s="937"/>
    </row>
    <row r="619" spans="3:3" ht="15.75" customHeight="1">
      <c r="C619" s="937"/>
    </row>
    <row r="620" spans="3:3" ht="15.75" customHeight="1">
      <c r="C620" s="937"/>
    </row>
    <row r="621" spans="3:3" ht="15.75" customHeight="1">
      <c r="C621" s="937"/>
    </row>
    <row r="622" spans="3:3" ht="15.75" customHeight="1">
      <c r="C622" s="937"/>
    </row>
    <row r="623" spans="3:3" ht="15.75" customHeight="1">
      <c r="C623" s="937"/>
    </row>
    <row r="624" spans="3:3" ht="15.75" customHeight="1">
      <c r="C624" s="937"/>
    </row>
    <row r="625" spans="3:3" ht="15.75" customHeight="1">
      <c r="C625" s="937"/>
    </row>
    <row r="626" spans="3:3" ht="15.75" customHeight="1">
      <c r="C626" s="937"/>
    </row>
    <row r="627" spans="3:3" ht="15.75" customHeight="1">
      <c r="C627" s="937"/>
    </row>
    <row r="628" spans="3:3" ht="15.75" customHeight="1">
      <c r="C628" s="937"/>
    </row>
    <row r="629" spans="3:3" ht="15.75" customHeight="1">
      <c r="C629" s="937"/>
    </row>
    <row r="630" spans="3:3" ht="15.75" customHeight="1">
      <c r="C630" s="937"/>
    </row>
    <row r="631" spans="3:3" ht="15.75" customHeight="1">
      <c r="C631" s="937"/>
    </row>
    <row r="632" spans="3:3" ht="15.75" customHeight="1">
      <c r="C632" s="937"/>
    </row>
    <row r="633" spans="3:3" ht="15.75" customHeight="1">
      <c r="C633" s="937"/>
    </row>
    <row r="634" spans="3:3" ht="15.75" customHeight="1">
      <c r="C634" s="937"/>
    </row>
    <row r="635" spans="3:3" ht="15.75" customHeight="1">
      <c r="C635" s="937"/>
    </row>
    <row r="636" spans="3:3" ht="15.75" customHeight="1">
      <c r="C636" s="937"/>
    </row>
    <row r="637" spans="3:3" ht="15.75" customHeight="1">
      <c r="C637" s="937"/>
    </row>
    <row r="638" spans="3:3" ht="15.75" customHeight="1">
      <c r="C638" s="937"/>
    </row>
    <row r="639" spans="3:3" ht="15.75" customHeight="1">
      <c r="C639" s="937"/>
    </row>
    <row r="640" spans="3:3" ht="15.75" customHeight="1">
      <c r="C640" s="937"/>
    </row>
    <row r="641" spans="3:3" ht="15.75" customHeight="1">
      <c r="C641" s="937"/>
    </row>
    <row r="642" spans="3:3" ht="15.75" customHeight="1">
      <c r="C642" s="937"/>
    </row>
    <row r="643" spans="3:3" ht="15.75" customHeight="1">
      <c r="C643" s="937"/>
    </row>
    <row r="644" spans="3:3" ht="15.75" customHeight="1">
      <c r="C644" s="937"/>
    </row>
    <row r="645" spans="3:3" ht="15.75" customHeight="1">
      <c r="C645" s="937"/>
    </row>
    <row r="646" spans="3:3" ht="15.75" customHeight="1">
      <c r="C646" s="937"/>
    </row>
    <row r="647" spans="3:3" ht="15.75" customHeight="1">
      <c r="C647" s="937"/>
    </row>
    <row r="648" spans="3:3" ht="15.75" customHeight="1">
      <c r="C648" s="937"/>
    </row>
    <row r="649" spans="3:3" ht="15.75" customHeight="1">
      <c r="C649" s="937"/>
    </row>
    <row r="650" spans="3:3" ht="15.75" customHeight="1">
      <c r="C650" s="937"/>
    </row>
    <row r="651" spans="3:3" ht="15.75" customHeight="1">
      <c r="C651" s="937"/>
    </row>
    <row r="652" spans="3:3" ht="15.75" customHeight="1">
      <c r="C652" s="937"/>
    </row>
    <row r="653" spans="3:3" ht="15.75" customHeight="1">
      <c r="C653" s="937"/>
    </row>
    <row r="654" spans="3:3" ht="15.75" customHeight="1">
      <c r="C654" s="937"/>
    </row>
    <row r="655" spans="3:3" ht="15.75" customHeight="1">
      <c r="C655" s="937"/>
    </row>
    <row r="656" spans="3:3" ht="15.75" customHeight="1">
      <c r="C656" s="937"/>
    </row>
    <row r="657" spans="3:3" ht="15.75" customHeight="1">
      <c r="C657" s="937"/>
    </row>
    <row r="658" spans="3:3" ht="15.75" customHeight="1">
      <c r="C658" s="937"/>
    </row>
    <row r="659" spans="3:3" ht="15.75" customHeight="1">
      <c r="C659" s="937"/>
    </row>
    <row r="660" spans="3:3" ht="15.75" customHeight="1">
      <c r="C660" s="937"/>
    </row>
    <row r="661" spans="3:3" ht="15.75" customHeight="1">
      <c r="C661" s="937"/>
    </row>
    <row r="662" spans="3:3" ht="15.75" customHeight="1">
      <c r="C662" s="937"/>
    </row>
    <row r="663" spans="3:3" ht="15.75" customHeight="1">
      <c r="C663" s="937"/>
    </row>
    <row r="664" spans="3:3" ht="15.75" customHeight="1">
      <c r="C664" s="937"/>
    </row>
    <row r="665" spans="3:3" ht="15.75" customHeight="1">
      <c r="C665" s="937"/>
    </row>
    <row r="666" spans="3:3" ht="15.75" customHeight="1">
      <c r="C666" s="937"/>
    </row>
    <row r="667" spans="3:3" ht="15.75" customHeight="1">
      <c r="C667" s="937"/>
    </row>
    <row r="668" spans="3:3" ht="15.75" customHeight="1">
      <c r="C668" s="937"/>
    </row>
    <row r="669" spans="3:3" ht="15.75" customHeight="1">
      <c r="C669" s="937"/>
    </row>
    <row r="670" spans="3:3" ht="15.75" customHeight="1">
      <c r="C670" s="937"/>
    </row>
    <row r="671" spans="3:3" ht="15.75" customHeight="1">
      <c r="C671" s="937"/>
    </row>
    <row r="672" spans="3:3" ht="15.75" customHeight="1">
      <c r="C672" s="937"/>
    </row>
    <row r="673" spans="3:3" ht="15.75" customHeight="1">
      <c r="C673" s="937"/>
    </row>
    <row r="674" spans="3:3" ht="15.75" customHeight="1">
      <c r="C674" s="937"/>
    </row>
    <row r="675" spans="3:3" ht="15.75" customHeight="1">
      <c r="C675" s="937"/>
    </row>
    <row r="676" spans="3:3" ht="15.75" customHeight="1">
      <c r="C676" s="937"/>
    </row>
    <row r="677" spans="3:3" ht="15.75" customHeight="1">
      <c r="C677" s="937"/>
    </row>
    <row r="678" spans="3:3" ht="15.75" customHeight="1">
      <c r="C678" s="937"/>
    </row>
    <row r="679" spans="3:3" ht="15.75" customHeight="1">
      <c r="C679" s="937"/>
    </row>
    <row r="680" spans="3:3" ht="15.75" customHeight="1">
      <c r="C680" s="937"/>
    </row>
    <row r="681" spans="3:3" ht="15.75" customHeight="1">
      <c r="C681" s="937"/>
    </row>
    <row r="682" spans="3:3" ht="15.75" customHeight="1">
      <c r="C682" s="937"/>
    </row>
    <row r="683" spans="3:3" ht="15.75" customHeight="1">
      <c r="C683" s="937"/>
    </row>
    <row r="684" spans="3:3" ht="15.75" customHeight="1">
      <c r="C684" s="937"/>
    </row>
    <row r="685" spans="3:3" ht="15.75" customHeight="1">
      <c r="C685" s="937"/>
    </row>
    <row r="686" spans="3:3" ht="15.75" customHeight="1">
      <c r="C686" s="937"/>
    </row>
    <row r="687" spans="3:3" ht="15.75" customHeight="1">
      <c r="C687" s="937"/>
    </row>
    <row r="688" spans="3:3" ht="15.75" customHeight="1">
      <c r="C688" s="937"/>
    </row>
    <row r="689" spans="3:3" ht="15.75" customHeight="1">
      <c r="C689" s="937"/>
    </row>
    <row r="690" spans="3:3" ht="15.75" customHeight="1">
      <c r="C690" s="937"/>
    </row>
    <row r="691" spans="3:3" ht="15.75" customHeight="1">
      <c r="C691" s="937"/>
    </row>
    <row r="692" spans="3:3" ht="15.75" customHeight="1">
      <c r="C692" s="937"/>
    </row>
    <row r="693" spans="3:3" ht="15.75" customHeight="1">
      <c r="C693" s="937"/>
    </row>
    <row r="694" spans="3:3" ht="15.75" customHeight="1">
      <c r="C694" s="937"/>
    </row>
    <row r="695" spans="3:3" ht="15.75" customHeight="1">
      <c r="C695" s="937"/>
    </row>
    <row r="696" spans="3:3" ht="15.75" customHeight="1">
      <c r="C696" s="937"/>
    </row>
    <row r="697" spans="3:3" ht="15.75" customHeight="1">
      <c r="C697" s="937"/>
    </row>
    <row r="698" spans="3:3" ht="15.75" customHeight="1">
      <c r="C698" s="937"/>
    </row>
    <row r="699" spans="3:3" ht="15.75" customHeight="1">
      <c r="C699" s="937"/>
    </row>
    <row r="700" spans="3:3" ht="15.75" customHeight="1">
      <c r="C700" s="937"/>
    </row>
    <row r="701" spans="3:3" ht="15.75" customHeight="1">
      <c r="C701" s="937"/>
    </row>
    <row r="702" spans="3:3" ht="15.75" customHeight="1">
      <c r="C702" s="937"/>
    </row>
    <row r="703" spans="3:3" ht="15.75" customHeight="1">
      <c r="C703" s="937"/>
    </row>
    <row r="704" spans="3:3" ht="15.75" customHeight="1">
      <c r="C704" s="937"/>
    </row>
    <row r="705" spans="3:3" ht="15.75" customHeight="1">
      <c r="C705" s="937"/>
    </row>
    <row r="706" spans="3:3" ht="15.75" customHeight="1">
      <c r="C706" s="937"/>
    </row>
    <row r="707" spans="3:3" ht="15.75" customHeight="1">
      <c r="C707" s="937"/>
    </row>
    <row r="708" spans="3:3" ht="15.75" customHeight="1">
      <c r="C708" s="937"/>
    </row>
    <row r="709" spans="3:3" ht="15.75" customHeight="1">
      <c r="C709" s="937"/>
    </row>
    <row r="710" spans="3:3" ht="15.75" customHeight="1">
      <c r="C710" s="937"/>
    </row>
    <row r="711" spans="3:3" ht="15.75" customHeight="1">
      <c r="C711" s="937"/>
    </row>
    <row r="712" spans="3:3" ht="15.75" customHeight="1">
      <c r="C712" s="937"/>
    </row>
    <row r="713" spans="3:3" ht="15.75" customHeight="1">
      <c r="C713" s="937"/>
    </row>
    <row r="714" spans="3:3" ht="15.75" customHeight="1">
      <c r="C714" s="937"/>
    </row>
    <row r="715" spans="3:3" ht="15.75" customHeight="1">
      <c r="C715" s="937"/>
    </row>
    <row r="716" spans="3:3" ht="15.75" customHeight="1">
      <c r="C716" s="937"/>
    </row>
    <row r="717" spans="3:3" ht="15.75" customHeight="1">
      <c r="C717" s="937"/>
    </row>
    <row r="718" spans="3:3" ht="15.75" customHeight="1">
      <c r="C718" s="937"/>
    </row>
    <row r="719" spans="3:3" ht="15.75" customHeight="1">
      <c r="C719" s="937"/>
    </row>
    <row r="720" spans="3:3" ht="15.75" customHeight="1">
      <c r="C720" s="937"/>
    </row>
    <row r="721" spans="3:3" ht="15.75" customHeight="1">
      <c r="C721" s="937"/>
    </row>
    <row r="722" spans="3:3" ht="15.75" customHeight="1">
      <c r="C722" s="937"/>
    </row>
    <row r="723" spans="3:3" ht="15.75" customHeight="1">
      <c r="C723" s="937"/>
    </row>
    <row r="724" spans="3:3" ht="15.75" customHeight="1">
      <c r="C724" s="937"/>
    </row>
    <row r="725" spans="3:3" ht="15.75" customHeight="1">
      <c r="C725" s="937"/>
    </row>
    <row r="726" spans="3:3" ht="15.75" customHeight="1">
      <c r="C726" s="937"/>
    </row>
    <row r="727" spans="3:3" ht="15.75" customHeight="1">
      <c r="C727" s="937"/>
    </row>
    <row r="728" spans="3:3" ht="15.75" customHeight="1">
      <c r="C728" s="937"/>
    </row>
    <row r="729" spans="3:3" ht="15.75" customHeight="1">
      <c r="C729" s="937"/>
    </row>
    <row r="730" spans="3:3" ht="15.75" customHeight="1">
      <c r="C730" s="937"/>
    </row>
    <row r="731" spans="3:3" ht="15.75" customHeight="1">
      <c r="C731" s="937"/>
    </row>
    <row r="732" spans="3:3" ht="15.75" customHeight="1">
      <c r="C732" s="937"/>
    </row>
    <row r="733" spans="3:3" ht="15.75" customHeight="1">
      <c r="C733" s="937"/>
    </row>
    <row r="734" spans="3:3" ht="15.75" customHeight="1">
      <c r="C734" s="937"/>
    </row>
    <row r="735" spans="3:3" ht="15.75" customHeight="1">
      <c r="C735" s="937"/>
    </row>
    <row r="736" spans="3:3" ht="15.75" customHeight="1">
      <c r="C736" s="937"/>
    </row>
    <row r="737" spans="3:3" ht="15.75" customHeight="1">
      <c r="C737" s="937"/>
    </row>
    <row r="738" spans="3:3" ht="15.75" customHeight="1">
      <c r="C738" s="937"/>
    </row>
    <row r="739" spans="3:3" ht="15.75" customHeight="1">
      <c r="C739" s="937"/>
    </row>
    <row r="740" spans="3:3" ht="15.75" customHeight="1">
      <c r="C740" s="937"/>
    </row>
    <row r="741" spans="3:3" ht="15.75" customHeight="1">
      <c r="C741" s="937"/>
    </row>
    <row r="742" spans="3:3" ht="15.75" customHeight="1">
      <c r="C742" s="937"/>
    </row>
    <row r="743" spans="3:3" ht="15.75" customHeight="1">
      <c r="C743" s="937"/>
    </row>
    <row r="744" spans="3:3" ht="15.75" customHeight="1">
      <c r="C744" s="937"/>
    </row>
    <row r="745" spans="3:3" ht="15.75" customHeight="1">
      <c r="C745" s="937"/>
    </row>
    <row r="746" spans="3:3" ht="15.75" customHeight="1">
      <c r="C746" s="937"/>
    </row>
    <row r="747" spans="3:3" ht="15.75" customHeight="1">
      <c r="C747" s="937"/>
    </row>
    <row r="748" spans="3:3" ht="15.75" customHeight="1">
      <c r="C748" s="937"/>
    </row>
    <row r="749" spans="3:3" ht="15.75" customHeight="1">
      <c r="C749" s="937"/>
    </row>
    <row r="750" spans="3:3" ht="15.75" customHeight="1">
      <c r="C750" s="937"/>
    </row>
    <row r="751" spans="3:3" ht="15.75" customHeight="1">
      <c r="C751" s="937"/>
    </row>
    <row r="752" spans="3:3" ht="15.75" customHeight="1">
      <c r="C752" s="937"/>
    </row>
    <row r="753" spans="3:3" ht="15.75" customHeight="1">
      <c r="C753" s="937"/>
    </row>
    <row r="754" spans="3:3" ht="15.75" customHeight="1">
      <c r="C754" s="937"/>
    </row>
    <row r="755" spans="3:3" ht="15.75" customHeight="1">
      <c r="C755" s="937"/>
    </row>
    <row r="756" spans="3:3" ht="15.75" customHeight="1">
      <c r="C756" s="937"/>
    </row>
    <row r="757" spans="3:3" ht="15.75" customHeight="1">
      <c r="C757" s="937"/>
    </row>
    <row r="758" spans="3:3" ht="15.75" customHeight="1">
      <c r="C758" s="937"/>
    </row>
    <row r="759" spans="3:3" ht="15.75" customHeight="1">
      <c r="C759" s="937"/>
    </row>
    <row r="760" spans="3:3" ht="15.75" customHeight="1">
      <c r="C760" s="937"/>
    </row>
    <row r="761" spans="3:3" ht="15.75" customHeight="1">
      <c r="C761" s="937"/>
    </row>
    <row r="762" spans="3:3" ht="15.75" customHeight="1">
      <c r="C762" s="937"/>
    </row>
    <row r="763" spans="3:3" ht="15.75" customHeight="1">
      <c r="C763" s="937"/>
    </row>
    <row r="764" spans="3:3" ht="15.75" customHeight="1">
      <c r="C764" s="937"/>
    </row>
    <row r="765" spans="3:3" ht="15.75" customHeight="1">
      <c r="C765" s="937"/>
    </row>
    <row r="766" spans="3:3" ht="15.75" customHeight="1">
      <c r="C766" s="937"/>
    </row>
    <row r="767" spans="3:3" ht="15.75" customHeight="1">
      <c r="C767" s="937"/>
    </row>
    <row r="768" spans="3:3" ht="15.75" customHeight="1">
      <c r="C768" s="937"/>
    </row>
    <row r="769" spans="3:3" ht="15.75" customHeight="1">
      <c r="C769" s="937"/>
    </row>
    <row r="770" spans="3:3" ht="15.75" customHeight="1">
      <c r="C770" s="937"/>
    </row>
    <row r="771" spans="3:3" ht="15.75" customHeight="1">
      <c r="C771" s="937"/>
    </row>
    <row r="772" spans="3:3" ht="15.75" customHeight="1">
      <c r="C772" s="937"/>
    </row>
    <row r="773" spans="3:3" ht="15.75" customHeight="1">
      <c r="C773" s="937"/>
    </row>
    <row r="774" spans="3:3" ht="15.75" customHeight="1">
      <c r="C774" s="937"/>
    </row>
    <row r="775" spans="3:3" ht="15.75" customHeight="1">
      <c r="C775" s="937"/>
    </row>
    <row r="776" spans="3:3" ht="15.75" customHeight="1">
      <c r="C776" s="937"/>
    </row>
    <row r="777" spans="3:3" ht="15.75" customHeight="1">
      <c r="C777" s="937"/>
    </row>
    <row r="778" spans="3:3" ht="15.75" customHeight="1">
      <c r="C778" s="937"/>
    </row>
    <row r="779" spans="3:3" ht="15.75" customHeight="1">
      <c r="C779" s="937"/>
    </row>
    <row r="780" spans="3:3" ht="15.75" customHeight="1">
      <c r="C780" s="937"/>
    </row>
    <row r="781" spans="3:3" ht="15.75" customHeight="1">
      <c r="C781" s="937"/>
    </row>
    <row r="782" spans="3:3" ht="15.75" customHeight="1">
      <c r="C782" s="937"/>
    </row>
    <row r="783" spans="3:3" ht="15.75" customHeight="1">
      <c r="C783" s="937"/>
    </row>
    <row r="784" spans="3:3" ht="15.75" customHeight="1">
      <c r="C784" s="937"/>
    </row>
    <row r="785" spans="3:3" ht="15.75" customHeight="1">
      <c r="C785" s="937"/>
    </row>
    <row r="786" spans="3:3" ht="15.75" customHeight="1">
      <c r="C786" s="937"/>
    </row>
    <row r="787" spans="3:3" ht="15.75" customHeight="1">
      <c r="C787" s="937"/>
    </row>
    <row r="788" spans="3:3" ht="15.75" customHeight="1">
      <c r="C788" s="937"/>
    </row>
    <row r="789" spans="3:3" ht="15.75" customHeight="1">
      <c r="C789" s="937"/>
    </row>
    <row r="790" spans="3:3" ht="15.75" customHeight="1">
      <c r="C790" s="937"/>
    </row>
    <row r="791" spans="3:3" ht="15.75" customHeight="1">
      <c r="C791" s="937"/>
    </row>
    <row r="792" spans="3:3" ht="15.75" customHeight="1">
      <c r="C792" s="937"/>
    </row>
    <row r="793" spans="3:3" ht="15.75" customHeight="1">
      <c r="C793" s="937"/>
    </row>
    <row r="794" spans="3:3" ht="15.75" customHeight="1">
      <c r="C794" s="937"/>
    </row>
    <row r="795" spans="3:3" ht="15.75" customHeight="1">
      <c r="C795" s="937"/>
    </row>
    <row r="796" spans="3:3" ht="15.75" customHeight="1">
      <c r="C796" s="937"/>
    </row>
    <row r="797" spans="3:3" ht="15.75" customHeight="1">
      <c r="C797" s="937"/>
    </row>
    <row r="798" spans="3:3" ht="15.75" customHeight="1">
      <c r="C798" s="937"/>
    </row>
    <row r="799" spans="3:3" ht="15.75" customHeight="1">
      <c r="C799" s="937"/>
    </row>
    <row r="800" spans="3:3" ht="15.75" customHeight="1">
      <c r="C800" s="937"/>
    </row>
    <row r="801" spans="3:3" ht="15.75" customHeight="1">
      <c r="C801" s="937"/>
    </row>
    <row r="802" spans="3:3" ht="15.75" customHeight="1">
      <c r="C802" s="937"/>
    </row>
    <row r="803" spans="3:3" ht="15.75" customHeight="1">
      <c r="C803" s="937"/>
    </row>
    <row r="804" spans="3:3" ht="15.75" customHeight="1">
      <c r="C804" s="937"/>
    </row>
    <row r="805" spans="3:3" ht="15.75" customHeight="1">
      <c r="C805" s="937"/>
    </row>
    <row r="806" spans="3:3" ht="15.75" customHeight="1">
      <c r="C806" s="937"/>
    </row>
    <row r="807" spans="3:3" ht="15.75" customHeight="1">
      <c r="C807" s="937"/>
    </row>
    <row r="808" spans="3:3" ht="15.75" customHeight="1">
      <c r="C808" s="937"/>
    </row>
    <row r="809" spans="3:3" ht="15.75" customHeight="1">
      <c r="C809" s="937"/>
    </row>
    <row r="810" spans="3:3" ht="15.75" customHeight="1">
      <c r="C810" s="937"/>
    </row>
    <row r="811" spans="3:3" ht="15.75" customHeight="1">
      <c r="C811" s="937"/>
    </row>
    <row r="812" spans="3:3" ht="15.75" customHeight="1">
      <c r="C812" s="937"/>
    </row>
    <row r="813" spans="3:3" ht="15.75" customHeight="1">
      <c r="C813" s="937"/>
    </row>
    <row r="814" spans="3:3" ht="15.75" customHeight="1">
      <c r="C814" s="937"/>
    </row>
    <row r="815" spans="3:3" ht="15.75" customHeight="1">
      <c r="C815" s="937"/>
    </row>
    <row r="816" spans="3:3" ht="15.75" customHeight="1">
      <c r="C816" s="937"/>
    </row>
    <row r="817" spans="3:3" ht="15.75" customHeight="1">
      <c r="C817" s="937"/>
    </row>
    <row r="818" spans="3:3" ht="15.75" customHeight="1">
      <c r="C818" s="937"/>
    </row>
    <row r="819" spans="3:3" ht="15.75" customHeight="1">
      <c r="C819" s="937"/>
    </row>
    <row r="820" spans="3:3" ht="15.75" customHeight="1">
      <c r="C820" s="937"/>
    </row>
    <row r="821" spans="3:3" ht="15.75" customHeight="1">
      <c r="C821" s="937"/>
    </row>
    <row r="822" spans="3:3" ht="15.75" customHeight="1">
      <c r="C822" s="937"/>
    </row>
    <row r="823" spans="3:3" ht="15.75" customHeight="1">
      <c r="C823" s="937"/>
    </row>
    <row r="824" spans="3:3" ht="15.75" customHeight="1">
      <c r="C824" s="937"/>
    </row>
    <row r="825" spans="3:3" ht="15.75" customHeight="1">
      <c r="C825" s="937"/>
    </row>
    <row r="826" spans="3:3" ht="15.75" customHeight="1">
      <c r="C826" s="937"/>
    </row>
    <row r="827" spans="3:3" ht="15.75" customHeight="1">
      <c r="C827" s="937"/>
    </row>
    <row r="828" spans="3:3" ht="15.75" customHeight="1">
      <c r="C828" s="937"/>
    </row>
    <row r="829" spans="3:3" ht="15.75" customHeight="1">
      <c r="C829" s="937"/>
    </row>
    <row r="830" spans="3:3" ht="15.75" customHeight="1">
      <c r="C830" s="937"/>
    </row>
    <row r="831" spans="3:3" ht="15.75" customHeight="1">
      <c r="C831" s="937"/>
    </row>
    <row r="832" spans="3:3" ht="15.75" customHeight="1">
      <c r="C832" s="937"/>
    </row>
    <row r="833" spans="3:3" ht="15.75" customHeight="1">
      <c r="C833" s="937"/>
    </row>
    <row r="834" spans="3:3" ht="15.75" customHeight="1">
      <c r="C834" s="937"/>
    </row>
    <row r="835" spans="3:3" ht="15.75" customHeight="1">
      <c r="C835" s="937"/>
    </row>
    <row r="836" spans="3:3" ht="15.75" customHeight="1">
      <c r="C836" s="937"/>
    </row>
    <row r="837" spans="3:3" ht="15.75" customHeight="1">
      <c r="C837" s="937"/>
    </row>
    <row r="838" spans="3:3" ht="15.75" customHeight="1">
      <c r="C838" s="937"/>
    </row>
    <row r="839" spans="3:3" ht="15.75" customHeight="1">
      <c r="C839" s="937"/>
    </row>
    <row r="840" spans="3:3" ht="15.75" customHeight="1">
      <c r="C840" s="937"/>
    </row>
    <row r="841" spans="3:3" ht="15.75" customHeight="1">
      <c r="C841" s="937"/>
    </row>
    <row r="842" spans="3:3" ht="15.75" customHeight="1">
      <c r="C842" s="937"/>
    </row>
    <row r="843" spans="3:3" ht="15.75" customHeight="1">
      <c r="C843" s="937"/>
    </row>
    <row r="844" spans="3:3" ht="15.75" customHeight="1">
      <c r="C844" s="937"/>
    </row>
    <row r="845" spans="3:3" ht="15.75" customHeight="1">
      <c r="C845" s="937"/>
    </row>
    <row r="846" spans="3:3" ht="15.75" customHeight="1">
      <c r="C846" s="937"/>
    </row>
    <row r="847" spans="3:3" ht="15.75" customHeight="1">
      <c r="C847" s="937"/>
    </row>
    <row r="848" spans="3:3" ht="15.75" customHeight="1">
      <c r="C848" s="937"/>
    </row>
    <row r="849" spans="3:3" ht="15.75" customHeight="1">
      <c r="C849" s="937"/>
    </row>
    <row r="850" spans="3:3" ht="15.75" customHeight="1">
      <c r="C850" s="937"/>
    </row>
    <row r="851" spans="3:3" ht="15.75" customHeight="1">
      <c r="C851" s="937"/>
    </row>
    <row r="852" spans="3:3" ht="15.75" customHeight="1">
      <c r="C852" s="937"/>
    </row>
    <row r="853" spans="3:3" ht="15.75" customHeight="1">
      <c r="C853" s="937"/>
    </row>
    <row r="854" spans="3:3" ht="15.75" customHeight="1">
      <c r="C854" s="937"/>
    </row>
    <row r="855" spans="3:3" ht="15.75" customHeight="1">
      <c r="C855" s="937"/>
    </row>
    <row r="856" spans="3:3" ht="15.75" customHeight="1">
      <c r="C856" s="937"/>
    </row>
    <row r="857" spans="3:3" ht="15.75" customHeight="1">
      <c r="C857" s="937"/>
    </row>
    <row r="858" spans="3:3" ht="15.75" customHeight="1">
      <c r="C858" s="937"/>
    </row>
    <row r="859" spans="3:3" ht="15.75" customHeight="1">
      <c r="C859" s="937"/>
    </row>
    <row r="860" spans="3:3" ht="15.75" customHeight="1">
      <c r="C860" s="937"/>
    </row>
    <row r="861" spans="3:3" ht="15.75" customHeight="1">
      <c r="C861" s="937"/>
    </row>
    <row r="862" spans="3:3" ht="15.75" customHeight="1">
      <c r="C862" s="937"/>
    </row>
    <row r="863" spans="3:3" ht="15.75" customHeight="1">
      <c r="C863" s="937"/>
    </row>
    <row r="864" spans="3:3" ht="15.75" customHeight="1">
      <c r="C864" s="937"/>
    </row>
    <row r="865" spans="3:3" ht="15.75" customHeight="1">
      <c r="C865" s="937"/>
    </row>
    <row r="866" spans="3:3" ht="15.75" customHeight="1">
      <c r="C866" s="937"/>
    </row>
    <row r="867" spans="3:3" ht="15.75" customHeight="1">
      <c r="C867" s="937"/>
    </row>
    <row r="868" spans="3:3" ht="15.75" customHeight="1">
      <c r="C868" s="937"/>
    </row>
    <row r="869" spans="3:3" ht="15.75" customHeight="1">
      <c r="C869" s="937"/>
    </row>
    <row r="870" spans="3:3" ht="15.75" customHeight="1">
      <c r="C870" s="937"/>
    </row>
    <row r="871" spans="3:3" ht="15.75" customHeight="1">
      <c r="C871" s="937"/>
    </row>
    <row r="872" spans="3:3" ht="15.75" customHeight="1">
      <c r="C872" s="937"/>
    </row>
    <row r="873" spans="3:3" ht="15.75" customHeight="1">
      <c r="C873" s="937"/>
    </row>
    <row r="874" spans="3:3" ht="15.75" customHeight="1">
      <c r="C874" s="937"/>
    </row>
    <row r="875" spans="3:3" ht="15.75" customHeight="1">
      <c r="C875" s="937"/>
    </row>
    <row r="876" spans="3:3" ht="15.75" customHeight="1">
      <c r="C876" s="937"/>
    </row>
    <row r="877" spans="3:3" ht="15.75" customHeight="1">
      <c r="C877" s="937"/>
    </row>
    <row r="878" spans="3:3" ht="15.75" customHeight="1">
      <c r="C878" s="937"/>
    </row>
    <row r="879" spans="3:3" ht="15.75" customHeight="1">
      <c r="C879" s="937"/>
    </row>
    <row r="880" spans="3:3" ht="15.75" customHeight="1">
      <c r="C880" s="937"/>
    </row>
    <row r="881" spans="3:3" ht="15.75" customHeight="1">
      <c r="C881" s="937"/>
    </row>
    <row r="882" spans="3:3" ht="15.75" customHeight="1">
      <c r="C882" s="937"/>
    </row>
    <row r="883" spans="3:3" ht="15.75" customHeight="1">
      <c r="C883" s="937"/>
    </row>
    <row r="884" spans="3:3" ht="15.75" customHeight="1">
      <c r="C884" s="937"/>
    </row>
    <row r="885" spans="3:3" ht="15.75" customHeight="1">
      <c r="C885" s="937"/>
    </row>
    <row r="886" spans="3:3" ht="15.75" customHeight="1">
      <c r="C886" s="937"/>
    </row>
    <row r="887" spans="3:3" ht="15.75" customHeight="1">
      <c r="C887" s="937"/>
    </row>
    <row r="888" spans="3:3" ht="15.75" customHeight="1">
      <c r="C888" s="937"/>
    </row>
    <row r="889" spans="3:3" ht="15.75" customHeight="1">
      <c r="C889" s="937"/>
    </row>
    <row r="890" spans="3:3" ht="15.75" customHeight="1">
      <c r="C890" s="937"/>
    </row>
    <row r="891" spans="3:3" ht="15.75" customHeight="1">
      <c r="C891" s="937"/>
    </row>
    <row r="892" spans="3:3" ht="15.75" customHeight="1">
      <c r="C892" s="937"/>
    </row>
    <row r="893" spans="3:3" ht="15.75" customHeight="1">
      <c r="C893" s="937"/>
    </row>
    <row r="894" spans="3:3" ht="15.75" customHeight="1">
      <c r="C894" s="937"/>
    </row>
    <row r="895" spans="3:3" ht="15.75" customHeight="1">
      <c r="C895" s="937"/>
    </row>
    <row r="896" spans="3:3" ht="15.75" customHeight="1">
      <c r="C896" s="937"/>
    </row>
    <row r="897" spans="3:3" ht="15.75" customHeight="1">
      <c r="C897" s="937"/>
    </row>
    <row r="898" spans="3:3" ht="15.75" customHeight="1">
      <c r="C898" s="937"/>
    </row>
    <row r="899" spans="3:3" ht="15.75" customHeight="1">
      <c r="C899" s="937"/>
    </row>
    <row r="900" spans="3:3" ht="15.75" customHeight="1">
      <c r="C900" s="937"/>
    </row>
    <row r="901" spans="3:3" ht="15.75" customHeight="1">
      <c r="C901" s="937"/>
    </row>
    <row r="902" spans="3:3" ht="15.75" customHeight="1">
      <c r="C902" s="937"/>
    </row>
    <row r="903" spans="3:3" ht="15.75" customHeight="1">
      <c r="C903" s="937"/>
    </row>
    <row r="904" spans="3:3" ht="15.75" customHeight="1">
      <c r="C904" s="937"/>
    </row>
    <row r="905" spans="3:3" ht="15.75" customHeight="1">
      <c r="C905" s="937"/>
    </row>
    <row r="906" spans="3:3" ht="15.75" customHeight="1">
      <c r="C906" s="937"/>
    </row>
    <row r="907" spans="3:3" ht="15.75" customHeight="1">
      <c r="C907" s="937"/>
    </row>
    <row r="908" spans="3:3" ht="15.75" customHeight="1">
      <c r="C908" s="937"/>
    </row>
    <row r="909" spans="3:3" ht="15.75" customHeight="1">
      <c r="C909" s="937"/>
    </row>
    <row r="910" spans="3:3" ht="15.75" customHeight="1">
      <c r="C910" s="937"/>
    </row>
    <row r="911" spans="3:3" ht="15.75" customHeight="1">
      <c r="C911" s="937"/>
    </row>
    <row r="912" spans="3:3" ht="15.75" customHeight="1">
      <c r="C912" s="937"/>
    </row>
    <row r="913" spans="3:3" ht="15.75" customHeight="1">
      <c r="C913" s="937"/>
    </row>
    <row r="914" spans="3:3" ht="15.75" customHeight="1">
      <c r="C914" s="937"/>
    </row>
    <row r="915" spans="3:3" ht="15.75" customHeight="1">
      <c r="C915" s="937"/>
    </row>
    <row r="916" spans="3:3" ht="15.75" customHeight="1">
      <c r="C916" s="937"/>
    </row>
    <row r="917" spans="3:3" ht="15.75" customHeight="1">
      <c r="C917" s="937"/>
    </row>
    <row r="918" spans="3:3" ht="15.75" customHeight="1">
      <c r="C918" s="937"/>
    </row>
    <row r="919" spans="3:3" ht="15.75" customHeight="1">
      <c r="C919" s="937"/>
    </row>
    <row r="920" spans="3:3" ht="15.75" customHeight="1">
      <c r="C920" s="937"/>
    </row>
    <row r="921" spans="3:3" ht="15.75" customHeight="1">
      <c r="C921" s="937"/>
    </row>
    <row r="922" spans="3:3" ht="15.75" customHeight="1">
      <c r="C922" s="937"/>
    </row>
    <row r="923" spans="3:3" ht="15.75" customHeight="1">
      <c r="C923" s="937"/>
    </row>
    <row r="924" spans="3:3" ht="15.75" customHeight="1">
      <c r="C924" s="937"/>
    </row>
    <row r="925" spans="3:3" ht="15.75" customHeight="1">
      <c r="C925" s="937"/>
    </row>
    <row r="926" spans="3:3" ht="15.75" customHeight="1">
      <c r="C926" s="937"/>
    </row>
    <row r="927" spans="3:3" ht="15.75" customHeight="1">
      <c r="C927" s="937"/>
    </row>
    <row r="928" spans="3:3" ht="15.75" customHeight="1">
      <c r="C928" s="937"/>
    </row>
    <row r="929" spans="3:3" ht="15.75" customHeight="1">
      <c r="C929" s="937"/>
    </row>
    <row r="930" spans="3:3" ht="15.75" customHeight="1">
      <c r="C930" s="937"/>
    </row>
    <row r="931" spans="3:3" ht="15.75" customHeight="1">
      <c r="C931" s="937"/>
    </row>
    <row r="932" spans="3:3" ht="15.75" customHeight="1">
      <c r="C932" s="937"/>
    </row>
    <row r="933" spans="3:3" ht="15.75" customHeight="1">
      <c r="C933" s="937"/>
    </row>
    <row r="934" spans="3:3" ht="15.75" customHeight="1">
      <c r="C934" s="937"/>
    </row>
    <row r="935" spans="3:3" ht="15.75" customHeight="1">
      <c r="C935" s="937"/>
    </row>
    <row r="936" spans="3:3" ht="15.75" customHeight="1">
      <c r="C936" s="937"/>
    </row>
    <row r="937" spans="3:3" ht="15.75" customHeight="1">
      <c r="C937" s="937"/>
    </row>
    <row r="938" spans="3:3" ht="15.75" customHeight="1">
      <c r="C938" s="937"/>
    </row>
    <row r="939" spans="3:3" ht="15.75" customHeight="1">
      <c r="C939" s="937"/>
    </row>
    <row r="940" spans="3:3" ht="15.75" customHeight="1">
      <c r="C940" s="937"/>
    </row>
    <row r="941" spans="3:3" ht="15.75" customHeight="1">
      <c r="C941" s="937"/>
    </row>
    <row r="942" spans="3:3" ht="15.75" customHeight="1">
      <c r="C942" s="937"/>
    </row>
    <row r="943" spans="3:3" ht="15.75" customHeight="1">
      <c r="C943" s="937"/>
    </row>
    <row r="944" spans="3:3" ht="15.75" customHeight="1">
      <c r="C944" s="937"/>
    </row>
    <row r="945" spans="3:3" ht="15.75" customHeight="1">
      <c r="C945" s="937"/>
    </row>
    <row r="946" spans="3:3" ht="15.75" customHeight="1">
      <c r="C946" s="937"/>
    </row>
    <row r="947" spans="3:3" ht="15.75" customHeight="1">
      <c r="C947" s="937"/>
    </row>
    <row r="948" spans="3:3" ht="15.75" customHeight="1">
      <c r="C948" s="937"/>
    </row>
    <row r="949" spans="3:3" ht="15.75" customHeight="1">
      <c r="C949" s="937"/>
    </row>
    <row r="950" spans="3:3" ht="15.75" customHeight="1">
      <c r="C950" s="937"/>
    </row>
    <row r="951" spans="3:3" ht="15.75" customHeight="1">
      <c r="C951" s="937"/>
    </row>
    <row r="952" spans="3:3" ht="15.75" customHeight="1">
      <c r="C952" s="937"/>
    </row>
    <row r="953" spans="3:3" ht="15.75" customHeight="1">
      <c r="C953" s="937"/>
    </row>
    <row r="954" spans="3:3" ht="15.75" customHeight="1">
      <c r="C954" s="937"/>
    </row>
    <row r="955" spans="3:3" ht="15.75" customHeight="1">
      <c r="C955" s="937"/>
    </row>
    <row r="956" spans="3:3" ht="15.75" customHeight="1">
      <c r="C956" s="937"/>
    </row>
    <row r="957" spans="3:3" ht="15.75" customHeight="1">
      <c r="C957" s="937"/>
    </row>
    <row r="958" spans="3:3" ht="15.75" customHeight="1">
      <c r="C958" s="937"/>
    </row>
    <row r="959" spans="3:3" ht="15.75" customHeight="1">
      <c r="C959" s="937"/>
    </row>
    <row r="960" spans="3:3" ht="15.75" customHeight="1">
      <c r="C960" s="937"/>
    </row>
    <row r="961" spans="3:3" ht="15.75" customHeight="1">
      <c r="C961" s="937"/>
    </row>
    <row r="962" spans="3:3" ht="15.75" customHeight="1">
      <c r="C962" s="937"/>
    </row>
    <row r="963" spans="3:3" ht="15.75" customHeight="1">
      <c r="C963" s="937"/>
    </row>
    <row r="964" spans="3:3" ht="15.75" customHeight="1">
      <c r="C964" s="937"/>
    </row>
    <row r="965" spans="3:3" ht="15.75" customHeight="1">
      <c r="C965" s="937"/>
    </row>
    <row r="966" spans="3:3" ht="15.75" customHeight="1">
      <c r="C966" s="937"/>
    </row>
    <row r="967" spans="3:3" ht="15.75" customHeight="1">
      <c r="C967" s="937"/>
    </row>
    <row r="968" spans="3:3" ht="15.75" customHeight="1">
      <c r="C968" s="937"/>
    </row>
    <row r="969" spans="3:3" ht="15.75" customHeight="1">
      <c r="C969" s="937"/>
    </row>
    <row r="970" spans="3:3" ht="15.75" customHeight="1">
      <c r="C970" s="937"/>
    </row>
    <row r="971" spans="3:3" ht="15.75" customHeight="1">
      <c r="C971" s="937"/>
    </row>
    <row r="972" spans="3:3" ht="15.75" customHeight="1">
      <c r="C972" s="937"/>
    </row>
    <row r="973" spans="3:3" ht="15.75" customHeight="1">
      <c r="C973" s="937"/>
    </row>
    <row r="974" spans="3:3" ht="15.75" customHeight="1">
      <c r="C974" s="937"/>
    </row>
    <row r="975" spans="3:3" ht="15.75" customHeight="1">
      <c r="C975" s="937"/>
    </row>
    <row r="976" spans="3:3" ht="15.75" customHeight="1">
      <c r="C976" s="937"/>
    </row>
    <row r="977" spans="3:3" ht="15.75" customHeight="1">
      <c r="C977" s="937"/>
    </row>
    <row r="978" spans="3:3" ht="15.75" customHeight="1">
      <c r="C978" s="937"/>
    </row>
    <row r="979" spans="3:3" ht="15.75" customHeight="1">
      <c r="C979" s="937"/>
    </row>
    <row r="980" spans="3:3" ht="15.75" customHeight="1">
      <c r="C980" s="937"/>
    </row>
    <row r="981" spans="3:3" ht="15.75" customHeight="1">
      <c r="C981" s="937"/>
    </row>
    <row r="982" spans="3:3" ht="15.75" customHeight="1">
      <c r="C982" s="937"/>
    </row>
    <row r="983" spans="3:3" ht="15.75" customHeight="1">
      <c r="C983" s="937"/>
    </row>
    <row r="984" spans="3:3" ht="15.75" customHeight="1">
      <c r="C984" s="937"/>
    </row>
    <row r="985" spans="3:3" ht="15.75" customHeight="1">
      <c r="C985" s="937"/>
    </row>
    <row r="986" spans="3:3" ht="15.75" customHeight="1">
      <c r="C986" s="937"/>
    </row>
    <row r="987" spans="3:3" ht="15.75" customHeight="1">
      <c r="C987" s="937"/>
    </row>
    <row r="988" spans="3:3" ht="15.75" customHeight="1">
      <c r="C988" s="937"/>
    </row>
    <row r="989" spans="3:3" ht="15.75" customHeight="1">
      <c r="C989" s="937"/>
    </row>
    <row r="990" spans="3:3" ht="15.75" customHeight="1">
      <c r="C990" s="937"/>
    </row>
    <row r="991" spans="3:3" ht="15.75" customHeight="1">
      <c r="C991" s="937"/>
    </row>
    <row r="992" spans="3:3" ht="15.75" customHeight="1">
      <c r="C992" s="937"/>
    </row>
    <row r="993" spans="3:3" ht="15.75" customHeight="1">
      <c r="C993" s="937"/>
    </row>
    <row r="994" spans="3:3" ht="15.75" customHeight="1">
      <c r="C994" s="937"/>
    </row>
    <row r="995" spans="3:3" ht="15.75" customHeight="1">
      <c r="C995" s="937"/>
    </row>
    <row r="996" spans="3:3" ht="15.75" customHeight="1">
      <c r="C996" s="937"/>
    </row>
    <row r="997" spans="3:3" ht="15.75" customHeight="1">
      <c r="C997" s="937"/>
    </row>
    <row r="998" spans="3:3" ht="15.75" customHeight="1">
      <c r="C998" s="937"/>
    </row>
    <row r="999" spans="3:3" ht="15.75" customHeight="1">
      <c r="C999" s="937"/>
    </row>
    <row r="1000" spans="3:3" ht="15.75" customHeight="1">
      <c r="C1000" s="937"/>
    </row>
    <row r="1001" spans="3:3" ht="15.75" customHeight="1">
      <c r="C1001" s="937"/>
    </row>
    <row r="1002" spans="3:3" ht="15.75" customHeight="1">
      <c r="C1002" s="937"/>
    </row>
    <row r="1003" spans="3:3" ht="15.75" customHeight="1">
      <c r="C1003" s="937"/>
    </row>
    <row r="1004" spans="3:3" ht="15.75" customHeight="1">
      <c r="C1004" s="937"/>
    </row>
    <row r="1005" spans="3:3" ht="15.75" customHeight="1">
      <c r="C1005" s="937"/>
    </row>
    <row r="1006" spans="3:3" ht="15.75" customHeight="1">
      <c r="C1006" s="937"/>
    </row>
    <row r="1007" spans="3:3" ht="15.75" customHeight="1">
      <c r="C1007" s="937"/>
    </row>
    <row r="1008" spans="3:3" ht="15.75" customHeight="1">
      <c r="C1008" s="937"/>
    </row>
    <row r="1009" spans="3:3" ht="15.75" customHeight="1">
      <c r="C1009" s="937"/>
    </row>
    <row r="1010" spans="3:3" ht="15.75" customHeight="1">
      <c r="C1010" s="937"/>
    </row>
    <row r="1011" spans="3:3" ht="15.75" customHeight="1">
      <c r="C1011" s="937"/>
    </row>
    <row r="1012" spans="3:3" ht="15.75" customHeight="1">
      <c r="C1012" s="937"/>
    </row>
  </sheetData>
  <mergeCells count="9">
    <mergeCell ref="E5:E6"/>
    <mergeCell ref="C78:E78"/>
    <mergeCell ref="C1:I2"/>
    <mergeCell ref="C4:I4"/>
    <mergeCell ref="C5:C6"/>
    <mergeCell ref="D5:D6"/>
    <mergeCell ref="F5:F6"/>
    <mergeCell ref="G5:H5"/>
    <mergeCell ref="I5:I6"/>
  </mergeCells>
  <pageMargins left="0.7" right="0.7" top="0.75" bottom="0.75" header="0" footer="0"/>
  <pageSetup scale="8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1088"/>
  <sheetViews>
    <sheetView tabSelected="1" workbookViewId="0">
      <selection activeCell="J11" sqref="J11"/>
    </sheetView>
  </sheetViews>
  <sheetFormatPr baseColWidth="10" defaultColWidth="14.42578125" defaultRowHeight="15" customHeight="1"/>
  <cols>
    <col min="2" max="2" width="10.28515625" hidden="1" customWidth="1"/>
    <col min="4" max="4" width="39.28515625" customWidth="1"/>
    <col min="5" max="5" width="59.5703125" customWidth="1"/>
    <col min="6" max="6" width="10.5703125" customWidth="1"/>
    <col min="7" max="7" width="11.85546875" customWidth="1"/>
    <col min="8" max="8" width="12" customWidth="1"/>
    <col min="9" max="9" width="10.5703125" customWidth="1"/>
  </cols>
  <sheetData>
    <row r="1" spans="2:9" ht="15" customHeight="1">
      <c r="C1" s="938"/>
      <c r="D1" s="939"/>
      <c r="E1" s="940"/>
      <c r="F1" s="938"/>
      <c r="G1" s="938"/>
      <c r="H1" s="938"/>
      <c r="I1" s="938"/>
    </row>
    <row r="2" spans="2:9" ht="15" customHeight="1">
      <c r="C2" s="938"/>
      <c r="D2" s="939"/>
      <c r="E2" s="940"/>
      <c r="F2" s="938"/>
      <c r="G2" s="938"/>
      <c r="H2" s="938"/>
      <c r="I2" s="938"/>
    </row>
    <row r="3" spans="2:9" ht="15" customHeight="1">
      <c r="B3" s="1085" t="s">
        <v>910</v>
      </c>
      <c r="C3" s="976"/>
      <c r="D3" s="976"/>
      <c r="E3" s="976"/>
      <c r="F3" s="976"/>
      <c r="G3" s="976"/>
      <c r="H3" s="976"/>
      <c r="I3" s="976"/>
    </row>
    <row r="4" spans="2:9" ht="15" customHeight="1">
      <c r="B4" s="1157" t="s">
        <v>884</v>
      </c>
      <c r="C4" s="1088" t="s">
        <v>3</v>
      </c>
      <c r="D4" s="1089" t="s">
        <v>911</v>
      </c>
      <c r="E4" s="1088" t="s">
        <v>885</v>
      </c>
      <c r="F4" s="1088" t="s">
        <v>886</v>
      </c>
      <c r="G4" s="1090" t="s">
        <v>887</v>
      </c>
      <c r="H4" s="991"/>
      <c r="I4" s="1088" t="s">
        <v>888</v>
      </c>
    </row>
    <row r="5" spans="2:9" ht="15" customHeight="1">
      <c r="B5" s="1158"/>
      <c r="C5" s="971"/>
      <c r="D5" s="971"/>
      <c r="E5" s="971"/>
      <c r="F5" s="971"/>
      <c r="G5" s="941" t="s">
        <v>889</v>
      </c>
      <c r="H5" s="941" t="s">
        <v>890</v>
      </c>
      <c r="I5" s="971"/>
    </row>
    <row r="6" spans="2:9" ht="15" customHeight="1">
      <c r="B6" s="216"/>
      <c r="C6" s="942" t="s">
        <v>77</v>
      </c>
      <c r="D6" s="943" t="s">
        <v>912</v>
      </c>
      <c r="E6" s="944" t="s">
        <v>796</v>
      </c>
      <c r="F6" s="942">
        <v>4</v>
      </c>
      <c r="G6" s="942">
        <v>2</v>
      </c>
      <c r="H6" s="942">
        <v>0</v>
      </c>
      <c r="I6" s="945">
        <v>8</v>
      </c>
    </row>
    <row r="7" spans="2:9" ht="15" customHeight="1">
      <c r="B7" s="216"/>
      <c r="C7" s="942" t="s">
        <v>77</v>
      </c>
      <c r="D7" s="943" t="s">
        <v>913</v>
      </c>
      <c r="E7" s="944" t="s">
        <v>914</v>
      </c>
      <c r="F7" s="942">
        <v>4</v>
      </c>
      <c r="G7" s="942">
        <v>2</v>
      </c>
      <c r="H7" s="942">
        <v>0</v>
      </c>
      <c r="I7" s="945">
        <v>8</v>
      </c>
    </row>
    <row r="8" spans="2:9" ht="15" customHeight="1">
      <c r="B8" s="216"/>
      <c r="C8" s="942" t="s">
        <v>708</v>
      </c>
      <c r="D8" s="943" t="s">
        <v>913</v>
      </c>
      <c r="E8" s="944" t="s">
        <v>469</v>
      </c>
      <c r="F8" s="942">
        <v>4</v>
      </c>
      <c r="G8" s="942">
        <v>0</v>
      </c>
      <c r="H8" s="942">
        <v>2</v>
      </c>
      <c r="I8" s="945">
        <v>8</v>
      </c>
    </row>
    <row r="9" spans="2:9" ht="15" customHeight="1">
      <c r="B9" s="216"/>
      <c r="C9" s="942" t="s">
        <v>77</v>
      </c>
      <c r="D9" s="943" t="s">
        <v>915</v>
      </c>
      <c r="E9" s="944" t="s">
        <v>916</v>
      </c>
      <c r="F9" s="942">
        <v>4</v>
      </c>
      <c r="G9" s="942">
        <v>2</v>
      </c>
      <c r="H9" s="942">
        <v>0</v>
      </c>
      <c r="I9" s="945">
        <v>8</v>
      </c>
    </row>
    <row r="10" spans="2:9" ht="15" customHeight="1">
      <c r="B10" s="216"/>
      <c r="C10" s="942" t="s">
        <v>515</v>
      </c>
      <c r="D10" s="943" t="s">
        <v>847</v>
      </c>
      <c r="E10" s="944" t="s">
        <v>848</v>
      </c>
      <c r="F10" s="942">
        <v>4</v>
      </c>
      <c r="G10" s="942">
        <v>2</v>
      </c>
      <c r="H10" s="942">
        <v>0</v>
      </c>
      <c r="I10" s="945">
        <f t="shared" ref="I10:I13" si="0">G10*F10</f>
        <v>8</v>
      </c>
    </row>
    <row r="11" spans="2:9" ht="15" customHeight="1">
      <c r="B11" s="216"/>
      <c r="C11" s="942" t="s">
        <v>515</v>
      </c>
      <c r="D11" s="943" t="s">
        <v>825</v>
      </c>
      <c r="E11" s="944" t="s">
        <v>826</v>
      </c>
      <c r="F11" s="942">
        <v>7</v>
      </c>
      <c r="G11" s="942">
        <v>2</v>
      </c>
      <c r="H11" s="942">
        <v>0</v>
      </c>
      <c r="I11" s="945">
        <f t="shared" si="0"/>
        <v>14</v>
      </c>
    </row>
    <row r="12" spans="2:9" ht="15" customHeight="1">
      <c r="B12" s="216"/>
      <c r="C12" s="942" t="s">
        <v>515</v>
      </c>
      <c r="D12" s="943" t="s">
        <v>917</v>
      </c>
      <c r="E12" s="944" t="s">
        <v>768</v>
      </c>
      <c r="F12" s="942">
        <v>4</v>
      </c>
      <c r="G12" s="942">
        <v>2</v>
      </c>
      <c r="H12" s="942">
        <v>0</v>
      </c>
      <c r="I12" s="945">
        <f t="shared" si="0"/>
        <v>8</v>
      </c>
    </row>
    <row r="13" spans="2:9" ht="15" customHeight="1">
      <c r="B13" s="216"/>
      <c r="C13" s="942" t="s">
        <v>552</v>
      </c>
      <c r="D13" s="943" t="s">
        <v>847</v>
      </c>
      <c r="E13" s="944" t="s">
        <v>849</v>
      </c>
      <c r="F13" s="942">
        <v>4</v>
      </c>
      <c r="G13" s="942">
        <v>1</v>
      </c>
      <c r="H13" s="942">
        <v>0</v>
      </c>
      <c r="I13" s="945">
        <f t="shared" si="0"/>
        <v>4</v>
      </c>
    </row>
    <row r="14" spans="2:9" ht="15" customHeight="1">
      <c r="B14" s="216"/>
      <c r="C14" s="942" t="s">
        <v>180</v>
      </c>
      <c r="D14" s="946" t="s">
        <v>725</v>
      </c>
      <c r="E14" s="946" t="s">
        <v>918</v>
      </c>
      <c r="F14" s="942">
        <v>3</v>
      </c>
      <c r="G14" s="942">
        <v>0</v>
      </c>
      <c r="H14" s="942">
        <v>2</v>
      </c>
      <c r="I14" s="945">
        <f t="shared" ref="I14:I24" si="1">F14*H14</f>
        <v>6</v>
      </c>
    </row>
    <row r="15" spans="2:9" ht="15" customHeight="1">
      <c r="B15" s="216"/>
      <c r="C15" s="942" t="s">
        <v>180</v>
      </c>
      <c r="D15" s="947" t="s">
        <v>919</v>
      </c>
      <c r="E15" s="947" t="s">
        <v>920</v>
      </c>
      <c r="F15" s="942">
        <v>5</v>
      </c>
      <c r="G15" s="942">
        <v>0</v>
      </c>
      <c r="H15" s="942">
        <v>3</v>
      </c>
      <c r="I15" s="945">
        <f t="shared" si="1"/>
        <v>15</v>
      </c>
    </row>
    <row r="16" spans="2:9" ht="15" customHeight="1">
      <c r="B16" s="216"/>
      <c r="C16" s="942" t="s">
        <v>180</v>
      </c>
      <c r="D16" s="947" t="s">
        <v>919</v>
      </c>
      <c r="E16" s="948" t="s">
        <v>921</v>
      </c>
      <c r="F16" s="942">
        <v>4</v>
      </c>
      <c r="G16" s="942">
        <v>0</v>
      </c>
      <c r="H16" s="942">
        <v>1</v>
      </c>
      <c r="I16" s="945">
        <f t="shared" si="1"/>
        <v>4</v>
      </c>
    </row>
    <row r="17" spans="2:9" ht="15" customHeight="1">
      <c r="B17" s="216"/>
      <c r="C17" s="942" t="s">
        <v>180</v>
      </c>
      <c r="D17" s="948" t="s">
        <v>833</v>
      </c>
      <c r="E17" s="948" t="s">
        <v>834</v>
      </c>
      <c r="F17" s="942">
        <v>4</v>
      </c>
      <c r="G17" s="942">
        <v>0</v>
      </c>
      <c r="H17" s="942">
        <v>5</v>
      </c>
      <c r="I17" s="945">
        <f t="shared" si="1"/>
        <v>20</v>
      </c>
    </row>
    <row r="18" spans="2:9" ht="15" customHeight="1">
      <c r="B18" s="216"/>
      <c r="C18" s="942" t="s">
        <v>180</v>
      </c>
      <c r="D18" s="948" t="s">
        <v>667</v>
      </c>
      <c r="E18" s="948" t="s">
        <v>922</v>
      </c>
      <c r="F18" s="942">
        <v>4</v>
      </c>
      <c r="G18" s="942">
        <v>0</v>
      </c>
      <c r="H18" s="942">
        <v>3</v>
      </c>
      <c r="I18" s="945">
        <f t="shared" si="1"/>
        <v>12</v>
      </c>
    </row>
    <row r="19" spans="2:9" ht="15" customHeight="1">
      <c r="B19" s="216"/>
      <c r="C19" s="942" t="s">
        <v>180</v>
      </c>
      <c r="D19" s="948" t="s">
        <v>923</v>
      </c>
      <c r="E19" s="948" t="s">
        <v>789</v>
      </c>
      <c r="F19" s="942">
        <v>3</v>
      </c>
      <c r="G19" s="942">
        <v>0</v>
      </c>
      <c r="H19" s="942">
        <v>6</v>
      </c>
      <c r="I19" s="945">
        <f t="shared" si="1"/>
        <v>18</v>
      </c>
    </row>
    <row r="20" spans="2:9" ht="15" customHeight="1">
      <c r="B20" s="216"/>
      <c r="C20" s="942" t="s">
        <v>180</v>
      </c>
      <c r="D20" s="948" t="s">
        <v>924</v>
      </c>
      <c r="E20" s="948" t="s">
        <v>925</v>
      </c>
      <c r="F20" s="942">
        <v>6</v>
      </c>
      <c r="G20" s="942">
        <v>0</v>
      </c>
      <c r="H20" s="942">
        <v>3</v>
      </c>
      <c r="I20" s="945">
        <f t="shared" si="1"/>
        <v>18</v>
      </c>
    </row>
    <row r="21" spans="2:9" ht="15" customHeight="1">
      <c r="B21" s="216"/>
      <c r="C21" s="942" t="s">
        <v>180</v>
      </c>
      <c r="D21" s="948" t="s">
        <v>926</v>
      </c>
      <c r="E21" s="948" t="s">
        <v>790</v>
      </c>
      <c r="F21" s="949">
        <v>4</v>
      </c>
      <c r="G21" s="949">
        <v>0</v>
      </c>
      <c r="H21" s="949">
        <v>2</v>
      </c>
      <c r="I21" s="945">
        <f t="shared" si="1"/>
        <v>8</v>
      </c>
    </row>
    <row r="22" spans="2:9" ht="15" customHeight="1">
      <c r="B22" s="216"/>
      <c r="C22" s="949" t="s">
        <v>180</v>
      </c>
      <c r="D22" s="948" t="s">
        <v>923</v>
      </c>
      <c r="E22" s="948" t="s">
        <v>790</v>
      </c>
      <c r="F22" s="949">
        <v>4</v>
      </c>
      <c r="G22" s="949">
        <v>0</v>
      </c>
      <c r="H22" s="949">
        <v>1</v>
      </c>
      <c r="I22" s="945">
        <f t="shared" si="1"/>
        <v>4</v>
      </c>
    </row>
    <row r="23" spans="2:9" ht="15" customHeight="1">
      <c r="B23" s="216"/>
      <c r="C23" s="949" t="s">
        <v>586</v>
      </c>
      <c r="D23" s="948" t="s">
        <v>926</v>
      </c>
      <c r="E23" s="948" t="s">
        <v>927</v>
      </c>
      <c r="F23" s="949">
        <v>7</v>
      </c>
      <c r="G23" s="949">
        <v>0</v>
      </c>
      <c r="H23" s="949">
        <v>2</v>
      </c>
      <c r="I23" s="945">
        <f t="shared" si="1"/>
        <v>14</v>
      </c>
    </row>
    <row r="24" spans="2:9" ht="15" customHeight="1">
      <c r="B24" s="216"/>
      <c r="C24" s="949" t="s">
        <v>586</v>
      </c>
      <c r="D24" s="950" t="s">
        <v>928</v>
      </c>
      <c r="E24" s="950" t="s">
        <v>817</v>
      </c>
      <c r="F24" s="949">
        <v>6</v>
      </c>
      <c r="G24" s="949">
        <v>0</v>
      </c>
      <c r="H24" s="949">
        <v>2</v>
      </c>
      <c r="I24" s="945">
        <f t="shared" si="1"/>
        <v>12</v>
      </c>
    </row>
    <row r="25" spans="2:9" ht="16.5">
      <c r="B25" s="216"/>
      <c r="C25" s="949"/>
      <c r="D25" s="950"/>
      <c r="E25" s="950"/>
      <c r="F25" s="949"/>
      <c r="G25" s="949"/>
      <c r="H25" s="949"/>
      <c r="I25" s="945"/>
    </row>
    <row r="26" spans="2:9" ht="16.5">
      <c r="B26" s="216"/>
      <c r="C26" s="949" t="s">
        <v>401</v>
      </c>
      <c r="D26" s="951" t="s">
        <v>929</v>
      </c>
      <c r="E26" s="952" t="s">
        <v>234</v>
      </c>
      <c r="F26" s="949">
        <v>3</v>
      </c>
      <c r="G26" s="949">
        <v>3</v>
      </c>
      <c r="H26" s="949">
        <v>2</v>
      </c>
      <c r="I26" s="953">
        <v>15</v>
      </c>
    </row>
    <row r="27" spans="2:9" ht="16.5">
      <c r="B27" s="216"/>
      <c r="C27" s="949" t="s">
        <v>401</v>
      </c>
      <c r="D27" s="954" t="s">
        <v>930</v>
      </c>
      <c r="E27" s="952" t="s">
        <v>394</v>
      </c>
      <c r="F27" s="949">
        <v>4</v>
      </c>
      <c r="G27" s="949">
        <v>1</v>
      </c>
      <c r="H27" s="949">
        <v>2</v>
      </c>
      <c r="I27" s="953">
        <v>12</v>
      </c>
    </row>
    <row r="28" spans="2:9" ht="16.5">
      <c r="B28" s="216"/>
      <c r="C28" s="949" t="s">
        <v>401</v>
      </c>
      <c r="D28" s="954" t="s">
        <v>931</v>
      </c>
      <c r="E28" s="952" t="s">
        <v>394</v>
      </c>
      <c r="F28" s="949">
        <v>4</v>
      </c>
      <c r="G28" s="949">
        <v>1</v>
      </c>
      <c r="H28" s="949"/>
      <c r="I28" s="953">
        <v>4</v>
      </c>
    </row>
    <row r="29" spans="2:9" ht="16.5">
      <c r="B29" s="216"/>
      <c r="C29" s="949" t="s">
        <v>401</v>
      </c>
      <c r="D29" s="954" t="s">
        <v>932</v>
      </c>
      <c r="E29" s="952" t="s">
        <v>547</v>
      </c>
      <c r="F29" s="949">
        <v>5</v>
      </c>
      <c r="G29" s="949">
        <v>2</v>
      </c>
      <c r="H29" s="949"/>
      <c r="I29" s="953">
        <v>10</v>
      </c>
    </row>
    <row r="30" spans="2:9" ht="16.5">
      <c r="B30" s="216"/>
      <c r="C30" s="955" t="s">
        <v>401</v>
      </c>
      <c r="D30" s="956" t="s">
        <v>933</v>
      </c>
      <c r="E30" s="957" t="s">
        <v>479</v>
      </c>
      <c r="F30" s="955">
        <v>6</v>
      </c>
      <c r="G30" s="955"/>
      <c r="H30" s="955">
        <v>1</v>
      </c>
      <c r="I30" s="958">
        <v>6</v>
      </c>
    </row>
    <row r="31" spans="2:9" ht="16.5">
      <c r="B31" s="216"/>
      <c r="C31" s="949" t="s">
        <v>401</v>
      </c>
      <c r="D31" s="954" t="s">
        <v>934</v>
      </c>
      <c r="E31" s="952" t="s">
        <v>529</v>
      </c>
      <c r="F31" s="949">
        <v>4</v>
      </c>
      <c r="G31" s="949">
        <v>3</v>
      </c>
      <c r="H31" s="949"/>
      <c r="I31" s="953">
        <v>12</v>
      </c>
    </row>
    <row r="32" spans="2:9" ht="16.5">
      <c r="B32" s="216"/>
      <c r="C32" s="949" t="s">
        <v>401</v>
      </c>
      <c r="D32" s="954" t="s">
        <v>935</v>
      </c>
      <c r="E32" s="952" t="s">
        <v>504</v>
      </c>
      <c r="F32" s="949">
        <v>5</v>
      </c>
      <c r="G32" s="949">
        <v>1</v>
      </c>
      <c r="H32" s="949">
        <v>2</v>
      </c>
      <c r="I32" s="953">
        <v>15</v>
      </c>
    </row>
    <row r="33" spans="2:10" ht="16.5">
      <c r="B33" s="216"/>
      <c r="C33" s="949" t="s">
        <v>401</v>
      </c>
      <c r="D33" s="954" t="s">
        <v>936</v>
      </c>
      <c r="E33" s="952" t="s">
        <v>729</v>
      </c>
      <c r="F33" s="949">
        <v>5</v>
      </c>
      <c r="G33" s="949">
        <v>3</v>
      </c>
      <c r="H33" s="949"/>
      <c r="I33" s="953">
        <v>15</v>
      </c>
    </row>
    <row r="34" spans="2:10" ht="16.5">
      <c r="B34" s="216"/>
      <c r="C34" s="949" t="s">
        <v>401</v>
      </c>
      <c r="D34" s="954" t="s">
        <v>933</v>
      </c>
      <c r="E34" s="952" t="s">
        <v>729</v>
      </c>
      <c r="F34" s="949">
        <v>5</v>
      </c>
      <c r="G34" s="949"/>
      <c r="H34" s="949">
        <v>2</v>
      </c>
      <c r="I34" s="953">
        <v>10</v>
      </c>
    </row>
    <row r="35" spans="2:10" ht="16.5">
      <c r="B35" s="216"/>
      <c r="C35" s="949" t="s">
        <v>401</v>
      </c>
      <c r="D35" s="954" t="s">
        <v>936</v>
      </c>
      <c r="E35" s="952" t="s">
        <v>225</v>
      </c>
      <c r="F35" s="949">
        <v>5</v>
      </c>
      <c r="G35" s="949">
        <v>2</v>
      </c>
      <c r="H35" s="949">
        <v>2</v>
      </c>
      <c r="I35" s="953">
        <v>20</v>
      </c>
    </row>
    <row r="36" spans="2:10" ht="16.5">
      <c r="B36" s="216"/>
      <c r="C36" s="949" t="s">
        <v>401</v>
      </c>
      <c r="D36" s="954" t="s">
        <v>937</v>
      </c>
      <c r="E36" s="952" t="s">
        <v>232</v>
      </c>
      <c r="F36" s="949">
        <v>4</v>
      </c>
      <c r="G36" s="949">
        <v>2</v>
      </c>
      <c r="H36" s="949">
        <v>2</v>
      </c>
      <c r="I36" s="953">
        <v>16</v>
      </c>
    </row>
    <row r="37" spans="2:10" ht="16.5">
      <c r="B37" s="216"/>
      <c r="C37" s="949" t="s">
        <v>546</v>
      </c>
      <c r="D37" s="954" t="s">
        <v>938</v>
      </c>
      <c r="E37" s="952" t="s">
        <v>573</v>
      </c>
      <c r="F37" s="949">
        <v>4</v>
      </c>
      <c r="G37" s="949">
        <v>4</v>
      </c>
      <c r="H37" s="949"/>
      <c r="I37" s="953">
        <v>16</v>
      </c>
    </row>
    <row r="38" spans="2:10" ht="16.5">
      <c r="B38" s="216"/>
      <c r="C38" s="949" t="s">
        <v>401</v>
      </c>
      <c r="D38" s="954" t="s">
        <v>932</v>
      </c>
      <c r="E38" s="952" t="s">
        <v>183</v>
      </c>
      <c r="F38" s="949">
        <v>2</v>
      </c>
      <c r="G38" s="949">
        <v>3</v>
      </c>
      <c r="H38" s="949"/>
      <c r="I38" s="953">
        <v>6</v>
      </c>
    </row>
    <row r="39" spans="2:10" ht="16.5">
      <c r="B39" s="216"/>
      <c r="C39" s="949" t="s">
        <v>461</v>
      </c>
      <c r="D39" s="954" t="s">
        <v>931</v>
      </c>
      <c r="E39" s="952" t="s">
        <v>463</v>
      </c>
      <c r="F39" s="949">
        <v>5</v>
      </c>
      <c r="G39" s="949">
        <v>1</v>
      </c>
      <c r="H39" s="949">
        <v>2</v>
      </c>
      <c r="I39" s="953">
        <v>15</v>
      </c>
    </row>
    <row r="40" spans="2:10" ht="16.5">
      <c r="B40" s="216"/>
      <c r="C40" s="949" t="s">
        <v>461</v>
      </c>
      <c r="D40" s="954" t="s">
        <v>939</v>
      </c>
      <c r="E40" s="952" t="s">
        <v>829</v>
      </c>
      <c r="F40" s="949">
        <v>6</v>
      </c>
      <c r="G40" s="949">
        <v>2</v>
      </c>
      <c r="H40" s="949">
        <v>2</v>
      </c>
      <c r="I40" s="953">
        <v>24</v>
      </c>
    </row>
    <row r="41" spans="2:10" ht="16.5">
      <c r="B41" s="216"/>
      <c r="C41" s="959" t="s">
        <v>401</v>
      </c>
      <c r="D41" s="960" t="s">
        <v>940</v>
      </c>
      <c r="E41" s="961" t="s">
        <v>183</v>
      </c>
      <c r="F41" s="959">
        <v>2</v>
      </c>
      <c r="G41" s="959"/>
      <c r="H41" s="959">
        <v>2</v>
      </c>
      <c r="I41" s="962">
        <v>4</v>
      </c>
      <c r="J41" s="442"/>
    </row>
    <row r="42" spans="2:10" ht="16.5">
      <c r="B42" s="216"/>
      <c r="C42" s="959" t="s">
        <v>401</v>
      </c>
      <c r="D42" s="960" t="s">
        <v>940</v>
      </c>
      <c r="E42" s="961" t="s">
        <v>573</v>
      </c>
      <c r="F42" s="959">
        <v>4</v>
      </c>
      <c r="G42" s="959"/>
      <c r="H42" s="959">
        <v>1</v>
      </c>
      <c r="I42" s="962">
        <v>4</v>
      </c>
      <c r="J42" s="442"/>
    </row>
    <row r="43" spans="2:10" ht="16.5">
      <c r="B43" s="216"/>
      <c r="C43" s="949"/>
      <c r="D43" s="954"/>
      <c r="E43" s="963"/>
      <c r="F43" s="949"/>
      <c r="G43" s="949"/>
      <c r="H43" s="949"/>
      <c r="I43" s="953"/>
    </row>
    <row r="44" spans="2:10" ht="16.5">
      <c r="B44" s="216"/>
      <c r="C44" s="1091" t="s">
        <v>190</v>
      </c>
      <c r="D44" s="1092" t="s">
        <v>941</v>
      </c>
      <c r="E44" s="1093" t="s">
        <v>560</v>
      </c>
      <c r="F44" s="1091">
        <v>3</v>
      </c>
      <c r="G44" s="1091">
        <v>1</v>
      </c>
      <c r="H44" s="1091">
        <v>2</v>
      </c>
      <c r="I44" s="1094">
        <v>9</v>
      </c>
    </row>
    <row r="45" spans="2:10" ht="16.5">
      <c r="B45" s="216"/>
      <c r="C45" s="1091" t="s">
        <v>190</v>
      </c>
      <c r="D45" s="1092" t="s">
        <v>942</v>
      </c>
      <c r="E45" s="1093" t="s">
        <v>943</v>
      </c>
      <c r="F45" s="1091">
        <v>4</v>
      </c>
      <c r="G45" s="1091">
        <v>3</v>
      </c>
      <c r="H45" s="1091">
        <v>2</v>
      </c>
      <c r="I45" s="1094">
        <v>20</v>
      </c>
    </row>
    <row r="46" spans="2:10" ht="16.5">
      <c r="B46" s="216"/>
      <c r="C46" s="1091" t="s">
        <v>190</v>
      </c>
      <c r="D46" s="1092" t="s">
        <v>944</v>
      </c>
      <c r="E46" s="1093" t="s">
        <v>854</v>
      </c>
      <c r="F46" s="1091">
        <v>6</v>
      </c>
      <c r="G46" s="1091">
        <v>1</v>
      </c>
      <c r="H46" s="1091">
        <v>0</v>
      </c>
      <c r="I46" s="1094">
        <v>6</v>
      </c>
    </row>
    <row r="47" spans="2:10" ht="16.5">
      <c r="B47" s="216"/>
      <c r="C47" s="1091" t="s">
        <v>190</v>
      </c>
      <c r="D47" s="1092" t="s">
        <v>945</v>
      </c>
      <c r="E47" s="1093" t="s">
        <v>538</v>
      </c>
      <c r="F47" s="1091">
        <v>5</v>
      </c>
      <c r="G47" s="1091">
        <v>1</v>
      </c>
      <c r="H47" s="1091">
        <v>0</v>
      </c>
      <c r="I47" s="1094">
        <v>5</v>
      </c>
    </row>
    <row r="48" spans="2:10" ht="16.5">
      <c r="B48" s="216"/>
      <c r="C48" s="1091" t="s">
        <v>190</v>
      </c>
      <c r="D48" s="1092" t="s">
        <v>946</v>
      </c>
      <c r="E48" s="1093" t="s">
        <v>538</v>
      </c>
      <c r="F48" s="1091">
        <v>5</v>
      </c>
      <c r="G48" s="1091">
        <v>1</v>
      </c>
      <c r="H48" s="1091">
        <v>0</v>
      </c>
      <c r="I48" s="1094">
        <v>5</v>
      </c>
    </row>
    <row r="49" spans="2:9" ht="16.5">
      <c r="B49" s="216"/>
      <c r="C49" s="1091" t="s">
        <v>390</v>
      </c>
      <c r="D49" s="1092" t="s">
        <v>947</v>
      </c>
      <c r="E49" s="1093" t="s">
        <v>842</v>
      </c>
      <c r="F49" s="1091">
        <v>4</v>
      </c>
      <c r="G49" s="1091">
        <v>1</v>
      </c>
      <c r="H49" s="1091">
        <v>0</v>
      </c>
      <c r="I49" s="1094">
        <v>4</v>
      </c>
    </row>
    <row r="50" spans="2:9" ht="16.5">
      <c r="B50" s="216"/>
      <c r="C50" s="1091" t="s">
        <v>390</v>
      </c>
      <c r="D50" s="1092" t="s">
        <v>946</v>
      </c>
      <c r="E50" s="1093" t="s">
        <v>427</v>
      </c>
      <c r="F50" s="1091">
        <v>4</v>
      </c>
      <c r="G50" s="1091">
        <v>1</v>
      </c>
      <c r="H50" s="1091">
        <v>1</v>
      </c>
      <c r="I50" s="1094">
        <v>8</v>
      </c>
    </row>
    <row r="51" spans="2:9" ht="16.5">
      <c r="B51" s="216"/>
      <c r="C51" s="1095" t="s">
        <v>108</v>
      </c>
      <c r="D51" s="1096" t="s">
        <v>948</v>
      </c>
      <c r="E51" s="1097" t="s">
        <v>898</v>
      </c>
      <c r="F51" s="1095">
        <v>6</v>
      </c>
      <c r="G51" s="1095">
        <v>1</v>
      </c>
      <c r="H51" s="1095">
        <v>0</v>
      </c>
      <c r="I51" s="1098">
        <v>6</v>
      </c>
    </row>
    <row r="52" spans="2:9" ht="16.5">
      <c r="B52" s="216"/>
      <c r="C52" s="1091" t="s">
        <v>162</v>
      </c>
      <c r="D52" s="1092" t="s">
        <v>949</v>
      </c>
      <c r="E52" s="1093" t="s">
        <v>950</v>
      </c>
      <c r="F52" s="1091">
        <v>7</v>
      </c>
      <c r="G52" s="1091">
        <v>1</v>
      </c>
      <c r="H52" s="1091">
        <v>0</v>
      </c>
      <c r="I52" s="1094">
        <v>7</v>
      </c>
    </row>
    <row r="53" spans="2:9" ht="16.5">
      <c r="B53" s="216"/>
      <c r="C53" s="1091" t="s">
        <v>162</v>
      </c>
      <c r="D53" s="1092" t="s">
        <v>946</v>
      </c>
      <c r="E53" s="1093" t="s">
        <v>781</v>
      </c>
      <c r="F53" s="1091">
        <v>5</v>
      </c>
      <c r="G53" s="1091">
        <v>1</v>
      </c>
      <c r="H53" s="1091">
        <v>0</v>
      </c>
      <c r="I53" s="1094">
        <v>5</v>
      </c>
    </row>
    <row r="54" spans="2:9" ht="16.5">
      <c r="B54" s="216"/>
      <c r="C54" s="1091" t="s">
        <v>162</v>
      </c>
      <c r="D54" s="1092" t="s">
        <v>951</v>
      </c>
      <c r="E54" s="1093" t="s">
        <v>628</v>
      </c>
      <c r="F54" s="1091">
        <v>3</v>
      </c>
      <c r="G54" s="1091">
        <v>1</v>
      </c>
      <c r="H54" s="1091">
        <v>0</v>
      </c>
      <c r="I54" s="1094">
        <v>3</v>
      </c>
    </row>
    <row r="55" spans="2:9" ht="16.5">
      <c r="B55" s="216"/>
      <c r="C55" s="1091" t="s">
        <v>154</v>
      </c>
      <c r="D55" s="1092" t="s">
        <v>949</v>
      </c>
      <c r="E55" s="1093" t="s">
        <v>800</v>
      </c>
      <c r="F55" s="1091">
        <v>3</v>
      </c>
      <c r="G55" s="1091">
        <v>1</v>
      </c>
      <c r="H55" s="1091">
        <v>0</v>
      </c>
      <c r="I55" s="1094">
        <v>3</v>
      </c>
    </row>
    <row r="56" spans="2:9" ht="16.5">
      <c r="B56" s="216"/>
      <c r="C56" s="1095"/>
      <c r="D56" s="1096"/>
      <c r="E56" s="1097"/>
      <c r="F56" s="1095"/>
      <c r="G56" s="1095"/>
      <c r="H56" s="1095"/>
      <c r="I56" s="1098"/>
    </row>
    <row r="57" spans="2:9" ht="16.5">
      <c r="B57" s="216"/>
      <c r="C57" s="1095"/>
      <c r="D57" s="1096"/>
      <c r="E57" s="1097"/>
      <c r="F57" s="1095"/>
      <c r="G57" s="1095"/>
      <c r="H57" s="1095"/>
      <c r="I57" s="1098"/>
    </row>
    <row r="58" spans="2:9" ht="16.5">
      <c r="B58" s="216"/>
      <c r="C58" s="1099" t="s">
        <v>370</v>
      </c>
      <c r="D58" s="1100" t="s">
        <v>952</v>
      </c>
      <c r="E58" s="1101" t="str">
        <f>MATERIAS!E56</f>
        <v>Estadística Aplicada a la Administración (1 x 4 Hs)</v>
      </c>
      <c r="F58" s="1102">
        <f>MATERIAS!F56</f>
        <v>4</v>
      </c>
      <c r="G58" s="1102">
        <f>MATERIAS!G56</f>
        <v>0</v>
      </c>
      <c r="H58" s="1102">
        <f>MATERIAS!H56</f>
        <v>1</v>
      </c>
      <c r="I58" s="1103">
        <f t="shared" ref="I58:I65" si="2">$F58*(G58+H58)</f>
        <v>4</v>
      </c>
    </row>
    <row r="59" spans="2:9" ht="16.5">
      <c r="B59" s="216"/>
      <c r="C59" s="1099" t="s">
        <v>370</v>
      </c>
      <c r="D59" s="1100" t="s">
        <v>952</v>
      </c>
      <c r="E59" s="1101" t="str">
        <f>MATERIAS!E57</f>
        <v>Matemáticas Financiera (1 x 3 Hs)</v>
      </c>
      <c r="F59" s="1102">
        <f>MATERIAS!F57</f>
        <v>3</v>
      </c>
      <c r="G59" s="1102">
        <f>MATERIAS!G57</f>
        <v>0</v>
      </c>
      <c r="H59" s="1102">
        <f>MATERIAS!H57</f>
        <v>1</v>
      </c>
      <c r="I59" s="1103">
        <f t="shared" si="2"/>
        <v>3</v>
      </c>
    </row>
    <row r="60" spans="2:9" ht="16.5">
      <c r="B60" s="216"/>
      <c r="C60" s="1099" t="s">
        <v>370</v>
      </c>
      <c r="D60" s="1100" t="s">
        <v>953</v>
      </c>
      <c r="E60" s="1101" t="str">
        <f>MATERIAS!E58</f>
        <v>Inglés II (1 x 4 Hs)</v>
      </c>
      <c r="F60" s="1102">
        <f>MATERIAS!F58</f>
        <v>4</v>
      </c>
      <c r="G60" s="1102">
        <f>MATERIAS!G58</f>
        <v>1</v>
      </c>
      <c r="H60" s="1102">
        <f>MATERIAS!H58</f>
        <v>0</v>
      </c>
      <c r="I60" s="1103">
        <f t="shared" si="2"/>
        <v>4</v>
      </c>
    </row>
    <row r="61" spans="2:9" ht="16.5">
      <c r="B61" s="216"/>
      <c r="C61" s="1099" t="s">
        <v>370</v>
      </c>
      <c r="D61" s="1104" t="s">
        <v>919</v>
      </c>
      <c r="E61" s="1101" t="str">
        <f>MATERIAS!E59</f>
        <v>Diseño de Procesos y Gestión de la Calidad (2 x 5 Hs)</v>
      </c>
      <c r="F61" s="1102">
        <f>MATERIAS!F59</f>
        <v>5</v>
      </c>
      <c r="G61" s="1102">
        <f>MATERIAS!G59</f>
        <v>1</v>
      </c>
      <c r="H61" s="1102">
        <f>MATERIAS!H59</f>
        <v>1</v>
      </c>
      <c r="I61" s="1103">
        <f t="shared" si="2"/>
        <v>10</v>
      </c>
    </row>
    <row r="62" spans="2:9" ht="16.5">
      <c r="B62" s="216"/>
      <c r="C62" s="1099" t="s">
        <v>370</v>
      </c>
      <c r="D62" s="1100" t="s">
        <v>647</v>
      </c>
      <c r="E62" s="1101" t="str">
        <f>MATERIAS!E60</f>
        <v>Comercialización y Logística (2 x 3 Hs)</v>
      </c>
      <c r="F62" s="1102">
        <f>MATERIAS!F60</f>
        <v>3</v>
      </c>
      <c r="G62" s="1102">
        <f>MATERIAS!G60</f>
        <v>2</v>
      </c>
      <c r="H62" s="1102">
        <f>MATERIAS!H60</f>
        <v>0</v>
      </c>
      <c r="I62" s="1103">
        <f t="shared" si="2"/>
        <v>6</v>
      </c>
    </row>
    <row r="63" spans="2:9" ht="16.5">
      <c r="B63" s="216"/>
      <c r="C63" s="1099" t="s">
        <v>370</v>
      </c>
      <c r="D63" s="1100" t="s">
        <v>953</v>
      </c>
      <c r="E63" s="1101" t="str">
        <f>MATERIAS!E61</f>
        <v>Ingles V (2 x 4 Hs)</v>
      </c>
      <c r="F63" s="1102">
        <f>MATERIAS!F61</f>
        <v>4</v>
      </c>
      <c r="G63" s="1102">
        <f>MATERIAS!G61</f>
        <v>1</v>
      </c>
      <c r="H63" s="1102">
        <f>MATERIAS!H61</f>
        <v>1</v>
      </c>
      <c r="I63" s="1103">
        <f t="shared" si="2"/>
        <v>8</v>
      </c>
    </row>
    <row r="64" spans="2:9" ht="16.5">
      <c r="B64" s="216"/>
      <c r="C64" s="1099" t="s">
        <v>370</v>
      </c>
      <c r="D64" s="1100" t="str">
        <f>'2.-PAB '!D19</f>
        <v>Arias Guzman Claudia Leticia</v>
      </c>
      <c r="E64" s="1101" t="str">
        <f>MATERIAS!E62</f>
        <v>Integradora II (3 x 2 Hs)</v>
      </c>
      <c r="F64" s="1102">
        <f>MATERIAS!F62</f>
        <v>2</v>
      </c>
      <c r="G64" s="1102">
        <f>MATERIAS!G62</f>
        <v>3</v>
      </c>
      <c r="H64" s="1102">
        <f>MATERIAS!H62</f>
        <v>0</v>
      </c>
      <c r="I64" s="1103">
        <f t="shared" si="2"/>
        <v>6</v>
      </c>
    </row>
    <row r="65" spans="2:10" ht="16.5">
      <c r="B65" s="216"/>
      <c r="C65" s="1099" t="s">
        <v>370</v>
      </c>
      <c r="D65" s="1100" t="str">
        <f>'2.-PAB '!D19</f>
        <v>Arias Guzman Claudia Leticia</v>
      </c>
      <c r="E65" s="1101" t="str">
        <f>MATERIAS!E63</f>
        <v xml:space="preserve">Innovación y Emprendimiento (1 x 5 Hs) </v>
      </c>
      <c r="F65" s="1102">
        <f>MATERIAS!F63</f>
        <v>5</v>
      </c>
      <c r="G65" s="1102">
        <f>MATERIAS!G63</f>
        <v>0</v>
      </c>
      <c r="H65" s="1102">
        <f>MATERIAS!H63</f>
        <v>1</v>
      </c>
      <c r="I65" s="1103">
        <f t="shared" si="2"/>
        <v>5</v>
      </c>
      <c r="J65" s="964">
        <f>SUM(I58:I65)</f>
        <v>46</v>
      </c>
    </row>
    <row r="66" spans="2:10" ht="16.5">
      <c r="B66" s="216"/>
      <c r="C66" s="1105"/>
      <c r="D66" s="1106"/>
      <c r="E66" s="1107"/>
      <c r="F66" s="1108"/>
      <c r="G66" s="1108"/>
      <c r="H66" s="1108"/>
      <c r="I66" s="1109"/>
    </row>
    <row r="67" spans="2:10" ht="16.5">
      <c r="B67" s="216"/>
      <c r="C67" s="1105"/>
      <c r="D67" s="1106"/>
      <c r="E67" s="1107"/>
      <c r="F67" s="1108"/>
      <c r="G67" s="1108"/>
      <c r="H67" s="1108"/>
      <c r="I67" s="1109"/>
    </row>
    <row r="68" spans="2:10" ht="16.5">
      <c r="B68" s="216"/>
      <c r="C68" s="1110" t="s">
        <v>418</v>
      </c>
      <c r="D68" s="1111" t="s">
        <v>954</v>
      </c>
      <c r="E68" s="1112" t="s">
        <v>901</v>
      </c>
      <c r="F68" s="1113">
        <v>4</v>
      </c>
      <c r="G68" s="1113">
        <v>4</v>
      </c>
      <c r="H68" s="1113">
        <v>0</v>
      </c>
      <c r="I68" s="1114">
        <v>16</v>
      </c>
    </row>
    <row r="69" spans="2:10" ht="16.5">
      <c r="B69" s="216"/>
      <c r="C69" s="1110" t="s">
        <v>418</v>
      </c>
      <c r="D69" s="1111" t="s">
        <v>739</v>
      </c>
      <c r="E69" s="1112" t="s">
        <v>740</v>
      </c>
      <c r="F69" s="1113">
        <v>6</v>
      </c>
      <c r="G69" s="1113">
        <v>1</v>
      </c>
      <c r="H69" s="1113">
        <v>0</v>
      </c>
      <c r="I69" s="1114">
        <v>6</v>
      </c>
    </row>
    <row r="70" spans="2:10" ht="16.5">
      <c r="B70" s="216"/>
      <c r="C70" s="1110" t="s">
        <v>418</v>
      </c>
      <c r="D70" s="1111" t="s">
        <v>739</v>
      </c>
      <c r="E70" s="1112" t="s">
        <v>741</v>
      </c>
      <c r="F70" s="1113">
        <v>7</v>
      </c>
      <c r="G70" s="1113">
        <v>1</v>
      </c>
      <c r="H70" s="1113">
        <v>1</v>
      </c>
      <c r="I70" s="1114">
        <v>14</v>
      </c>
    </row>
    <row r="71" spans="2:10" ht="16.5">
      <c r="B71" s="216"/>
      <c r="C71" s="1110" t="s">
        <v>418</v>
      </c>
      <c r="D71" s="1111" t="s">
        <v>954</v>
      </c>
      <c r="E71" s="1115" t="s">
        <v>902</v>
      </c>
      <c r="F71" s="1113">
        <v>4</v>
      </c>
      <c r="G71" s="1113">
        <v>3</v>
      </c>
      <c r="H71" s="1113">
        <v>0</v>
      </c>
      <c r="I71" s="1114">
        <v>12</v>
      </c>
    </row>
    <row r="72" spans="2:10" ht="16.5">
      <c r="B72" s="216"/>
      <c r="C72" s="1110" t="s">
        <v>420</v>
      </c>
      <c r="D72" s="1111" t="s">
        <v>955</v>
      </c>
      <c r="E72" s="1112" t="s">
        <v>423</v>
      </c>
      <c r="F72" s="1113">
        <v>4</v>
      </c>
      <c r="G72" s="1113">
        <v>0</v>
      </c>
      <c r="H72" s="1113">
        <v>1</v>
      </c>
      <c r="I72" s="1114">
        <v>4</v>
      </c>
    </row>
    <row r="73" spans="2:10" ht="16.5">
      <c r="B73" s="216"/>
      <c r="C73" s="1110" t="s">
        <v>420</v>
      </c>
      <c r="D73" s="1111" t="s">
        <v>955</v>
      </c>
      <c r="E73" s="1112" t="s">
        <v>424</v>
      </c>
      <c r="F73" s="1113">
        <v>4</v>
      </c>
      <c r="G73" s="1113">
        <v>0</v>
      </c>
      <c r="H73" s="1113">
        <v>1</v>
      </c>
      <c r="I73" s="1114">
        <v>4</v>
      </c>
    </row>
    <row r="74" spans="2:10" ht="16.5">
      <c r="B74" s="216"/>
      <c r="C74" s="1110" t="s">
        <v>420</v>
      </c>
      <c r="D74" s="1111" t="s">
        <v>956</v>
      </c>
      <c r="E74" s="1116" t="s">
        <v>469</v>
      </c>
      <c r="F74" s="1113">
        <v>4</v>
      </c>
      <c r="G74" s="1113">
        <v>0</v>
      </c>
      <c r="H74" s="1113">
        <v>1</v>
      </c>
      <c r="I74" s="1114">
        <v>4</v>
      </c>
    </row>
    <row r="75" spans="2:10" ht="16.5">
      <c r="B75" s="216"/>
      <c r="C75" s="1105"/>
      <c r="D75" s="1106"/>
      <c r="E75" s="1107"/>
      <c r="F75" s="1108"/>
      <c r="G75" s="1108"/>
      <c r="H75" s="1108"/>
      <c r="I75" s="1109"/>
    </row>
    <row r="76" spans="2:10" ht="16.5">
      <c r="B76" s="216"/>
      <c r="C76" s="1105"/>
      <c r="D76" s="1106"/>
      <c r="E76" s="1107"/>
      <c r="F76" s="1108"/>
      <c r="G76" s="1108"/>
      <c r="H76" s="1108"/>
      <c r="I76" s="1109"/>
    </row>
    <row r="77" spans="2:10" ht="16.5">
      <c r="B77" s="216"/>
      <c r="C77" s="1117" t="s">
        <v>900</v>
      </c>
      <c r="D77" s="1118" t="s">
        <v>812</v>
      </c>
      <c r="E77" s="1119" t="s">
        <v>435</v>
      </c>
      <c r="F77" s="1117">
        <v>5</v>
      </c>
      <c r="G77" s="1117">
        <v>0</v>
      </c>
      <c r="H77" s="1117">
        <v>3</v>
      </c>
      <c r="I77" s="1120">
        <f t="shared" ref="I77:I79" si="3">F77*H77</f>
        <v>15</v>
      </c>
    </row>
    <row r="78" spans="2:10" ht="16.5">
      <c r="B78" s="216"/>
      <c r="C78" s="1117" t="s">
        <v>110</v>
      </c>
      <c r="D78" s="1118" t="s">
        <v>875</v>
      </c>
      <c r="E78" s="1119" t="s">
        <v>876</v>
      </c>
      <c r="F78" s="1117">
        <v>4</v>
      </c>
      <c r="G78" s="1117">
        <v>0</v>
      </c>
      <c r="H78" s="1117">
        <v>3</v>
      </c>
      <c r="I78" s="1120">
        <f t="shared" si="3"/>
        <v>12</v>
      </c>
    </row>
    <row r="79" spans="2:10" ht="16.5">
      <c r="B79" s="216"/>
      <c r="C79" s="1117" t="s">
        <v>110</v>
      </c>
      <c r="D79" s="1118" t="s">
        <v>871</v>
      </c>
      <c r="E79" s="1119" t="s">
        <v>126</v>
      </c>
      <c r="F79" s="1117">
        <v>3</v>
      </c>
      <c r="G79" s="1117">
        <v>0</v>
      </c>
      <c r="H79" s="1117">
        <v>3</v>
      </c>
      <c r="I79" s="1120">
        <f t="shared" si="3"/>
        <v>9</v>
      </c>
    </row>
    <row r="80" spans="2:10" ht="16.5">
      <c r="B80" s="216"/>
      <c r="C80" s="1117" t="s">
        <v>110</v>
      </c>
      <c r="D80" s="1118" t="s">
        <v>812</v>
      </c>
      <c r="E80" s="1119" t="s">
        <v>625</v>
      </c>
      <c r="F80" s="1117">
        <v>5</v>
      </c>
      <c r="G80" s="1117">
        <v>1</v>
      </c>
      <c r="H80" s="1117">
        <v>0</v>
      </c>
      <c r="I80" s="1120">
        <f>F80*G80</f>
        <v>5</v>
      </c>
    </row>
    <row r="81" spans="2:9" ht="16.5">
      <c r="B81" s="216"/>
      <c r="C81" s="1117" t="s">
        <v>110</v>
      </c>
      <c r="D81" s="1118" t="s">
        <v>831</v>
      </c>
      <c r="E81" s="1119" t="s">
        <v>74</v>
      </c>
      <c r="F81" s="1117">
        <v>3</v>
      </c>
      <c r="G81" s="1117">
        <v>1</v>
      </c>
      <c r="H81" s="1117">
        <v>1</v>
      </c>
      <c r="I81" s="1120">
        <v>6</v>
      </c>
    </row>
    <row r="82" spans="2:9" ht="16.5">
      <c r="B82" s="216"/>
      <c r="C82" s="1117" t="s">
        <v>412</v>
      </c>
      <c r="D82" s="1118" t="s">
        <v>624</v>
      </c>
      <c r="E82" s="1119" t="s">
        <v>626</v>
      </c>
      <c r="F82" s="1117">
        <v>5</v>
      </c>
      <c r="G82" s="1117">
        <v>0</v>
      </c>
      <c r="H82" s="1117">
        <v>1</v>
      </c>
      <c r="I82" s="1120">
        <f t="shared" ref="I82:I83" si="4">F82*H82</f>
        <v>5</v>
      </c>
    </row>
    <row r="83" spans="2:9" ht="16.5">
      <c r="B83" s="216"/>
      <c r="C83" s="1117" t="s">
        <v>412</v>
      </c>
      <c r="D83" s="1118" t="s">
        <v>831</v>
      </c>
      <c r="E83" s="1119" t="s">
        <v>626</v>
      </c>
      <c r="F83" s="1117">
        <v>5</v>
      </c>
      <c r="G83" s="1117">
        <v>0</v>
      </c>
      <c r="H83" s="1117">
        <v>1</v>
      </c>
      <c r="I83" s="1120">
        <f t="shared" si="4"/>
        <v>5</v>
      </c>
    </row>
    <row r="84" spans="2:9" ht="16.5">
      <c r="B84" s="216"/>
      <c r="C84" s="1117" t="s">
        <v>72</v>
      </c>
      <c r="D84" s="1118" t="s">
        <v>957</v>
      </c>
      <c r="E84" s="1119" t="s">
        <v>808</v>
      </c>
      <c r="F84" s="1117">
        <v>6</v>
      </c>
      <c r="G84" s="1117">
        <v>1</v>
      </c>
      <c r="H84" s="1117">
        <v>1</v>
      </c>
      <c r="I84" s="1120">
        <v>12</v>
      </c>
    </row>
    <row r="85" spans="2:9" ht="16.5">
      <c r="B85" s="216"/>
      <c r="C85" s="1117" t="s">
        <v>72</v>
      </c>
      <c r="D85" s="1118" t="s">
        <v>812</v>
      </c>
      <c r="E85" s="1119" t="s">
        <v>813</v>
      </c>
      <c r="F85" s="1117">
        <v>6</v>
      </c>
      <c r="G85" s="1117">
        <v>0</v>
      </c>
      <c r="H85" s="1117">
        <v>1</v>
      </c>
      <c r="I85" s="1120">
        <v>6</v>
      </c>
    </row>
    <row r="86" spans="2:9" ht="16.5">
      <c r="B86" s="216"/>
      <c r="C86" s="1117" t="s">
        <v>642</v>
      </c>
      <c r="D86" s="1118" t="s">
        <v>957</v>
      </c>
      <c r="E86" s="1119" t="s">
        <v>809</v>
      </c>
      <c r="F86" s="1117">
        <v>7</v>
      </c>
      <c r="G86" s="1117">
        <v>1</v>
      </c>
      <c r="H86" s="1117">
        <v>1</v>
      </c>
      <c r="I86" s="1120">
        <v>14</v>
      </c>
    </row>
    <row r="87" spans="2:9" ht="16.5">
      <c r="B87" s="216"/>
      <c r="C87" s="1117" t="s">
        <v>642</v>
      </c>
      <c r="D87" s="1118" t="s">
        <v>957</v>
      </c>
      <c r="E87" s="1119" t="s">
        <v>810</v>
      </c>
      <c r="F87" s="1117">
        <v>3</v>
      </c>
      <c r="G87" s="1117">
        <v>0</v>
      </c>
      <c r="H87" s="1117">
        <v>1</v>
      </c>
      <c r="I87" s="1120">
        <v>3</v>
      </c>
    </row>
    <row r="88" spans="2:9" ht="16.5">
      <c r="B88" s="216"/>
      <c r="C88" s="1105"/>
      <c r="D88" s="1106"/>
      <c r="E88" s="1121"/>
      <c r="F88" s="1108"/>
      <c r="G88" s="1108"/>
      <c r="H88" s="1108"/>
      <c r="I88" s="1109"/>
    </row>
    <row r="89" spans="2:9" ht="16.5">
      <c r="B89" s="216"/>
      <c r="C89" s="1122" t="s">
        <v>361</v>
      </c>
      <c r="D89" s="1123" t="s">
        <v>958</v>
      </c>
      <c r="E89" s="1124" t="s">
        <v>364</v>
      </c>
      <c r="F89" s="1122">
        <v>7</v>
      </c>
      <c r="G89" s="1122">
        <v>1</v>
      </c>
      <c r="H89" s="1122">
        <v>0</v>
      </c>
      <c r="I89" s="1125">
        <v>7</v>
      </c>
    </row>
    <row r="90" spans="2:9" ht="16.5">
      <c r="B90" s="216"/>
      <c r="C90" s="1122" t="s">
        <v>361</v>
      </c>
      <c r="D90" s="1123" t="s">
        <v>959</v>
      </c>
      <c r="E90" s="1124" t="s">
        <v>364</v>
      </c>
      <c r="F90" s="1122">
        <v>7</v>
      </c>
      <c r="G90" s="1122">
        <v>2</v>
      </c>
      <c r="H90" s="1122">
        <v>0</v>
      </c>
      <c r="I90" s="1125">
        <v>14</v>
      </c>
    </row>
    <row r="91" spans="2:9" ht="16.5">
      <c r="B91" s="216"/>
      <c r="C91" s="1122" t="s">
        <v>361</v>
      </c>
      <c r="D91" s="1123" t="s">
        <v>658</v>
      </c>
      <c r="E91" s="1124" t="s">
        <v>363</v>
      </c>
      <c r="F91" s="1122">
        <v>5</v>
      </c>
      <c r="G91" s="1122">
        <v>1</v>
      </c>
      <c r="H91" s="1122">
        <v>0</v>
      </c>
      <c r="I91" s="1125">
        <v>5</v>
      </c>
    </row>
    <row r="92" spans="2:9" ht="16.5">
      <c r="B92" s="216"/>
      <c r="C92" s="1126"/>
      <c r="D92" s="1106"/>
      <c r="E92" s="1127"/>
      <c r="F92" s="1128"/>
      <c r="G92" s="1128"/>
      <c r="H92" s="1128"/>
      <c r="I92" s="1129"/>
    </row>
    <row r="93" spans="2:9" ht="16.5">
      <c r="B93" s="1130"/>
      <c r="C93" s="1147" t="s">
        <v>552</v>
      </c>
      <c r="D93" s="1148" t="s">
        <v>960</v>
      </c>
      <c r="E93" s="1149" t="s">
        <v>469</v>
      </c>
      <c r="F93" s="1150">
        <v>1</v>
      </c>
      <c r="G93" s="1150">
        <v>0</v>
      </c>
      <c r="H93" s="1150">
        <v>4</v>
      </c>
      <c r="I93" s="1151">
        <v>4</v>
      </c>
    </row>
    <row r="94" spans="2:9" s="1131" customFormat="1" ht="16.5">
      <c r="B94" s="1152"/>
      <c r="C94" s="1153"/>
      <c r="D94" s="1154"/>
      <c r="E94" s="1155"/>
      <c r="F94" s="1153"/>
      <c r="G94" s="1153"/>
      <c r="H94" s="1153"/>
      <c r="I94" s="1156"/>
    </row>
    <row r="95" spans="2:9" s="1131" customFormat="1" ht="16.5">
      <c r="B95" s="1132"/>
      <c r="C95" s="1133"/>
      <c r="D95" s="1134"/>
      <c r="E95" s="1135"/>
      <c r="F95" s="1133"/>
      <c r="G95" s="1133"/>
      <c r="H95" s="1133"/>
      <c r="I95" s="1136"/>
    </row>
    <row r="96" spans="2:9" s="1131" customFormat="1" ht="16.5">
      <c r="B96" s="1132"/>
      <c r="C96" s="1133"/>
      <c r="D96" s="1134"/>
      <c r="E96" s="1135"/>
      <c r="F96" s="1133"/>
      <c r="G96" s="1133"/>
      <c r="H96" s="1133"/>
      <c r="I96" s="1136"/>
    </row>
    <row r="97" spans="2:9" s="1131" customFormat="1" ht="16.5">
      <c r="B97" s="1132"/>
      <c r="C97" s="1133"/>
      <c r="D97" s="1134"/>
      <c r="E97" s="1135"/>
      <c r="F97" s="1133"/>
      <c r="G97" s="1133"/>
      <c r="H97" s="1133"/>
      <c r="I97" s="1136"/>
    </row>
    <row r="98" spans="2:9" s="1131" customFormat="1" ht="16.5">
      <c r="B98" s="1132"/>
      <c r="C98" s="1133"/>
      <c r="D98" s="1134"/>
      <c r="E98" s="1135"/>
      <c r="F98" s="1133"/>
      <c r="G98" s="1133"/>
      <c r="H98" s="1133"/>
      <c r="I98" s="1136"/>
    </row>
    <row r="99" spans="2:9" s="1131" customFormat="1" ht="16.5">
      <c r="B99" s="1132"/>
      <c r="C99" s="1133"/>
      <c r="D99" s="1134"/>
      <c r="E99" s="1135"/>
      <c r="F99" s="1133"/>
      <c r="G99" s="1133"/>
      <c r="H99" s="1133"/>
      <c r="I99" s="1136"/>
    </row>
    <row r="100" spans="2:9" s="1131" customFormat="1" ht="16.5">
      <c r="B100" s="1132"/>
      <c r="C100" s="1133"/>
      <c r="D100" s="1134"/>
      <c r="E100" s="1135"/>
      <c r="F100" s="1133"/>
      <c r="G100" s="1133"/>
      <c r="H100" s="1133"/>
      <c r="I100" s="1136"/>
    </row>
    <row r="101" spans="2:9" s="1131" customFormat="1" ht="16.5">
      <c r="B101" s="1132"/>
      <c r="C101" s="1133"/>
      <c r="D101" s="1134"/>
      <c r="E101" s="1135"/>
      <c r="F101" s="1133"/>
      <c r="G101" s="1133"/>
      <c r="H101" s="1133"/>
      <c r="I101" s="1136"/>
    </row>
    <row r="102" spans="2:9" s="1131" customFormat="1" ht="16.5">
      <c r="B102" s="1132"/>
      <c r="C102" s="1133"/>
      <c r="D102" s="1134"/>
      <c r="E102" s="1135"/>
      <c r="F102" s="1133"/>
      <c r="G102" s="1133"/>
      <c r="H102" s="1133"/>
      <c r="I102" s="1136"/>
    </row>
    <row r="103" spans="2:9" s="1131" customFormat="1" ht="16.5">
      <c r="B103" s="1132"/>
      <c r="C103" s="1133"/>
      <c r="D103" s="1134"/>
      <c r="E103" s="1135"/>
      <c r="F103" s="1133"/>
      <c r="G103" s="1133"/>
      <c r="H103" s="1133"/>
      <c r="I103" s="1136"/>
    </row>
    <row r="104" spans="2:9" s="1131" customFormat="1" ht="16.5">
      <c r="B104" s="1132"/>
      <c r="C104" s="1133"/>
      <c r="D104" s="1134"/>
      <c r="E104" s="1135"/>
      <c r="F104" s="1133"/>
      <c r="G104" s="1133"/>
      <c r="H104" s="1133"/>
      <c r="I104" s="1136"/>
    </row>
    <row r="105" spans="2:9" s="1131" customFormat="1" ht="16.5">
      <c r="B105" s="1132"/>
      <c r="C105" s="1133"/>
      <c r="D105" s="1134"/>
      <c r="E105" s="1135"/>
      <c r="F105" s="1133"/>
      <c r="G105" s="1133"/>
      <c r="H105" s="1133"/>
      <c r="I105" s="1136"/>
    </row>
    <row r="106" spans="2:9" s="1131" customFormat="1" ht="16.5">
      <c r="B106" s="1132"/>
      <c r="C106" s="1133"/>
      <c r="D106" s="1134"/>
      <c r="E106" s="1135"/>
      <c r="F106" s="1133"/>
      <c r="G106" s="1133"/>
      <c r="H106" s="1133"/>
      <c r="I106" s="1136"/>
    </row>
    <row r="107" spans="2:9" s="1131" customFormat="1" ht="16.5">
      <c r="B107" s="1132"/>
      <c r="C107" s="1133"/>
      <c r="D107" s="1134"/>
      <c r="E107" s="1135"/>
      <c r="F107" s="1133"/>
      <c r="G107" s="1133"/>
      <c r="H107" s="1133"/>
      <c r="I107" s="1136"/>
    </row>
    <row r="108" spans="2:9" s="1131" customFormat="1" ht="16.5">
      <c r="B108" s="1132"/>
      <c r="C108" s="1133"/>
      <c r="D108" s="1134"/>
      <c r="E108" s="1135"/>
      <c r="F108" s="1133"/>
      <c r="G108" s="1133"/>
      <c r="H108" s="1133"/>
      <c r="I108" s="1136"/>
    </row>
    <row r="109" spans="2:9" s="1131" customFormat="1" ht="16.5">
      <c r="B109" s="1132"/>
      <c r="C109" s="1133"/>
      <c r="D109" s="1134"/>
      <c r="E109" s="1135"/>
      <c r="F109" s="1133"/>
      <c r="G109" s="1133"/>
      <c r="H109" s="1133"/>
      <c r="I109" s="1136"/>
    </row>
    <row r="110" spans="2:9" s="1131" customFormat="1" ht="16.5">
      <c r="B110" s="1132"/>
      <c r="C110" s="1133"/>
      <c r="D110" s="1134"/>
      <c r="E110" s="1135"/>
      <c r="F110" s="1133"/>
      <c r="G110" s="1133"/>
      <c r="H110" s="1133"/>
      <c r="I110" s="1136"/>
    </row>
    <row r="111" spans="2:9" s="1131" customFormat="1" ht="16.5">
      <c r="B111" s="1132"/>
      <c r="C111" s="1133"/>
      <c r="D111" s="1134"/>
      <c r="E111" s="1135"/>
      <c r="F111" s="1133"/>
      <c r="G111" s="1133"/>
      <c r="H111" s="1133"/>
      <c r="I111" s="1136"/>
    </row>
    <row r="112" spans="2:9" s="1131" customFormat="1" ht="16.5">
      <c r="B112" s="1132"/>
      <c r="C112" s="1133"/>
      <c r="D112" s="1134"/>
      <c r="E112" s="1135"/>
      <c r="F112" s="1133"/>
      <c r="G112" s="1133"/>
      <c r="H112" s="1133"/>
      <c r="I112" s="1136"/>
    </row>
    <row r="113" spans="2:9" s="1131" customFormat="1" ht="16.5">
      <c r="B113" s="1132"/>
      <c r="C113" s="1133"/>
      <c r="D113" s="1134"/>
      <c r="E113" s="1135"/>
      <c r="F113" s="1133"/>
      <c r="G113" s="1133"/>
      <c r="H113" s="1133"/>
      <c r="I113" s="1136"/>
    </row>
    <row r="114" spans="2:9" s="1131" customFormat="1" ht="16.5">
      <c r="B114" s="1132"/>
      <c r="C114" s="1133"/>
      <c r="D114" s="1134"/>
      <c r="E114" s="1135"/>
      <c r="F114" s="1133"/>
      <c r="G114" s="1133"/>
      <c r="H114" s="1133"/>
      <c r="I114" s="1136"/>
    </row>
    <row r="115" spans="2:9" s="1131" customFormat="1" ht="16.5">
      <c r="B115" s="1132"/>
      <c r="C115" s="1133"/>
      <c r="D115" s="1134"/>
      <c r="E115" s="1135"/>
      <c r="F115" s="1133"/>
      <c r="G115" s="1133"/>
      <c r="H115" s="1133"/>
      <c r="I115" s="1136"/>
    </row>
    <row r="116" spans="2:9" s="1131" customFormat="1" ht="16.5">
      <c r="B116" s="1132"/>
      <c r="C116" s="1133"/>
      <c r="D116" s="1134"/>
      <c r="E116" s="1135"/>
      <c r="F116" s="1133"/>
      <c r="G116" s="1133"/>
      <c r="H116" s="1133"/>
      <c r="I116" s="1136"/>
    </row>
    <row r="117" spans="2:9" s="1131" customFormat="1" ht="16.5">
      <c r="B117" s="1132"/>
      <c r="C117" s="1133"/>
      <c r="D117" s="1134"/>
      <c r="E117" s="1135"/>
      <c r="F117" s="1133"/>
      <c r="G117" s="1133"/>
      <c r="H117" s="1133"/>
      <c r="I117" s="1136"/>
    </row>
    <row r="118" spans="2:9" s="1131" customFormat="1" ht="16.5">
      <c r="B118" s="1132"/>
      <c r="C118" s="1133"/>
      <c r="D118" s="1134"/>
      <c r="E118" s="1135"/>
      <c r="F118" s="1133"/>
      <c r="G118" s="1133"/>
      <c r="H118" s="1133"/>
      <c r="I118" s="1136"/>
    </row>
    <row r="119" spans="2:9" s="1131" customFormat="1" ht="16.5">
      <c r="B119" s="1132"/>
      <c r="C119" s="1133"/>
      <c r="D119" s="1134"/>
      <c r="E119" s="1135"/>
      <c r="F119" s="1133"/>
      <c r="G119" s="1133"/>
      <c r="H119" s="1133"/>
      <c r="I119" s="1136"/>
    </row>
    <row r="120" spans="2:9" s="1131" customFormat="1" ht="16.5">
      <c r="B120" s="1132"/>
      <c r="C120" s="1133"/>
      <c r="D120" s="1134"/>
      <c r="E120" s="1135"/>
      <c r="F120" s="1133"/>
      <c r="G120" s="1133"/>
      <c r="H120" s="1133"/>
      <c r="I120" s="1136"/>
    </row>
    <row r="121" spans="2:9" s="1131" customFormat="1" ht="16.5">
      <c r="B121" s="1132"/>
      <c r="C121" s="1133"/>
      <c r="D121" s="1134"/>
      <c r="E121" s="1135"/>
      <c r="F121" s="1133"/>
      <c r="G121" s="1133"/>
      <c r="H121" s="1133"/>
      <c r="I121" s="1136"/>
    </row>
    <row r="122" spans="2:9" s="1131" customFormat="1" ht="16.5">
      <c r="B122" s="1132"/>
      <c r="C122" s="1133"/>
      <c r="D122" s="1134"/>
      <c r="E122" s="1135"/>
      <c r="F122" s="1133"/>
      <c r="G122" s="1133"/>
      <c r="H122" s="1133"/>
      <c r="I122" s="1136"/>
    </row>
    <row r="123" spans="2:9" s="1131" customFormat="1" ht="16.5">
      <c r="B123" s="1132"/>
      <c r="C123" s="1133"/>
      <c r="D123" s="1134"/>
      <c r="E123" s="1135"/>
      <c r="F123" s="1133"/>
      <c r="G123" s="1133"/>
      <c r="H123" s="1133"/>
      <c r="I123" s="1136"/>
    </row>
    <row r="124" spans="2:9" s="1131" customFormat="1" ht="16.5">
      <c r="B124" s="1132"/>
      <c r="C124" s="1133"/>
      <c r="D124" s="1134"/>
      <c r="E124" s="1135"/>
      <c r="F124" s="1133"/>
      <c r="G124" s="1133"/>
      <c r="H124" s="1133"/>
      <c r="I124" s="1136"/>
    </row>
    <row r="125" spans="2:9" s="1131" customFormat="1" ht="16.5">
      <c r="B125" s="1132"/>
      <c r="C125" s="1133"/>
      <c r="D125" s="1134"/>
      <c r="E125" s="1134"/>
      <c r="F125" s="1133"/>
      <c r="G125" s="1133"/>
      <c r="H125" s="1133"/>
      <c r="I125" s="1136"/>
    </row>
    <row r="126" spans="2:9" s="1131" customFormat="1" ht="16.5">
      <c r="B126" s="1132"/>
      <c r="C126" s="1133"/>
      <c r="D126" s="1134"/>
      <c r="E126" s="1135"/>
      <c r="F126" s="1133"/>
      <c r="G126" s="1133"/>
      <c r="H126" s="1133"/>
      <c r="I126" s="1136"/>
    </row>
    <row r="127" spans="2:9" s="1131" customFormat="1" ht="16.5">
      <c r="B127" s="1132"/>
      <c r="C127" s="1133"/>
      <c r="D127" s="1134"/>
      <c r="E127" s="1135"/>
      <c r="F127" s="1133"/>
      <c r="G127" s="1133"/>
      <c r="H127" s="1133"/>
      <c r="I127" s="1136"/>
    </row>
    <row r="128" spans="2:9" s="1131" customFormat="1" ht="16.5">
      <c r="B128" s="1132"/>
      <c r="C128" s="1133"/>
      <c r="D128" s="1134"/>
      <c r="E128" s="1135"/>
      <c r="F128" s="1133"/>
      <c r="G128" s="1133"/>
      <c r="H128" s="1133"/>
      <c r="I128" s="1136"/>
    </row>
    <row r="129" spans="2:9" s="1131" customFormat="1" ht="16.5">
      <c r="B129" s="1132"/>
      <c r="C129" s="1133"/>
      <c r="D129" s="1134"/>
      <c r="E129" s="1135"/>
      <c r="F129" s="1133"/>
      <c r="G129" s="1133"/>
      <c r="H129" s="1133"/>
      <c r="I129" s="1136"/>
    </row>
    <row r="130" spans="2:9" s="1131" customFormat="1" ht="16.5">
      <c r="B130" s="1132"/>
      <c r="C130" s="1133"/>
      <c r="D130" s="1134"/>
      <c r="E130" s="1135"/>
      <c r="F130" s="1133"/>
      <c r="G130" s="1133"/>
      <c r="H130" s="1133"/>
      <c r="I130" s="1136"/>
    </row>
    <row r="131" spans="2:9" s="1131" customFormat="1" ht="16.5">
      <c r="B131" s="1132"/>
      <c r="C131" s="1133"/>
      <c r="D131" s="1134"/>
      <c r="E131" s="1135"/>
      <c r="F131" s="1133"/>
      <c r="G131" s="1133"/>
      <c r="H131" s="1133"/>
      <c r="I131" s="1136"/>
    </row>
    <row r="132" spans="2:9" s="1131" customFormat="1" ht="16.5">
      <c r="B132" s="1132"/>
      <c r="C132" s="1133"/>
      <c r="D132" s="1134"/>
      <c r="E132" s="1135"/>
      <c r="F132" s="1133"/>
      <c r="G132" s="1133"/>
      <c r="H132" s="1133"/>
      <c r="I132" s="1136"/>
    </row>
    <row r="133" spans="2:9" s="1131" customFormat="1" ht="16.5">
      <c r="B133" s="1132"/>
      <c r="C133" s="1133"/>
      <c r="D133" s="1134"/>
      <c r="E133" s="1135"/>
      <c r="F133" s="1133"/>
      <c r="G133" s="1133"/>
      <c r="H133" s="1133"/>
      <c r="I133" s="1136"/>
    </row>
    <row r="134" spans="2:9" s="1131" customFormat="1" ht="16.5">
      <c r="B134" s="1132"/>
      <c r="C134" s="1133"/>
      <c r="D134" s="1134"/>
      <c r="E134" s="1135"/>
      <c r="F134" s="1133"/>
      <c r="G134" s="1133"/>
      <c r="H134" s="1133"/>
      <c r="I134" s="1136"/>
    </row>
    <row r="135" spans="2:9" s="1131" customFormat="1" ht="16.5">
      <c r="B135" s="1132"/>
      <c r="C135" s="1133"/>
      <c r="D135" s="1134"/>
      <c r="E135" s="1135"/>
      <c r="F135" s="1133"/>
      <c r="G135" s="1133"/>
      <c r="H135" s="1133"/>
      <c r="I135" s="1136"/>
    </row>
    <row r="136" spans="2:9" s="1131" customFormat="1" ht="16.5">
      <c r="B136" s="1132"/>
      <c r="C136" s="1133"/>
      <c r="D136" s="1134"/>
      <c r="E136" s="1135"/>
      <c r="F136" s="1133"/>
      <c r="G136" s="1133"/>
      <c r="H136" s="1133"/>
      <c r="I136" s="1136"/>
    </row>
    <row r="137" spans="2:9" s="1131" customFormat="1" ht="16.5">
      <c r="B137" s="1132"/>
      <c r="C137" s="1133"/>
      <c r="D137" s="1134"/>
      <c r="E137" s="1135"/>
      <c r="F137" s="1133"/>
      <c r="G137" s="1133"/>
      <c r="H137" s="1133"/>
      <c r="I137" s="1136"/>
    </row>
    <row r="138" spans="2:9" s="1131" customFormat="1" ht="16.5">
      <c r="B138" s="1132"/>
      <c r="C138" s="1133"/>
      <c r="D138" s="1134"/>
      <c r="E138" s="1135"/>
      <c r="F138" s="1133"/>
      <c r="G138" s="1133"/>
      <c r="H138" s="1133"/>
      <c r="I138" s="1136"/>
    </row>
    <row r="139" spans="2:9" s="1131" customFormat="1" ht="16.5">
      <c r="B139" s="1132"/>
      <c r="C139" s="1133"/>
      <c r="D139" s="1134"/>
      <c r="E139" s="1135"/>
      <c r="F139" s="1133"/>
      <c r="G139" s="1133"/>
      <c r="H139" s="1133"/>
      <c r="I139" s="1136"/>
    </row>
    <row r="140" spans="2:9" s="1131" customFormat="1" ht="16.5">
      <c r="B140" s="1132"/>
      <c r="C140" s="1133"/>
      <c r="D140" s="1134"/>
      <c r="E140" s="1135"/>
      <c r="F140" s="1133"/>
      <c r="G140" s="1133"/>
      <c r="H140" s="1133"/>
      <c r="I140" s="1136"/>
    </row>
    <row r="141" spans="2:9" s="1131" customFormat="1" ht="16.5">
      <c r="B141" s="1132"/>
      <c r="C141" s="1133"/>
      <c r="D141" s="1134"/>
      <c r="E141" s="1135"/>
      <c r="F141" s="1133"/>
      <c r="G141" s="1133"/>
      <c r="H141" s="1133"/>
      <c r="I141" s="1136"/>
    </row>
    <row r="142" spans="2:9" s="1131" customFormat="1" ht="16.5">
      <c r="B142" s="1132"/>
      <c r="C142" s="1133"/>
      <c r="D142" s="1134"/>
      <c r="E142" s="1135"/>
      <c r="F142" s="1133"/>
      <c r="G142" s="1133"/>
      <c r="H142" s="1133"/>
      <c r="I142" s="1136"/>
    </row>
    <row r="143" spans="2:9" s="1131" customFormat="1" ht="16.5">
      <c r="B143" s="1132"/>
      <c r="C143" s="1133"/>
      <c r="D143" s="1134"/>
      <c r="E143" s="1135"/>
      <c r="F143" s="1133"/>
      <c r="G143" s="1133"/>
      <c r="H143" s="1133"/>
      <c r="I143" s="1136"/>
    </row>
    <row r="144" spans="2:9" s="1131" customFormat="1" ht="16.5">
      <c r="B144" s="1132"/>
      <c r="C144" s="1133"/>
      <c r="D144" s="1134"/>
      <c r="E144" s="1135"/>
      <c r="F144" s="1133"/>
      <c r="G144" s="1133"/>
      <c r="H144" s="1133"/>
      <c r="I144" s="1136"/>
    </row>
    <row r="145" spans="2:10" s="1131" customFormat="1" ht="16.5">
      <c r="B145" s="1132"/>
      <c r="C145" s="1133"/>
      <c r="D145" s="1134"/>
      <c r="E145" s="1135"/>
      <c r="F145" s="1133"/>
      <c r="G145" s="1133"/>
      <c r="H145" s="1133"/>
      <c r="I145" s="1136"/>
    </row>
    <row r="146" spans="2:10" s="1131" customFormat="1" ht="16.5">
      <c r="B146" s="1132"/>
      <c r="C146" s="1133"/>
      <c r="D146" s="1134"/>
      <c r="E146" s="1135"/>
      <c r="F146" s="1133"/>
      <c r="G146" s="1133"/>
      <c r="H146" s="1133"/>
      <c r="I146" s="1136"/>
    </row>
    <row r="147" spans="2:10" s="1131" customFormat="1" ht="16.5">
      <c r="B147" s="1132"/>
      <c r="C147" s="1133"/>
      <c r="D147" s="1134"/>
      <c r="E147" s="1135"/>
      <c r="F147" s="1133"/>
      <c r="G147" s="1133"/>
      <c r="H147" s="1133"/>
      <c r="I147" s="1136"/>
    </row>
    <row r="148" spans="2:10" s="1131" customFormat="1" ht="16.5">
      <c r="B148" s="1132"/>
      <c r="C148" s="1133"/>
      <c r="D148" s="1134"/>
      <c r="E148" s="1135"/>
      <c r="F148" s="1133"/>
      <c r="G148" s="1133"/>
      <c r="H148" s="1133"/>
      <c r="I148" s="1136"/>
    </row>
    <row r="149" spans="2:10" s="1131" customFormat="1" ht="16.5">
      <c r="B149" s="1132"/>
      <c r="C149" s="1137"/>
      <c r="D149" s="1138"/>
      <c r="E149" s="1139"/>
      <c r="F149" s="1140"/>
      <c r="G149" s="1140"/>
      <c r="H149" s="1140"/>
      <c r="I149" s="1140"/>
      <c r="J149" s="1141"/>
    </row>
    <row r="150" spans="2:10" s="1131" customFormat="1">
      <c r="B150" s="1132"/>
      <c r="C150" s="1142"/>
      <c r="D150" s="1143"/>
      <c r="E150" s="1144"/>
      <c r="F150" s="1145"/>
      <c r="G150" s="1142"/>
      <c r="H150" s="1142"/>
      <c r="I150" s="1142"/>
    </row>
    <row r="151" spans="2:10" s="1131" customFormat="1">
      <c r="B151" s="1132"/>
      <c r="C151" s="1142"/>
      <c r="D151" s="1143"/>
      <c r="E151" s="1144"/>
      <c r="F151" s="1145"/>
      <c r="G151" s="1142"/>
      <c r="H151" s="1142"/>
      <c r="I151" s="1142"/>
    </row>
    <row r="152" spans="2:10" s="1131" customFormat="1">
      <c r="B152" s="1132"/>
      <c r="C152" s="1142"/>
      <c r="D152" s="1143"/>
      <c r="E152" s="1144"/>
      <c r="F152" s="1145"/>
      <c r="G152" s="1142"/>
      <c r="H152" s="1142"/>
      <c r="I152" s="1142"/>
    </row>
    <row r="153" spans="2:10" s="1131" customFormat="1">
      <c r="B153" s="1132"/>
      <c r="C153" s="1142"/>
      <c r="D153" s="1143"/>
      <c r="E153" s="1144"/>
      <c r="F153" s="1145"/>
      <c r="G153" s="1142"/>
      <c r="H153" s="1142"/>
      <c r="I153" s="1142"/>
    </row>
    <row r="154" spans="2:10" s="1131" customFormat="1">
      <c r="B154" s="1132"/>
      <c r="C154" s="1142"/>
      <c r="D154" s="1143"/>
      <c r="E154" s="1144"/>
      <c r="F154" s="1145"/>
      <c r="G154" s="1142"/>
      <c r="H154" s="1142"/>
      <c r="I154" s="1142"/>
    </row>
    <row r="155" spans="2:10" s="1131" customFormat="1">
      <c r="B155" s="1132"/>
      <c r="C155" s="1142"/>
      <c r="D155" s="1143"/>
      <c r="E155" s="1144"/>
      <c r="F155" s="1145"/>
      <c r="G155" s="1142"/>
      <c r="H155" s="1142"/>
      <c r="I155" s="1142"/>
    </row>
    <row r="156" spans="2:10" s="1131" customFormat="1">
      <c r="B156" s="1132"/>
      <c r="C156" s="1142"/>
      <c r="D156" s="1143"/>
      <c r="E156" s="1144"/>
      <c r="F156" s="1145"/>
      <c r="G156" s="1142"/>
      <c r="H156" s="1142"/>
      <c r="I156" s="1142"/>
    </row>
    <row r="157" spans="2:10" s="1131" customFormat="1">
      <c r="B157" s="1132"/>
      <c r="C157" s="1142"/>
      <c r="D157" s="1143"/>
      <c r="E157" s="1144"/>
      <c r="F157" s="1145"/>
      <c r="G157" s="1142"/>
      <c r="H157" s="1142"/>
      <c r="I157" s="1142"/>
    </row>
    <row r="158" spans="2:10" s="1131" customFormat="1">
      <c r="B158" s="1132"/>
      <c r="C158" s="1142"/>
      <c r="D158" s="1143"/>
      <c r="E158" s="1144"/>
      <c r="F158" s="1145"/>
      <c r="G158" s="1142"/>
      <c r="H158" s="1142"/>
      <c r="I158" s="1142"/>
    </row>
    <row r="159" spans="2:10" s="1131" customFormat="1">
      <c r="B159" s="1132"/>
      <c r="C159" s="1142"/>
      <c r="D159" s="1143"/>
      <c r="E159" s="1144"/>
      <c r="F159" s="1145"/>
      <c r="G159" s="1142"/>
      <c r="H159" s="1142"/>
      <c r="I159" s="1142"/>
    </row>
    <row r="160" spans="2:10" s="1131" customFormat="1">
      <c r="B160" s="1132"/>
      <c r="C160" s="1142"/>
      <c r="D160" s="1143"/>
      <c r="E160" s="1144"/>
      <c r="F160" s="1145"/>
      <c r="G160" s="1142"/>
      <c r="H160" s="1142"/>
      <c r="I160" s="1142"/>
    </row>
    <row r="161" spans="2:9" s="1131" customFormat="1">
      <c r="B161" s="1132"/>
      <c r="C161" s="1142"/>
      <c r="D161" s="1143"/>
      <c r="E161" s="1144"/>
      <c r="F161" s="1145"/>
      <c r="G161" s="1142"/>
      <c r="H161" s="1142"/>
      <c r="I161" s="1142"/>
    </row>
    <row r="162" spans="2:9" s="1131" customFormat="1">
      <c r="B162" s="1132"/>
      <c r="C162" s="1142"/>
      <c r="D162" s="1143"/>
      <c r="E162" s="1144"/>
      <c r="F162" s="1145"/>
      <c r="G162" s="1142"/>
      <c r="H162" s="1142"/>
      <c r="I162" s="1142"/>
    </row>
    <row r="163" spans="2:9" s="1131" customFormat="1">
      <c r="B163" s="1132"/>
      <c r="C163" s="1142"/>
      <c r="D163" s="1143"/>
      <c r="E163" s="1144"/>
      <c r="F163" s="1145"/>
      <c r="G163" s="1142"/>
      <c r="H163" s="1142"/>
      <c r="I163" s="1142"/>
    </row>
    <row r="164" spans="2:9" s="1131" customFormat="1">
      <c r="B164" s="1132"/>
      <c r="C164" s="1142"/>
      <c r="D164" s="1143"/>
      <c r="E164" s="1144"/>
      <c r="F164" s="1145"/>
      <c r="G164" s="1142"/>
      <c r="H164" s="1142"/>
      <c r="I164" s="1142"/>
    </row>
    <row r="165" spans="2:9" s="1131" customFormat="1">
      <c r="B165" s="1132"/>
      <c r="C165" s="1142"/>
      <c r="D165" s="1143"/>
      <c r="E165" s="1144"/>
      <c r="F165" s="1145"/>
      <c r="G165" s="1142"/>
      <c r="H165" s="1142"/>
      <c r="I165" s="1142"/>
    </row>
    <row r="166" spans="2:9" s="1131" customFormat="1">
      <c r="B166" s="1132"/>
      <c r="C166" s="1142"/>
      <c r="D166" s="1143"/>
      <c r="E166" s="1144"/>
      <c r="F166" s="1145"/>
      <c r="G166" s="1142"/>
      <c r="H166" s="1142"/>
      <c r="I166" s="1142"/>
    </row>
    <row r="167" spans="2:9" s="1131" customFormat="1">
      <c r="B167" s="1132"/>
      <c r="C167" s="1142"/>
      <c r="D167" s="1143"/>
      <c r="E167" s="1144"/>
      <c r="F167" s="1145"/>
      <c r="G167" s="1142"/>
      <c r="H167" s="1142"/>
      <c r="I167" s="1142"/>
    </row>
    <row r="168" spans="2:9" s="1131" customFormat="1">
      <c r="B168" s="1132"/>
      <c r="C168" s="1142"/>
      <c r="D168" s="1143"/>
      <c r="E168" s="1144"/>
      <c r="F168" s="1145"/>
      <c r="G168" s="1142"/>
      <c r="H168" s="1142"/>
      <c r="I168" s="1142"/>
    </row>
    <row r="169" spans="2:9" s="1131" customFormat="1">
      <c r="B169" s="1132"/>
      <c r="C169" s="1142"/>
      <c r="D169" s="1143"/>
      <c r="E169" s="1144"/>
      <c r="F169" s="1145"/>
      <c r="G169" s="1142"/>
      <c r="H169" s="1142"/>
      <c r="I169" s="1142"/>
    </row>
    <row r="170" spans="2:9" s="1131" customFormat="1">
      <c r="B170" s="1132"/>
      <c r="C170" s="1142"/>
      <c r="D170" s="1143"/>
      <c r="E170" s="1144"/>
      <c r="F170" s="1145"/>
      <c r="G170" s="1142"/>
      <c r="H170" s="1142"/>
      <c r="I170" s="1142"/>
    </row>
    <row r="171" spans="2:9" s="1131" customFormat="1">
      <c r="B171" s="1132"/>
      <c r="C171" s="1142"/>
      <c r="D171" s="1143"/>
      <c r="E171" s="1144"/>
      <c r="F171" s="1145"/>
      <c r="G171" s="1142"/>
      <c r="H171" s="1142"/>
      <c r="I171" s="1142"/>
    </row>
    <row r="172" spans="2:9" s="1131" customFormat="1">
      <c r="B172" s="1132"/>
      <c r="C172" s="1142"/>
      <c r="D172" s="1143"/>
      <c r="E172" s="1144"/>
      <c r="F172" s="1145"/>
      <c r="G172" s="1142"/>
      <c r="H172" s="1142"/>
      <c r="I172" s="1142"/>
    </row>
    <row r="173" spans="2:9" s="1131" customFormat="1">
      <c r="B173" s="1132"/>
      <c r="C173" s="1142"/>
      <c r="D173" s="1143"/>
      <c r="E173" s="1144"/>
      <c r="F173" s="1145"/>
      <c r="G173" s="1142"/>
      <c r="H173" s="1142"/>
      <c r="I173" s="1142"/>
    </row>
    <row r="174" spans="2:9" s="1131" customFormat="1">
      <c r="B174" s="1132"/>
      <c r="C174" s="1142"/>
      <c r="D174" s="1143"/>
      <c r="E174" s="1144"/>
      <c r="F174" s="1145"/>
      <c r="G174" s="1142"/>
      <c r="H174" s="1142"/>
      <c r="I174" s="1142"/>
    </row>
    <row r="175" spans="2:9" s="1131" customFormat="1">
      <c r="B175" s="1132"/>
      <c r="C175" s="1142"/>
      <c r="D175" s="1143"/>
      <c r="E175" s="1144"/>
      <c r="F175" s="1145"/>
      <c r="G175" s="1142"/>
      <c r="H175" s="1142"/>
      <c r="I175" s="1142"/>
    </row>
    <row r="176" spans="2:9" s="1131" customFormat="1">
      <c r="B176" s="1132"/>
      <c r="C176" s="1142"/>
      <c r="D176" s="1143"/>
      <c r="E176" s="1144"/>
      <c r="F176" s="1145"/>
      <c r="G176" s="1142"/>
      <c r="H176" s="1142"/>
      <c r="I176" s="1142"/>
    </row>
    <row r="177" spans="2:9" s="1131" customFormat="1">
      <c r="B177" s="1132"/>
      <c r="C177" s="1142"/>
      <c r="D177" s="1143"/>
      <c r="E177" s="1144"/>
      <c r="F177" s="1145"/>
      <c r="G177" s="1142"/>
      <c r="H177" s="1142"/>
      <c r="I177" s="1142"/>
    </row>
    <row r="178" spans="2:9" s="1131" customFormat="1">
      <c r="B178" s="1132"/>
      <c r="C178" s="1142"/>
      <c r="D178" s="1143"/>
      <c r="E178" s="1144"/>
      <c r="F178" s="1145"/>
      <c r="G178" s="1142"/>
      <c r="H178" s="1142"/>
      <c r="I178" s="1142"/>
    </row>
    <row r="179" spans="2:9" s="1131" customFormat="1">
      <c r="B179" s="1132"/>
      <c r="C179" s="1142"/>
      <c r="D179" s="1143"/>
      <c r="E179" s="1144"/>
      <c r="F179" s="1145"/>
      <c r="G179" s="1142"/>
      <c r="H179" s="1142"/>
      <c r="I179" s="1142"/>
    </row>
    <row r="180" spans="2:9" s="1131" customFormat="1" ht="16.5">
      <c r="C180" s="1133"/>
      <c r="D180" s="1134"/>
      <c r="E180" s="1146"/>
      <c r="F180" s="1133"/>
      <c r="G180" s="1133"/>
      <c r="H180" s="1133"/>
      <c r="I180" s="1133"/>
    </row>
    <row r="181" spans="2:9" s="1131" customFormat="1" ht="16.5">
      <c r="C181" s="1133"/>
      <c r="D181" s="1134"/>
      <c r="E181" s="1146"/>
      <c r="F181" s="1133"/>
      <c r="G181" s="1133"/>
      <c r="H181" s="1133"/>
      <c r="I181" s="1133"/>
    </row>
    <row r="182" spans="2:9" s="1131" customFormat="1" ht="16.5">
      <c r="C182" s="1133"/>
      <c r="D182" s="1134"/>
      <c r="E182" s="1146"/>
      <c r="F182" s="1133"/>
      <c r="G182" s="1133"/>
      <c r="H182" s="1133"/>
      <c r="I182" s="1133"/>
    </row>
    <row r="183" spans="2:9" ht="16.5">
      <c r="C183" s="938"/>
      <c r="D183" s="939"/>
      <c r="E183" s="940"/>
      <c r="F183" s="938"/>
      <c r="G183" s="938"/>
      <c r="H183" s="938"/>
      <c r="I183" s="938"/>
    </row>
    <row r="184" spans="2:9" ht="16.5">
      <c r="C184" s="938"/>
      <c r="D184" s="939"/>
      <c r="E184" s="940"/>
      <c r="F184" s="938"/>
      <c r="G184" s="938"/>
      <c r="H184" s="938"/>
      <c r="I184" s="938"/>
    </row>
    <row r="185" spans="2:9" ht="16.5">
      <c r="C185" s="938"/>
      <c r="D185" s="939"/>
      <c r="E185" s="940"/>
      <c r="F185" s="938"/>
      <c r="G185" s="938"/>
      <c r="H185" s="938"/>
      <c r="I185" s="938"/>
    </row>
    <row r="186" spans="2:9" ht="16.5">
      <c r="C186" s="938"/>
      <c r="D186" s="939"/>
      <c r="E186" s="940"/>
      <c r="F186" s="938"/>
      <c r="G186" s="938"/>
      <c r="H186" s="938"/>
      <c r="I186" s="938"/>
    </row>
    <row r="187" spans="2:9" ht="16.5">
      <c r="C187" s="938"/>
      <c r="D187" s="939"/>
      <c r="E187" s="940"/>
      <c r="F187" s="938"/>
      <c r="G187" s="938"/>
      <c r="H187" s="938"/>
      <c r="I187" s="938"/>
    </row>
    <row r="188" spans="2:9" ht="16.5">
      <c r="C188" s="938"/>
      <c r="D188" s="939"/>
      <c r="E188" s="940"/>
      <c r="F188" s="938"/>
      <c r="G188" s="938"/>
      <c r="H188" s="938"/>
      <c r="I188" s="938"/>
    </row>
    <row r="189" spans="2:9" ht="16.5">
      <c r="C189" s="938"/>
      <c r="D189" s="939"/>
      <c r="E189" s="940"/>
      <c r="F189" s="938"/>
      <c r="G189" s="938"/>
      <c r="H189" s="938"/>
      <c r="I189" s="938"/>
    </row>
    <row r="190" spans="2:9" ht="16.5">
      <c r="C190" s="938"/>
      <c r="D190" s="939"/>
      <c r="E190" s="940"/>
      <c r="F190" s="938"/>
      <c r="G190" s="938"/>
      <c r="H190" s="938"/>
      <c r="I190" s="938"/>
    </row>
    <row r="191" spans="2:9" ht="16.5">
      <c r="C191" s="938"/>
      <c r="D191" s="939"/>
      <c r="E191" s="940"/>
      <c r="F191" s="938"/>
      <c r="G191" s="938"/>
      <c r="H191" s="938"/>
      <c r="I191" s="938"/>
    </row>
    <row r="192" spans="2:9" ht="16.5">
      <c r="C192" s="938"/>
      <c r="D192" s="939"/>
      <c r="E192" s="940"/>
      <c r="F192" s="938"/>
      <c r="G192" s="938"/>
      <c r="H192" s="938"/>
      <c r="I192" s="938"/>
    </row>
    <row r="193" spans="3:9" ht="16.5">
      <c r="C193" s="938"/>
      <c r="D193" s="939"/>
      <c r="E193" s="940"/>
      <c r="F193" s="938"/>
      <c r="G193" s="938"/>
      <c r="H193" s="938"/>
      <c r="I193" s="938"/>
    </row>
    <row r="194" spans="3:9" ht="16.5">
      <c r="C194" s="938"/>
      <c r="D194" s="939"/>
      <c r="E194" s="940"/>
      <c r="F194" s="938"/>
      <c r="G194" s="938"/>
      <c r="H194" s="938"/>
      <c r="I194" s="938"/>
    </row>
    <row r="195" spans="3:9" ht="16.5">
      <c r="C195" s="938"/>
      <c r="D195" s="939"/>
      <c r="E195" s="940"/>
      <c r="F195" s="938"/>
      <c r="G195" s="938"/>
      <c r="H195" s="938"/>
      <c r="I195" s="938"/>
    </row>
    <row r="196" spans="3:9" ht="16.5">
      <c r="C196" s="938"/>
      <c r="D196" s="939"/>
      <c r="E196" s="940"/>
      <c r="F196" s="938"/>
      <c r="G196" s="938"/>
      <c r="H196" s="938"/>
      <c r="I196" s="938"/>
    </row>
    <row r="197" spans="3:9" ht="16.5">
      <c r="C197" s="938"/>
      <c r="D197" s="939"/>
      <c r="E197" s="940"/>
      <c r="F197" s="938"/>
      <c r="G197" s="938"/>
      <c r="H197" s="938"/>
      <c r="I197" s="938"/>
    </row>
    <row r="198" spans="3:9" ht="16.5">
      <c r="C198" s="938"/>
      <c r="D198" s="939"/>
      <c r="E198" s="940"/>
      <c r="F198" s="938"/>
      <c r="G198" s="938"/>
      <c r="H198" s="938"/>
      <c r="I198" s="938"/>
    </row>
    <row r="199" spans="3:9" ht="16.5">
      <c r="C199" s="938"/>
      <c r="D199" s="939"/>
      <c r="E199" s="940"/>
      <c r="F199" s="938"/>
      <c r="G199" s="938"/>
      <c r="H199" s="938"/>
      <c r="I199" s="938"/>
    </row>
    <row r="200" spans="3:9" ht="16.5">
      <c r="C200" s="938"/>
      <c r="D200" s="939"/>
      <c r="E200" s="940"/>
      <c r="F200" s="938"/>
      <c r="G200" s="938"/>
      <c r="H200" s="938"/>
      <c r="I200" s="938"/>
    </row>
    <row r="201" spans="3:9" ht="16.5">
      <c r="C201" s="938"/>
      <c r="D201" s="939"/>
      <c r="E201" s="940"/>
      <c r="F201" s="938"/>
      <c r="G201" s="938"/>
      <c r="H201" s="938"/>
      <c r="I201" s="938"/>
    </row>
    <row r="202" spans="3:9" ht="16.5">
      <c r="C202" s="938"/>
      <c r="D202" s="939"/>
      <c r="E202" s="940"/>
      <c r="F202" s="938"/>
      <c r="G202" s="938"/>
      <c r="H202" s="938"/>
      <c r="I202" s="938"/>
    </row>
    <row r="203" spans="3:9" ht="16.5">
      <c r="C203" s="938"/>
      <c r="D203" s="939"/>
      <c r="E203" s="940"/>
      <c r="F203" s="938"/>
      <c r="G203" s="938"/>
      <c r="H203" s="938"/>
      <c r="I203" s="938"/>
    </row>
    <row r="204" spans="3:9" ht="16.5">
      <c r="C204" s="938"/>
      <c r="D204" s="939"/>
      <c r="E204" s="940"/>
      <c r="F204" s="938"/>
      <c r="G204" s="938"/>
      <c r="H204" s="938"/>
      <c r="I204" s="938"/>
    </row>
    <row r="205" spans="3:9" ht="16.5">
      <c r="C205" s="938"/>
      <c r="D205" s="939"/>
      <c r="E205" s="940"/>
      <c r="F205" s="938"/>
      <c r="G205" s="938"/>
      <c r="H205" s="938"/>
      <c r="I205" s="938"/>
    </row>
    <row r="206" spans="3:9" ht="16.5">
      <c r="C206" s="938"/>
      <c r="D206" s="939"/>
      <c r="E206" s="940"/>
      <c r="F206" s="938"/>
      <c r="G206" s="938"/>
      <c r="H206" s="938"/>
      <c r="I206" s="938"/>
    </row>
    <row r="207" spans="3:9" ht="16.5">
      <c r="C207" s="938"/>
      <c r="D207" s="939"/>
      <c r="E207" s="940"/>
      <c r="F207" s="938"/>
      <c r="G207" s="938"/>
      <c r="H207" s="938"/>
      <c r="I207" s="938"/>
    </row>
    <row r="208" spans="3:9" ht="16.5">
      <c r="C208" s="938"/>
      <c r="D208" s="939"/>
      <c r="E208" s="940"/>
      <c r="F208" s="938"/>
      <c r="G208" s="938"/>
      <c r="H208" s="938"/>
      <c r="I208" s="938"/>
    </row>
    <row r="209" spans="3:9" ht="16.5">
      <c r="C209" s="938"/>
      <c r="D209" s="939"/>
      <c r="E209" s="940"/>
      <c r="F209" s="938"/>
      <c r="G209" s="938"/>
      <c r="H209" s="938"/>
      <c r="I209" s="938"/>
    </row>
    <row r="210" spans="3:9" ht="16.5">
      <c r="C210" s="938"/>
      <c r="D210" s="939"/>
      <c r="E210" s="940"/>
      <c r="F210" s="938"/>
      <c r="G210" s="938"/>
      <c r="H210" s="938"/>
      <c r="I210" s="938"/>
    </row>
    <row r="211" spans="3:9" ht="16.5">
      <c r="C211" s="938"/>
      <c r="D211" s="939"/>
      <c r="E211" s="940"/>
      <c r="F211" s="938"/>
      <c r="G211" s="938"/>
      <c r="H211" s="938"/>
      <c r="I211" s="938"/>
    </row>
    <row r="212" spans="3:9" ht="16.5">
      <c r="C212" s="938"/>
      <c r="D212" s="939"/>
      <c r="E212" s="940"/>
      <c r="F212" s="938"/>
      <c r="G212" s="938"/>
      <c r="H212" s="938"/>
      <c r="I212" s="938"/>
    </row>
    <row r="213" spans="3:9" ht="16.5">
      <c r="C213" s="938"/>
      <c r="D213" s="939"/>
      <c r="E213" s="940"/>
      <c r="F213" s="938"/>
      <c r="G213" s="938"/>
      <c r="H213" s="938"/>
      <c r="I213" s="938"/>
    </row>
    <row r="214" spans="3:9" ht="16.5">
      <c r="C214" s="938"/>
      <c r="D214" s="939"/>
      <c r="E214" s="940"/>
      <c r="F214" s="938"/>
      <c r="G214" s="938"/>
      <c r="H214" s="938"/>
      <c r="I214" s="938"/>
    </row>
    <row r="215" spans="3:9" ht="16.5">
      <c r="C215" s="938"/>
      <c r="D215" s="939"/>
      <c r="E215" s="940"/>
      <c r="F215" s="938"/>
      <c r="G215" s="938"/>
      <c r="H215" s="938"/>
      <c r="I215" s="938"/>
    </row>
    <row r="216" spans="3:9" ht="16.5">
      <c r="C216" s="938"/>
      <c r="D216" s="939"/>
      <c r="E216" s="940"/>
      <c r="F216" s="938"/>
      <c r="G216" s="938"/>
      <c r="H216" s="938"/>
      <c r="I216" s="938"/>
    </row>
    <row r="217" spans="3:9" ht="16.5">
      <c r="C217" s="938"/>
      <c r="D217" s="939"/>
      <c r="E217" s="940"/>
      <c r="F217" s="938"/>
      <c r="G217" s="938"/>
      <c r="H217" s="938"/>
      <c r="I217" s="938"/>
    </row>
    <row r="218" spans="3:9" ht="16.5">
      <c r="C218" s="938"/>
      <c r="D218" s="939"/>
      <c r="E218" s="940"/>
      <c r="F218" s="938"/>
      <c r="G218" s="938"/>
      <c r="H218" s="938"/>
      <c r="I218" s="938"/>
    </row>
    <row r="219" spans="3:9" ht="16.5">
      <c r="C219" s="938"/>
      <c r="D219" s="939"/>
      <c r="E219" s="940"/>
      <c r="F219" s="938"/>
      <c r="G219" s="938"/>
      <c r="H219" s="938"/>
      <c r="I219" s="938"/>
    </row>
    <row r="220" spans="3:9" ht="16.5">
      <c r="C220" s="938"/>
      <c r="D220" s="939"/>
      <c r="E220" s="940"/>
      <c r="F220" s="938"/>
      <c r="G220" s="938"/>
      <c r="H220" s="938"/>
      <c r="I220" s="938"/>
    </row>
    <row r="221" spans="3:9" ht="16.5">
      <c r="C221" s="938"/>
      <c r="D221" s="939"/>
      <c r="E221" s="940"/>
      <c r="F221" s="938"/>
      <c r="G221" s="938"/>
      <c r="H221" s="938"/>
      <c r="I221" s="938"/>
    </row>
    <row r="222" spans="3:9" ht="16.5">
      <c r="C222" s="938"/>
      <c r="D222" s="939"/>
      <c r="E222" s="940"/>
      <c r="F222" s="938"/>
      <c r="G222" s="938"/>
      <c r="H222" s="938"/>
      <c r="I222" s="938"/>
    </row>
    <row r="223" spans="3:9" ht="16.5">
      <c r="C223" s="938"/>
      <c r="D223" s="939"/>
      <c r="E223" s="940"/>
      <c r="F223" s="938"/>
      <c r="G223" s="938"/>
      <c r="H223" s="938"/>
      <c r="I223" s="938"/>
    </row>
    <row r="224" spans="3:9" ht="16.5">
      <c r="C224" s="938"/>
      <c r="D224" s="939"/>
      <c r="E224" s="940"/>
      <c r="F224" s="938"/>
      <c r="G224" s="938"/>
      <c r="H224" s="938"/>
      <c r="I224" s="938"/>
    </row>
    <row r="225" spans="3:9" ht="16.5">
      <c r="C225" s="938"/>
      <c r="D225" s="939"/>
      <c r="E225" s="940"/>
      <c r="F225" s="938"/>
      <c r="G225" s="938"/>
      <c r="H225" s="938"/>
      <c r="I225" s="938"/>
    </row>
    <row r="226" spans="3:9" ht="16.5">
      <c r="C226" s="938"/>
      <c r="D226" s="939"/>
      <c r="E226" s="940"/>
      <c r="F226" s="938"/>
      <c r="G226" s="938"/>
      <c r="H226" s="938"/>
      <c r="I226" s="938"/>
    </row>
    <row r="227" spans="3:9" ht="16.5">
      <c r="C227" s="938"/>
      <c r="D227" s="939"/>
      <c r="E227" s="940"/>
      <c r="F227" s="938"/>
      <c r="G227" s="938"/>
      <c r="H227" s="938"/>
      <c r="I227" s="938"/>
    </row>
    <row r="228" spans="3:9" ht="16.5">
      <c r="C228" s="938"/>
      <c r="D228" s="939"/>
      <c r="E228" s="940"/>
      <c r="F228" s="938"/>
      <c r="G228" s="938"/>
      <c r="H228" s="938"/>
      <c r="I228" s="938"/>
    </row>
    <row r="229" spans="3:9" ht="16.5">
      <c r="C229" s="938"/>
      <c r="D229" s="939"/>
      <c r="E229" s="940"/>
      <c r="F229" s="938"/>
      <c r="G229" s="938"/>
      <c r="H229" s="938"/>
      <c r="I229" s="938"/>
    </row>
    <row r="230" spans="3:9" ht="16.5">
      <c r="C230" s="938"/>
      <c r="D230" s="939"/>
      <c r="E230" s="940"/>
      <c r="F230" s="938"/>
      <c r="G230" s="938"/>
      <c r="H230" s="938"/>
      <c r="I230" s="938"/>
    </row>
    <row r="231" spans="3:9" ht="16.5">
      <c r="C231" s="938"/>
      <c r="D231" s="939"/>
      <c r="E231" s="940"/>
      <c r="F231" s="938"/>
      <c r="G231" s="938"/>
      <c r="H231" s="938"/>
      <c r="I231" s="938"/>
    </row>
    <row r="232" spans="3:9" ht="16.5">
      <c r="C232" s="938"/>
      <c r="D232" s="939"/>
      <c r="E232" s="940"/>
      <c r="F232" s="938"/>
      <c r="G232" s="938"/>
      <c r="H232" s="938"/>
      <c r="I232" s="938"/>
    </row>
    <row r="233" spans="3:9" ht="16.5">
      <c r="C233" s="938"/>
      <c r="D233" s="939"/>
      <c r="E233" s="940"/>
      <c r="F233" s="938"/>
      <c r="G233" s="938"/>
      <c r="H233" s="938"/>
      <c r="I233" s="938"/>
    </row>
    <row r="234" spans="3:9" ht="16.5">
      <c r="C234" s="938"/>
      <c r="D234" s="939"/>
      <c r="E234" s="940"/>
      <c r="F234" s="938"/>
      <c r="G234" s="938"/>
      <c r="H234" s="938"/>
      <c r="I234" s="938"/>
    </row>
    <row r="235" spans="3:9" ht="16.5">
      <c r="C235" s="938"/>
      <c r="D235" s="939"/>
      <c r="E235" s="940"/>
      <c r="F235" s="938"/>
      <c r="G235" s="938"/>
      <c r="H235" s="938"/>
      <c r="I235" s="938"/>
    </row>
    <row r="236" spans="3:9" ht="16.5">
      <c r="C236" s="938"/>
      <c r="D236" s="939"/>
      <c r="E236" s="940"/>
      <c r="F236" s="938"/>
      <c r="G236" s="938"/>
      <c r="H236" s="938"/>
      <c r="I236" s="938"/>
    </row>
    <row r="237" spans="3:9" ht="16.5">
      <c r="C237" s="938"/>
      <c r="D237" s="939"/>
      <c r="E237" s="940"/>
      <c r="F237" s="938"/>
      <c r="G237" s="938"/>
      <c r="H237" s="938"/>
      <c r="I237" s="938"/>
    </row>
    <row r="238" spans="3:9" ht="16.5">
      <c r="C238" s="938"/>
      <c r="D238" s="939"/>
      <c r="E238" s="940"/>
      <c r="F238" s="938"/>
      <c r="G238" s="938"/>
      <c r="H238" s="938"/>
      <c r="I238" s="938"/>
    </row>
    <row r="239" spans="3:9" ht="16.5">
      <c r="C239" s="938"/>
      <c r="D239" s="939"/>
      <c r="E239" s="940"/>
      <c r="F239" s="938"/>
      <c r="G239" s="938"/>
      <c r="H239" s="938"/>
      <c r="I239" s="938"/>
    </row>
    <row r="240" spans="3:9" ht="16.5">
      <c r="C240" s="938"/>
      <c r="D240" s="939"/>
      <c r="E240" s="940"/>
      <c r="F240" s="938"/>
      <c r="G240" s="938"/>
      <c r="H240" s="938"/>
      <c r="I240" s="938"/>
    </row>
    <row r="241" spans="3:9" ht="16.5">
      <c r="C241" s="938"/>
      <c r="D241" s="939"/>
      <c r="E241" s="940"/>
      <c r="F241" s="938"/>
      <c r="G241" s="938"/>
      <c r="H241" s="938"/>
      <c r="I241" s="938"/>
    </row>
    <row r="242" spans="3:9" ht="16.5">
      <c r="C242" s="938"/>
      <c r="D242" s="939"/>
      <c r="E242" s="940"/>
      <c r="F242" s="938"/>
      <c r="G242" s="938"/>
      <c r="H242" s="938"/>
      <c r="I242" s="938"/>
    </row>
    <row r="243" spans="3:9" ht="16.5">
      <c r="C243" s="938"/>
      <c r="D243" s="939"/>
      <c r="E243" s="940"/>
      <c r="F243" s="938"/>
      <c r="G243" s="938"/>
      <c r="H243" s="938"/>
      <c r="I243" s="938"/>
    </row>
    <row r="244" spans="3:9" ht="16.5">
      <c r="C244" s="938"/>
      <c r="D244" s="939"/>
      <c r="E244" s="940"/>
      <c r="F244" s="938"/>
      <c r="G244" s="938"/>
      <c r="H244" s="938"/>
      <c r="I244" s="938"/>
    </row>
    <row r="245" spans="3:9" ht="16.5">
      <c r="C245" s="938"/>
      <c r="D245" s="939"/>
      <c r="E245" s="940"/>
      <c r="F245" s="938"/>
      <c r="G245" s="938"/>
      <c r="H245" s="938"/>
      <c r="I245" s="938"/>
    </row>
    <row r="246" spans="3:9" ht="16.5">
      <c r="C246" s="938"/>
      <c r="D246" s="939"/>
      <c r="E246" s="940"/>
      <c r="F246" s="938"/>
      <c r="G246" s="938"/>
      <c r="H246" s="938"/>
      <c r="I246" s="938"/>
    </row>
    <row r="247" spans="3:9" ht="16.5">
      <c r="C247" s="938"/>
      <c r="D247" s="939"/>
      <c r="E247" s="940"/>
      <c r="F247" s="938"/>
      <c r="G247" s="938"/>
      <c r="H247" s="938"/>
      <c r="I247" s="938"/>
    </row>
    <row r="248" spans="3:9" ht="16.5">
      <c r="C248" s="938"/>
      <c r="D248" s="939"/>
      <c r="E248" s="940"/>
      <c r="F248" s="938"/>
      <c r="G248" s="938"/>
      <c r="H248" s="938"/>
      <c r="I248" s="938"/>
    </row>
    <row r="249" spans="3:9" ht="16.5">
      <c r="C249" s="938"/>
      <c r="D249" s="939"/>
      <c r="E249" s="940"/>
      <c r="F249" s="938"/>
      <c r="G249" s="938"/>
      <c r="H249" s="938"/>
      <c r="I249" s="938"/>
    </row>
    <row r="250" spans="3:9" ht="16.5">
      <c r="C250" s="938"/>
      <c r="D250" s="939"/>
      <c r="E250" s="940"/>
      <c r="F250" s="938"/>
      <c r="G250" s="938"/>
      <c r="H250" s="938"/>
      <c r="I250" s="938"/>
    </row>
    <row r="251" spans="3:9" ht="16.5">
      <c r="C251" s="938"/>
      <c r="D251" s="939"/>
      <c r="E251" s="940"/>
      <c r="F251" s="938"/>
      <c r="G251" s="938"/>
      <c r="H251" s="938"/>
      <c r="I251" s="938"/>
    </row>
    <row r="252" spans="3:9" ht="16.5">
      <c r="C252" s="938"/>
      <c r="D252" s="939"/>
      <c r="E252" s="940"/>
      <c r="F252" s="938"/>
      <c r="G252" s="938"/>
      <c r="H252" s="938"/>
      <c r="I252" s="938"/>
    </row>
    <row r="253" spans="3:9" ht="16.5">
      <c r="C253" s="938"/>
      <c r="D253" s="939"/>
      <c r="E253" s="940"/>
      <c r="F253" s="938"/>
      <c r="G253" s="938"/>
      <c r="H253" s="938"/>
      <c r="I253" s="938"/>
    </row>
    <row r="254" spans="3:9" ht="16.5">
      <c r="C254" s="938"/>
      <c r="D254" s="939"/>
      <c r="E254" s="940"/>
      <c r="F254" s="938"/>
      <c r="G254" s="938"/>
      <c r="H254" s="938"/>
      <c r="I254" s="938"/>
    </row>
    <row r="255" spans="3:9" ht="16.5">
      <c r="C255" s="938"/>
      <c r="D255" s="939"/>
      <c r="E255" s="940"/>
      <c r="F255" s="938"/>
      <c r="G255" s="938"/>
      <c r="H255" s="938"/>
      <c r="I255" s="938"/>
    </row>
    <row r="256" spans="3:9" ht="16.5">
      <c r="C256" s="938"/>
      <c r="D256" s="939"/>
      <c r="E256" s="940"/>
      <c r="F256" s="938"/>
      <c r="G256" s="938"/>
      <c r="H256" s="938"/>
      <c r="I256" s="938"/>
    </row>
    <row r="257" spans="3:9" ht="16.5">
      <c r="C257" s="938"/>
      <c r="D257" s="939"/>
      <c r="E257" s="940"/>
      <c r="F257" s="938"/>
      <c r="G257" s="938"/>
      <c r="H257" s="938"/>
      <c r="I257" s="938"/>
    </row>
    <row r="258" spans="3:9" ht="16.5">
      <c r="C258" s="938"/>
      <c r="D258" s="939"/>
      <c r="E258" s="940"/>
      <c r="F258" s="938"/>
      <c r="G258" s="938"/>
      <c r="H258" s="938"/>
      <c r="I258" s="938"/>
    </row>
    <row r="259" spans="3:9" ht="16.5">
      <c r="C259" s="938"/>
      <c r="D259" s="939"/>
      <c r="E259" s="940"/>
      <c r="F259" s="938"/>
      <c r="G259" s="938"/>
      <c r="H259" s="938"/>
      <c r="I259" s="938"/>
    </row>
    <row r="260" spans="3:9" ht="16.5">
      <c r="C260" s="938"/>
      <c r="D260" s="939"/>
      <c r="E260" s="940"/>
      <c r="F260" s="938"/>
      <c r="G260" s="938"/>
      <c r="H260" s="938"/>
      <c r="I260" s="938"/>
    </row>
    <row r="261" spans="3:9" ht="16.5">
      <c r="C261" s="938"/>
      <c r="D261" s="939"/>
      <c r="E261" s="940"/>
      <c r="F261" s="938"/>
      <c r="G261" s="938"/>
      <c r="H261" s="938"/>
      <c r="I261" s="938"/>
    </row>
    <row r="262" spans="3:9" ht="16.5">
      <c r="C262" s="938"/>
      <c r="D262" s="939"/>
      <c r="E262" s="940"/>
      <c r="F262" s="938"/>
      <c r="G262" s="938"/>
      <c r="H262" s="938"/>
      <c r="I262" s="938"/>
    </row>
    <row r="263" spans="3:9" ht="16.5">
      <c r="C263" s="938"/>
      <c r="D263" s="939"/>
      <c r="E263" s="940"/>
      <c r="F263" s="938"/>
      <c r="G263" s="938"/>
      <c r="H263" s="938"/>
      <c r="I263" s="938"/>
    </row>
    <row r="264" spans="3:9" ht="16.5">
      <c r="C264" s="938"/>
      <c r="D264" s="939"/>
      <c r="E264" s="940"/>
      <c r="F264" s="938"/>
      <c r="G264" s="938"/>
      <c r="H264" s="938"/>
      <c r="I264" s="938"/>
    </row>
    <row r="265" spans="3:9" ht="16.5">
      <c r="C265" s="938"/>
      <c r="D265" s="939"/>
      <c r="E265" s="940"/>
      <c r="F265" s="938"/>
      <c r="G265" s="938"/>
      <c r="H265" s="938"/>
      <c r="I265" s="938"/>
    </row>
    <row r="266" spans="3:9" ht="16.5">
      <c r="C266" s="938"/>
      <c r="D266" s="939"/>
      <c r="E266" s="940"/>
      <c r="F266" s="938"/>
      <c r="G266" s="938"/>
      <c r="H266" s="938"/>
      <c r="I266" s="938"/>
    </row>
    <row r="267" spans="3:9" ht="16.5">
      <c r="C267" s="938"/>
      <c r="D267" s="939"/>
      <c r="E267" s="940"/>
      <c r="F267" s="938"/>
      <c r="G267" s="938"/>
      <c r="H267" s="938"/>
      <c r="I267" s="938"/>
    </row>
    <row r="268" spans="3:9" ht="16.5">
      <c r="C268" s="938"/>
      <c r="D268" s="939"/>
      <c r="E268" s="940"/>
      <c r="F268" s="938"/>
      <c r="G268" s="938"/>
      <c r="H268" s="938"/>
      <c r="I268" s="938"/>
    </row>
    <row r="269" spans="3:9" ht="16.5">
      <c r="C269" s="938"/>
      <c r="D269" s="939"/>
      <c r="E269" s="940"/>
      <c r="F269" s="938"/>
      <c r="G269" s="938"/>
      <c r="H269" s="938"/>
      <c r="I269" s="938"/>
    </row>
    <row r="270" spans="3:9" ht="16.5">
      <c r="C270" s="938"/>
      <c r="D270" s="939"/>
      <c r="E270" s="940"/>
      <c r="F270" s="938"/>
      <c r="G270" s="938"/>
      <c r="H270" s="938"/>
      <c r="I270" s="938"/>
    </row>
    <row r="271" spans="3:9" ht="16.5">
      <c r="C271" s="938"/>
      <c r="D271" s="939"/>
      <c r="E271" s="940"/>
      <c r="F271" s="938"/>
      <c r="G271" s="938"/>
      <c r="H271" s="938"/>
      <c r="I271" s="938"/>
    </row>
    <row r="272" spans="3:9" ht="16.5">
      <c r="C272" s="938"/>
      <c r="D272" s="939"/>
      <c r="E272" s="940"/>
      <c r="F272" s="938"/>
      <c r="G272" s="938"/>
      <c r="H272" s="938"/>
      <c r="I272" s="938"/>
    </row>
    <row r="273" spans="3:9" ht="16.5">
      <c r="C273" s="938"/>
      <c r="D273" s="939"/>
      <c r="E273" s="940"/>
      <c r="F273" s="938"/>
      <c r="G273" s="938"/>
      <c r="H273" s="938"/>
      <c r="I273" s="938"/>
    </row>
    <row r="274" spans="3:9" ht="16.5">
      <c r="C274" s="938"/>
      <c r="D274" s="939"/>
      <c r="E274" s="940"/>
      <c r="F274" s="938"/>
      <c r="G274" s="938"/>
      <c r="H274" s="938"/>
      <c r="I274" s="938"/>
    </row>
    <row r="275" spans="3:9" ht="16.5">
      <c r="C275" s="938"/>
      <c r="D275" s="939"/>
      <c r="E275" s="940"/>
      <c r="F275" s="938"/>
      <c r="G275" s="938"/>
      <c r="H275" s="938"/>
      <c r="I275" s="938"/>
    </row>
    <row r="276" spans="3:9" ht="16.5">
      <c r="C276" s="938"/>
      <c r="D276" s="939"/>
      <c r="E276" s="940"/>
      <c r="F276" s="938"/>
      <c r="G276" s="938"/>
      <c r="H276" s="938"/>
      <c r="I276" s="938"/>
    </row>
    <row r="277" spans="3:9" ht="16.5">
      <c r="C277" s="938"/>
      <c r="D277" s="939"/>
      <c r="E277" s="940"/>
      <c r="F277" s="938"/>
      <c r="G277" s="938"/>
      <c r="H277" s="938"/>
      <c r="I277" s="938"/>
    </row>
    <row r="278" spans="3:9" ht="16.5">
      <c r="C278" s="938"/>
      <c r="D278" s="939"/>
      <c r="E278" s="940"/>
      <c r="F278" s="938"/>
      <c r="G278" s="938"/>
      <c r="H278" s="938"/>
      <c r="I278" s="938"/>
    </row>
    <row r="279" spans="3:9" ht="16.5">
      <c r="C279" s="938"/>
      <c r="D279" s="939"/>
      <c r="E279" s="940"/>
      <c r="F279" s="938"/>
      <c r="G279" s="938"/>
      <c r="H279" s="938"/>
      <c r="I279" s="938"/>
    </row>
    <row r="280" spans="3:9" ht="16.5">
      <c r="C280" s="938"/>
      <c r="D280" s="939"/>
      <c r="E280" s="940"/>
      <c r="F280" s="938"/>
      <c r="G280" s="938"/>
      <c r="H280" s="938"/>
      <c r="I280" s="938"/>
    </row>
    <row r="281" spans="3:9" ht="16.5">
      <c r="C281" s="938"/>
      <c r="D281" s="939"/>
      <c r="E281" s="940"/>
      <c r="F281" s="938"/>
      <c r="G281" s="938"/>
      <c r="H281" s="938"/>
      <c r="I281" s="938"/>
    </row>
    <row r="282" spans="3:9" ht="16.5">
      <c r="C282" s="938"/>
      <c r="D282" s="939"/>
      <c r="E282" s="940"/>
      <c r="F282" s="938"/>
      <c r="G282" s="938"/>
      <c r="H282" s="938"/>
      <c r="I282" s="938"/>
    </row>
    <row r="283" spans="3:9" ht="16.5">
      <c r="C283" s="938"/>
      <c r="D283" s="939"/>
      <c r="E283" s="940"/>
      <c r="F283" s="938"/>
      <c r="G283" s="938"/>
      <c r="H283" s="938"/>
      <c r="I283" s="938"/>
    </row>
    <row r="284" spans="3:9" ht="16.5">
      <c r="C284" s="938"/>
      <c r="D284" s="939"/>
      <c r="E284" s="940"/>
      <c r="F284" s="938"/>
      <c r="G284" s="938"/>
      <c r="H284" s="938"/>
      <c r="I284" s="938"/>
    </row>
    <row r="285" spans="3:9" ht="16.5">
      <c r="C285" s="938"/>
      <c r="D285" s="939"/>
      <c r="E285" s="940"/>
      <c r="F285" s="938"/>
      <c r="G285" s="938"/>
      <c r="H285" s="938"/>
      <c r="I285" s="938"/>
    </row>
    <row r="286" spans="3:9" ht="16.5">
      <c r="C286" s="938"/>
      <c r="D286" s="939"/>
      <c r="E286" s="940"/>
      <c r="F286" s="938"/>
      <c r="G286" s="938"/>
      <c r="H286" s="938"/>
      <c r="I286" s="938"/>
    </row>
    <row r="287" spans="3:9" ht="16.5">
      <c r="C287" s="938"/>
      <c r="D287" s="939"/>
      <c r="E287" s="940"/>
      <c r="F287" s="938"/>
      <c r="G287" s="938"/>
      <c r="H287" s="938"/>
      <c r="I287" s="938"/>
    </row>
    <row r="288" spans="3:9" ht="16.5">
      <c r="C288" s="938"/>
      <c r="D288" s="939"/>
      <c r="E288" s="940"/>
      <c r="F288" s="938"/>
      <c r="G288" s="938"/>
      <c r="H288" s="938"/>
      <c r="I288" s="938"/>
    </row>
    <row r="289" spans="3:9" ht="16.5">
      <c r="C289" s="938"/>
      <c r="D289" s="939"/>
      <c r="E289" s="940"/>
      <c r="F289" s="938"/>
      <c r="G289" s="938"/>
      <c r="H289" s="938"/>
      <c r="I289" s="938"/>
    </row>
    <row r="290" spans="3:9" ht="16.5">
      <c r="C290" s="938"/>
      <c r="D290" s="939"/>
      <c r="E290" s="940"/>
      <c r="F290" s="938"/>
      <c r="G290" s="938"/>
      <c r="H290" s="938"/>
      <c r="I290" s="938"/>
    </row>
    <row r="291" spans="3:9" ht="16.5">
      <c r="C291" s="938"/>
      <c r="D291" s="939"/>
      <c r="E291" s="940"/>
      <c r="F291" s="938"/>
      <c r="G291" s="938"/>
      <c r="H291" s="938"/>
      <c r="I291" s="938"/>
    </row>
    <row r="292" spans="3:9" ht="16.5">
      <c r="C292" s="938"/>
      <c r="D292" s="939"/>
      <c r="E292" s="940"/>
      <c r="F292" s="938"/>
      <c r="G292" s="938"/>
      <c r="H292" s="938"/>
      <c r="I292" s="938"/>
    </row>
    <row r="293" spans="3:9" ht="16.5">
      <c r="C293" s="938"/>
      <c r="D293" s="939"/>
      <c r="E293" s="940"/>
      <c r="F293" s="938"/>
      <c r="G293" s="938"/>
      <c r="H293" s="938"/>
      <c r="I293" s="938"/>
    </row>
    <row r="294" spans="3:9" ht="16.5">
      <c r="C294" s="938"/>
      <c r="D294" s="939"/>
      <c r="E294" s="940"/>
      <c r="F294" s="938"/>
      <c r="G294" s="938"/>
      <c r="H294" s="938"/>
      <c r="I294" s="938"/>
    </row>
    <row r="295" spans="3:9" ht="16.5">
      <c r="C295" s="938"/>
      <c r="D295" s="939"/>
      <c r="E295" s="940"/>
      <c r="F295" s="938"/>
      <c r="G295" s="938"/>
      <c r="H295" s="938"/>
      <c r="I295" s="938"/>
    </row>
    <row r="296" spans="3:9" ht="16.5">
      <c r="C296" s="938"/>
      <c r="D296" s="939"/>
      <c r="E296" s="940"/>
      <c r="F296" s="938"/>
      <c r="G296" s="938"/>
      <c r="H296" s="938"/>
      <c r="I296" s="938"/>
    </row>
    <row r="297" spans="3:9" ht="16.5">
      <c r="C297" s="938"/>
      <c r="D297" s="939"/>
      <c r="E297" s="940"/>
      <c r="F297" s="938"/>
      <c r="G297" s="938"/>
      <c r="H297" s="938"/>
      <c r="I297" s="938"/>
    </row>
    <row r="298" spans="3:9" ht="16.5">
      <c r="C298" s="938"/>
      <c r="D298" s="939"/>
      <c r="E298" s="940"/>
      <c r="F298" s="938"/>
      <c r="G298" s="938"/>
      <c r="H298" s="938"/>
      <c r="I298" s="938"/>
    </row>
    <row r="299" spans="3:9" ht="16.5">
      <c r="C299" s="938"/>
      <c r="D299" s="939"/>
      <c r="E299" s="940"/>
      <c r="F299" s="938"/>
      <c r="G299" s="938"/>
      <c r="H299" s="938"/>
      <c r="I299" s="938"/>
    </row>
    <row r="300" spans="3:9" ht="16.5">
      <c r="C300" s="938"/>
      <c r="D300" s="939"/>
      <c r="E300" s="940"/>
      <c r="F300" s="938"/>
      <c r="G300" s="938"/>
      <c r="H300" s="938"/>
      <c r="I300" s="938"/>
    </row>
    <row r="301" spans="3:9" ht="16.5">
      <c r="C301" s="938"/>
      <c r="D301" s="939"/>
      <c r="E301" s="940"/>
      <c r="F301" s="938"/>
      <c r="G301" s="938"/>
      <c r="H301" s="938"/>
      <c r="I301" s="938"/>
    </row>
    <row r="302" spans="3:9" ht="16.5">
      <c r="C302" s="938"/>
      <c r="D302" s="939"/>
      <c r="E302" s="940"/>
      <c r="F302" s="938"/>
      <c r="G302" s="938"/>
      <c r="H302" s="938"/>
      <c r="I302" s="938"/>
    </row>
    <row r="303" spans="3:9" ht="16.5">
      <c r="C303" s="938"/>
      <c r="D303" s="939"/>
      <c r="E303" s="940"/>
      <c r="F303" s="938"/>
      <c r="G303" s="938"/>
      <c r="H303" s="938"/>
      <c r="I303" s="938"/>
    </row>
    <row r="304" spans="3:9" ht="16.5">
      <c r="C304" s="938"/>
      <c r="D304" s="939"/>
      <c r="E304" s="940"/>
      <c r="F304" s="938"/>
      <c r="G304" s="938"/>
      <c r="H304" s="938"/>
      <c r="I304" s="938"/>
    </row>
    <row r="305" spans="3:9" ht="16.5">
      <c r="C305" s="938"/>
      <c r="D305" s="939"/>
      <c r="E305" s="940"/>
      <c r="F305" s="938"/>
      <c r="G305" s="938"/>
      <c r="H305" s="938"/>
      <c r="I305" s="938"/>
    </row>
    <row r="306" spans="3:9" ht="16.5">
      <c r="C306" s="938"/>
      <c r="D306" s="939"/>
      <c r="E306" s="940"/>
      <c r="F306" s="938"/>
      <c r="G306" s="938"/>
      <c r="H306" s="938"/>
      <c r="I306" s="938"/>
    </row>
    <row r="307" spans="3:9" ht="16.5">
      <c r="C307" s="938"/>
      <c r="D307" s="939"/>
      <c r="E307" s="940"/>
      <c r="F307" s="938"/>
      <c r="G307" s="938"/>
      <c r="H307" s="938"/>
      <c r="I307" s="938"/>
    </row>
    <row r="308" spans="3:9" ht="16.5">
      <c r="C308" s="938"/>
      <c r="D308" s="939"/>
      <c r="E308" s="940"/>
      <c r="F308" s="938"/>
      <c r="G308" s="938"/>
      <c r="H308" s="938"/>
      <c r="I308" s="938"/>
    </row>
    <row r="309" spans="3:9" ht="16.5">
      <c r="C309" s="938"/>
      <c r="D309" s="939"/>
      <c r="E309" s="940"/>
      <c r="F309" s="938"/>
      <c r="G309" s="938"/>
      <c r="H309" s="938"/>
      <c r="I309" s="938"/>
    </row>
    <row r="310" spans="3:9" ht="16.5">
      <c r="C310" s="938"/>
      <c r="D310" s="939"/>
      <c r="E310" s="940"/>
      <c r="F310" s="938"/>
      <c r="G310" s="938"/>
      <c r="H310" s="938"/>
      <c r="I310" s="938"/>
    </row>
    <row r="311" spans="3:9" ht="16.5">
      <c r="C311" s="938"/>
      <c r="D311" s="939"/>
      <c r="E311" s="940"/>
      <c r="F311" s="938"/>
      <c r="G311" s="938"/>
      <c r="H311" s="938"/>
      <c r="I311" s="938"/>
    </row>
    <row r="312" spans="3:9" ht="16.5">
      <c r="C312" s="938"/>
      <c r="D312" s="939"/>
      <c r="E312" s="940"/>
      <c r="F312" s="938"/>
      <c r="G312" s="938"/>
      <c r="H312" s="938"/>
      <c r="I312" s="938"/>
    </row>
    <row r="313" spans="3:9" ht="16.5">
      <c r="C313" s="938"/>
      <c r="D313" s="939"/>
      <c r="E313" s="940"/>
      <c r="F313" s="938"/>
      <c r="G313" s="938"/>
      <c r="H313" s="938"/>
      <c r="I313" s="938"/>
    </row>
    <row r="314" spans="3:9" ht="16.5">
      <c r="C314" s="938"/>
      <c r="D314" s="939"/>
      <c r="E314" s="940"/>
      <c r="F314" s="938"/>
      <c r="G314" s="938"/>
      <c r="H314" s="938"/>
      <c r="I314" s="938"/>
    </row>
    <row r="315" spans="3:9" ht="16.5">
      <c r="C315" s="938"/>
      <c r="D315" s="939"/>
      <c r="E315" s="940"/>
      <c r="F315" s="938"/>
      <c r="G315" s="938"/>
      <c r="H315" s="938"/>
      <c r="I315" s="938"/>
    </row>
    <row r="316" spans="3:9" ht="16.5">
      <c r="C316" s="938"/>
      <c r="D316" s="939"/>
      <c r="E316" s="940"/>
      <c r="F316" s="938"/>
      <c r="G316" s="938"/>
      <c r="H316" s="938"/>
      <c r="I316" s="938"/>
    </row>
    <row r="317" spans="3:9" ht="16.5">
      <c r="C317" s="938"/>
      <c r="D317" s="939"/>
      <c r="E317" s="940"/>
      <c r="F317" s="938"/>
      <c r="G317" s="938"/>
      <c r="H317" s="938"/>
      <c r="I317" s="938"/>
    </row>
    <row r="318" spans="3:9" ht="16.5">
      <c r="C318" s="938"/>
      <c r="D318" s="939"/>
      <c r="E318" s="940"/>
      <c r="F318" s="938"/>
      <c r="G318" s="938"/>
      <c r="H318" s="938"/>
      <c r="I318" s="938"/>
    </row>
    <row r="319" spans="3:9" ht="16.5">
      <c r="C319" s="938"/>
      <c r="D319" s="939"/>
      <c r="E319" s="940"/>
      <c r="F319" s="938"/>
      <c r="G319" s="938"/>
      <c r="H319" s="938"/>
      <c r="I319" s="938"/>
    </row>
    <row r="320" spans="3:9" ht="16.5">
      <c r="C320" s="938"/>
      <c r="D320" s="939"/>
      <c r="E320" s="940"/>
      <c r="F320" s="938"/>
      <c r="G320" s="938"/>
      <c r="H320" s="938"/>
      <c r="I320" s="938"/>
    </row>
    <row r="321" spans="3:9" ht="16.5">
      <c r="C321" s="938"/>
      <c r="D321" s="939"/>
      <c r="E321" s="940"/>
      <c r="F321" s="938"/>
      <c r="G321" s="938"/>
      <c r="H321" s="938"/>
      <c r="I321" s="938"/>
    </row>
    <row r="322" spans="3:9" ht="16.5">
      <c r="C322" s="938"/>
      <c r="D322" s="939"/>
      <c r="E322" s="940"/>
      <c r="F322" s="938"/>
      <c r="G322" s="938"/>
      <c r="H322" s="938"/>
      <c r="I322" s="938"/>
    </row>
    <row r="323" spans="3:9" ht="16.5">
      <c r="C323" s="938"/>
      <c r="D323" s="939"/>
      <c r="E323" s="940"/>
      <c r="F323" s="938"/>
      <c r="G323" s="938"/>
      <c r="H323" s="938"/>
      <c r="I323" s="938"/>
    </row>
    <row r="324" spans="3:9" ht="16.5">
      <c r="C324" s="938"/>
      <c r="D324" s="939"/>
      <c r="E324" s="940"/>
      <c r="F324" s="938"/>
      <c r="G324" s="938"/>
      <c r="H324" s="938"/>
      <c r="I324" s="938"/>
    </row>
    <row r="325" spans="3:9" ht="16.5">
      <c r="C325" s="938"/>
      <c r="D325" s="939"/>
      <c r="E325" s="940"/>
      <c r="F325" s="938"/>
      <c r="G325" s="938"/>
      <c r="H325" s="938"/>
      <c r="I325" s="938"/>
    </row>
    <row r="326" spans="3:9" ht="16.5">
      <c r="C326" s="938"/>
      <c r="D326" s="939"/>
      <c r="E326" s="940"/>
      <c r="F326" s="938"/>
      <c r="G326" s="938"/>
      <c r="H326" s="938"/>
      <c r="I326" s="938"/>
    </row>
    <row r="327" spans="3:9" ht="16.5">
      <c r="C327" s="938"/>
      <c r="D327" s="939"/>
      <c r="E327" s="940"/>
      <c r="F327" s="938"/>
      <c r="G327" s="938"/>
      <c r="H327" s="938"/>
      <c r="I327" s="938"/>
    </row>
    <row r="328" spans="3:9" ht="16.5">
      <c r="C328" s="938"/>
      <c r="D328" s="939"/>
      <c r="E328" s="940"/>
      <c r="F328" s="938"/>
      <c r="G328" s="938"/>
      <c r="H328" s="938"/>
      <c r="I328" s="938"/>
    </row>
    <row r="329" spans="3:9" ht="16.5">
      <c r="C329" s="938"/>
      <c r="D329" s="939"/>
      <c r="E329" s="940"/>
      <c r="F329" s="938"/>
      <c r="G329" s="938"/>
      <c r="H329" s="938"/>
      <c r="I329" s="938"/>
    </row>
    <row r="330" spans="3:9" ht="16.5">
      <c r="C330" s="938"/>
      <c r="D330" s="939"/>
      <c r="E330" s="940"/>
      <c r="F330" s="938"/>
      <c r="G330" s="938"/>
      <c r="H330" s="938"/>
      <c r="I330" s="938"/>
    </row>
    <row r="331" spans="3:9" ht="16.5">
      <c r="C331" s="938"/>
      <c r="D331" s="939"/>
      <c r="E331" s="940"/>
      <c r="F331" s="938"/>
      <c r="G331" s="938"/>
      <c r="H331" s="938"/>
      <c r="I331" s="938"/>
    </row>
    <row r="332" spans="3:9" ht="16.5">
      <c r="C332" s="938"/>
      <c r="D332" s="939"/>
      <c r="E332" s="940"/>
      <c r="F332" s="938"/>
      <c r="G332" s="938"/>
      <c r="H332" s="938"/>
      <c r="I332" s="938"/>
    </row>
    <row r="333" spans="3:9" ht="16.5">
      <c r="C333" s="938"/>
      <c r="D333" s="939"/>
      <c r="E333" s="940"/>
      <c r="F333" s="938"/>
      <c r="G333" s="938"/>
      <c r="H333" s="938"/>
      <c r="I333" s="938"/>
    </row>
    <row r="334" spans="3:9" ht="16.5">
      <c r="C334" s="938"/>
      <c r="D334" s="939"/>
      <c r="E334" s="940"/>
      <c r="F334" s="938"/>
      <c r="G334" s="938"/>
      <c r="H334" s="938"/>
      <c r="I334" s="938"/>
    </row>
    <row r="335" spans="3:9" ht="16.5">
      <c r="C335" s="938"/>
      <c r="D335" s="939"/>
      <c r="E335" s="940"/>
      <c r="F335" s="938"/>
      <c r="G335" s="938"/>
      <c r="H335" s="938"/>
      <c r="I335" s="938"/>
    </row>
    <row r="336" spans="3:9" ht="16.5">
      <c r="C336" s="938"/>
      <c r="D336" s="939"/>
      <c r="E336" s="940"/>
      <c r="F336" s="938"/>
      <c r="G336" s="938"/>
      <c r="H336" s="938"/>
      <c r="I336" s="938"/>
    </row>
    <row r="337" spans="3:9" ht="16.5">
      <c r="C337" s="938"/>
      <c r="D337" s="939"/>
      <c r="E337" s="940"/>
      <c r="F337" s="938"/>
      <c r="G337" s="938"/>
      <c r="H337" s="938"/>
      <c r="I337" s="938"/>
    </row>
    <row r="338" spans="3:9" ht="16.5">
      <c r="C338" s="938"/>
      <c r="D338" s="939"/>
      <c r="E338" s="940"/>
      <c r="F338" s="938"/>
      <c r="G338" s="938"/>
      <c r="H338" s="938"/>
      <c r="I338" s="938"/>
    </row>
    <row r="339" spans="3:9" ht="16.5">
      <c r="C339" s="938"/>
      <c r="D339" s="939"/>
      <c r="E339" s="940"/>
      <c r="F339" s="938"/>
      <c r="G339" s="938"/>
      <c r="H339" s="938"/>
      <c r="I339" s="938"/>
    </row>
    <row r="340" spans="3:9" ht="16.5">
      <c r="C340" s="938"/>
      <c r="D340" s="939"/>
      <c r="E340" s="940"/>
      <c r="F340" s="938"/>
      <c r="G340" s="938"/>
      <c r="H340" s="938"/>
      <c r="I340" s="938"/>
    </row>
    <row r="341" spans="3:9" ht="16.5">
      <c r="C341" s="938"/>
      <c r="D341" s="939"/>
      <c r="E341" s="940"/>
      <c r="F341" s="938"/>
      <c r="G341" s="938"/>
      <c r="H341" s="938"/>
      <c r="I341" s="938"/>
    </row>
    <row r="342" spans="3:9" ht="16.5">
      <c r="C342" s="938"/>
      <c r="D342" s="939"/>
      <c r="E342" s="940"/>
      <c r="F342" s="938"/>
      <c r="G342" s="938"/>
      <c r="H342" s="938"/>
      <c r="I342" s="938"/>
    </row>
    <row r="343" spans="3:9" ht="16.5">
      <c r="C343" s="938"/>
      <c r="D343" s="939"/>
      <c r="E343" s="940"/>
      <c r="F343" s="938"/>
      <c r="G343" s="938"/>
      <c r="H343" s="938"/>
      <c r="I343" s="938"/>
    </row>
    <row r="344" spans="3:9" ht="16.5">
      <c r="C344" s="938"/>
      <c r="D344" s="939"/>
      <c r="E344" s="940"/>
      <c r="F344" s="938"/>
      <c r="G344" s="938"/>
      <c r="H344" s="938"/>
      <c r="I344" s="938"/>
    </row>
    <row r="345" spans="3:9" ht="16.5">
      <c r="C345" s="938"/>
      <c r="D345" s="939"/>
      <c r="E345" s="940"/>
      <c r="F345" s="938"/>
      <c r="G345" s="938"/>
      <c r="H345" s="938"/>
      <c r="I345" s="938"/>
    </row>
    <row r="346" spans="3:9" ht="16.5">
      <c r="C346" s="938"/>
      <c r="D346" s="939"/>
      <c r="E346" s="940"/>
      <c r="F346" s="938"/>
      <c r="G346" s="938"/>
      <c r="H346" s="938"/>
      <c r="I346" s="938"/>
    </row>
    <row r="347" spans="3:9" ht="16.5">
      <c r="C347" s="938"/>
      <c r="D347" s="939"/>
      <c r="E347" s="940"/>
      <c r="F347" s="938"/>
      <c r="G347" s="938"/>
      <c r="H347" s="938"/>
      <c r="I347" s="938"/>
    </row>
    <row r="348" spans="3:9" ht="16.5">
      <c r="C348" s="938"/>
      <c r="D348" s="939"/>
      <c r="E348" s="940"/>
      <c r="F348" s="938"/>
      <c r="G348" s="938"/>
      <c r="H348" s="938"/>
      <c r="I348" s="938"/>
    </row>
    <row r="349" spans="3:9" ht="16.5">
      <c r="C349" s="938"/>
      <c r="D349" s="939"/>
      <c r="E349" s="940"/>
      <c r="F349" s="938"/>
      <c r="G349" s="938"/>
      <c r="H349" s="938"/>
      <c r="I349" s="938"/>
    </row>
    <row r="350" spans="3:9" ht="16.5">
      <c r="C350" s="938"/>
      <c r="D350" s="939"/>
      <c r="E350" s="940"/>
      <c r="F350" s="938"/>
      <c r="G350" s="938"/>
      <c r="H350" s="938"/>
      <c r="I350" s="938"/>
    </row>
    <row r="351" spans="3:9" ht="16.5">
      <c r="C351" s="938"/>
      <c r="D351" s="939"/>
      <c r="E351" s="940"/>
      <c r="F351" s="938"/>
      <c r="G351" s="938"/>
      <c r="H351" s="938"/>
      <c r="I351" s="938"/>
    </row>
    <row r="352" spans="3:9" ht="16.5">
      <c r="C352" s="938"/>
      <c r="D352" s="939"/>
      <c r="E352" s="940"/>
      <c r="F352" s="938"/>
      <c r="G352" s="938"/>
      <c r="H352" s="938"/>
      <c r="I352" s="938"/>
    </row>
    <row r="353" spans="3:9" ht="16.5">
      <c r="C353" s="938"/>
      <c r="D353" s="939"/>
      <c r="E353" s="940"/>
      <c r="F353" s="938"/>
      <c r="G353" s="938"/>
      <c r="H353" s="938"/>
      <c r="I353" s="938"/>
    </row>
    <row r="354" spans="3:9" ht="16.5">
      <c r="C354" s="938"/>
      <c r="D354" s="939"/>
      <c r="E354" s="940"/>
      <c r="F354" s="938"/>
      <c r="G354" s="938"/>
      <c r="H354" s="938"/>
      <c r="I354" s="938"/>
    </row>
    <row r="355" spans="3:9" ht="16.5">
      <c r="C355" s="938"/>
      <c r="D355" s="939"/>
      <c r="E355" s="940"/>
      <c r="F355" s="938"/>
      <c r="G355" s="938"/>
      <c r="H355" s="938"/>
      <c r="I355" s="938"/>
    </row>
    <row r="356" spans="3:9" ht="16.5">
      <c r="C356" s="938"/>
      <c r="D356" s="939"/>
      <c r="E356" s="940"/>
      <c r="F356" s="938"/>
      <c r="G356" s="938"/>
      <c r="H356" s="938"/>
      <c r="I356" s="938"/>
    </row>
    <row r="357" spans="3:9" ht="16.5">
      <c r="C357" s="938"/>
      <c r="D357" s="939"/>
      <c r="E357" s="940"/>
      <c r="F357" s="938"/>
      <c r="G357" s="938"/>
      <c r="H357" s="938"/>
      <c r="I357" s="938"/>
    </row>
    <row r="358" spans="3:9" ht="16.5">
      <c r="C358" s="938"/>
      <c r="D358" s="939"/>
      <c r="E358" s="940"/>
      <c r="F358" s="938"/>
      <c r="G358" s="938"/>
      <c r="H358" s="938"/>
      <c r="I358" s="938"/>
    </row>
    <row r="359" spans="3:9" ht="16.5">
      <c r="C359" s="938"/>
      <c r="D359" s="939"/>
      <c r="E359" s="940"/>
      <c r="F359" s="938"/>
      <c r="G359" s="938"/>
      <c r="H359" s="938"/>
      <c r="I359" s="938"/>
    </row>
    <row r="360" spans="3:9" ht="16.5">
      <c r="C360" s="938"/>
      <c r="D360" s="939"/>
      <c r="E360" s="940"/>
      <c r="F360" s="938"/>
      <c r="G360" s="938"/>
      <c r="H360" s="938"/>
      <c r="I360" s="938"/>
    </row>
    <row r="361" spans="3:9" ht="16.5">
      <c r="C361" s="938"/>
      <c r="D361" s="939"/>
      <c r="E361" s="940"/>
      <c r="F361" s="938"/>
      <c r="G361" s="938"/>
      <c r="H361" s="938"/>
      <c r="I361" s="938"/>
    </row>
    <row r="362" spans="3:9" ht="16.5">
      <c r="C362" s="938"/>
      <c r="D362" s="939"/>
      <c r="E362" s="940"/>
      <c r="F362" s="938"/>
      <c r="G362" s="938"/>
      <c r="H362" s="938"/>
      <c r="I362" s="938"/>
    </row>
    <row r="363" spans="3:9" ht="16.5">
      <c r="C363" s="938"/>
      <c r="D363" s="939"/>
      <c r="E363" s="940"/>
      <c r="F363" s="938"/>
      <c r="G363" s="938"/>
      <c r="H363" s="938"/>
      <c r="I363" s="938"/>
    </row>
    <row r="364" spans="3:9" ht="16.5">
      <c r="C364" s="938"/>
      <c r="D364" s="939"/>
      <c r="E364" s="940"/>
      <c r="F364" s="938"/>
      <c r="G364" s="938"/>
      <c r="H364" s="938"/>
      <c r="I364" s="938"/>
    </row>
    <row r="365" spans="3:9" ht="16.5">
      <c r="C365" s="938"/>
      <c r="D365" s="939"/>
      <c r="E365" s="940"/>
      <c r="F365" s="938"/>
      <c r="G365" s="938"/>
      <c r="H365" s="938"/>
      <c r="I365" s="938"/>
    </row>
    <row r="366" spans="3:9" ht="16.5">
      <c r="C366" s="938"/>
      <c r="D366" s="939"/>
      <c r="E366" s="940"/>
      <c r="F366" s="938"/>
      <c r="G366" s="938"/>
      <c r="H366" s="938"/>
      <c r="I366" s="938"/>
    </row>
    <row r="367" spans="3:9" ht="16.5">
      <c r="C367" s="938"/>
      <c r="D367" s="939"/>
      <c r="E367" s="940"/>
      <c r="F367" s="938"/>
      <c r="G367" s="938"/>
      <c r="H367" s="938"/>
      <c r="I367" s="938"/>
    </row>
    <row r="368" spans="3:9" ht="16.5">
      <c r="C368" s="938"/>
      <c r="D368" s="939"/>
      <c r="E368" s="940"/>
      <c r="F368" s="938"/>
      <c r="G368" s="938"/>
      <c r="H368" s="938"/>
      <c r="I368" s="938"/>
    </row>
    <row r="369" spans="3:9" ht="16.5">
      <c r="C369" s="938"/>
      <c r="D369" s="939"/>
      <c r="E369" s="940"/>
      <c r="F369" s="938"/>
      <c r="G369" s="938"/>
      <c r="H369" s="938"/>
      <c r="I369" s="938"/>
    </row>
    <row r="370" spans="3:9" ht="16.5">
      <c r="C370" s="938"/>
      <c r="D370" s="939"/>
      <c r="E370" s="940"/>
      <c r="F370" s="938"/>
      <c r="G370" s="938"/>
      <c r="H370" s="938"/>
      <c r="I370" s="938"/>
    </row>
    <row r="371" spans="3:9" ht="16.5">
      <c r="C371" s="938"/>
      <c r="D371" s="939"/>
      <c r="E371" s="940"/>
      <c r="F371" s="938"/>
      <c r="G371" s="938"/>
      <c r="H371" s="938"/>
      <c r="I371" s="938"/>
    </row>
    <row r="372" spans="3:9" ht="16.5">
      <c r="C372" s="938"/>
      <c r="D372" s="939"/>
      <c r="E372" s="940"/>
      <c r="F372" s="938"/>
      <c r="G372" s="938"/>
      <c r="H372" s="938"/>
      <c r="I372" s="938"/>
    </row>
    <row r="373" spans="3:9" ht="16.5">
      <c r="C373" s="938"/>
      <c r="D373" s="939"/>
      <c r="E373" s="940"/>
      <c r="F373" s="938"/>
      <c r="G373" s="938"/>
      <c r="H373" s="938"/>
      <c r="I373" s="938"/>
    </row>
    <row r="374" spans="3:9" ht="16.5">
      <c r="C374" s="938"/>
      <c r="D374" s="939"/>
      <c r="E374" s="940"/>
      <c r="F374" s="938"/>
      <c r="G374" s="938"/>
      <c r="H374" s="938"/>
      <c r="I374" s="938"/>
    </row>
    <row r="375" spans="3:9" ht="16.5">
      <c r="C375" s="938"/>
      <c r="D375" s="939"/>
      <c r="E375" s="940"/>
      <c r="F375" s="938"/>
      <c r="G375" s="938"/>
      <c r="H375" s="938"/>
      <c r="I375" s="938"/>
    </row>
    <row r="376" spans="3:9" ht="16.5">
      <c r="C376" s="938"/>
      <c r="D376" s="939"/>
      <c r="E376" s="940"/>
      <c r="F376" s="938"/>
      <c r="G376" s="938"/>
      <c r="H376" s="938"/>
      <c r="I376" s="938"/>
    </row>
    <row r="377" spans="3:9" ht="16.5">
      <c r="C377" s="938"/>
      <c r="D377" s="939"/>
      <c r="E377" s="940"/>
      <c r="F377" s="938"/>
      <c r="G377" s="938"/>
      <c r="H377" s="938"/>
      <c r="I377" s="938"/>
    </row>
    <row r="378" spans="3:9" ht="16.5">
      <c r="C378" s="938"/>
      <c r="D378" s="939"/>
      <c r="E378" s="940"/>
      <c r="F378" s="938"/>
      <c r="G378" s="938"/>
      <c r="H378" s="938"/>
      <c r="I378" s="938"/>
    </row>
    <row r="379" spans="3:9" ht="16.5">
      <c r="C379" s="938"/>
      <c r="D379" s="939"/>
      <c r="E379" s="940"/>
      <c r="F379" s="938"/>
      <c r="G379" s="938"/>
      <c r="H379" s="938"/>
      <c r="I379" s="938"/>
    </row>
    <row r="380" spans="3:9" ht="16.5">
      <c r="C380" s="938"/>
      <c r="D380" s="939"/>
      <c r="E380" s="940"/>
      <c r="F380" s="938"/>
      <c r="G380" s="938"/>
      <c r="H380" s="938"/>
      <c r="I380" s="938"/>
    </row>
    <row r="381" spans="3:9" ht="16.5">
      <c r="C381" s="938"/>
      <c r="D381" s="939"/>
      <c r="E381" s="940"/>
      <c r="F381" s="938"/>
      <c r="G381" s="938"/>
      <c r="H381" s="938"/>
      <c r="I381" s="938"/>
    </row>
    <row r="382" spans="3:9" ht="16.5">
      <c r="C382" s="938"/>
      <c r="D382" s="939"/>
      <c r="E382" s="940"/>
      <c r="F382" s="938"/>
      <c r="G382" s="938"/>
      <c r="H382" s="938"/>
      <c r="I382" s="938"/>
    </row>
    <row r="383" spans="3:9" ht="16.5">
      <c r="C383" s="938"/>
      <c r="D383" s="939"/>
      <c r="E383" s="940"/>
      <c r="F383" s="938"/>
      <c r="G383" s="938"/>
      <c r="H383" s="938"/>
      <c r="I383" s="938"/>
    </row>
    <row r="384" spans="3:9" ht="16.5">
      <c r="C384" s="938"/>
      <c r="D384" s="939"/>
      <c r="E384" s="940"/>
      <c r="F384" s="938"/>
      <c r="G384" s="938"/>
      <c r="H384" s="938"/>
      <c r="I384" s="938"/>
    </row>
    <row r="385" spans="3:9" ht="16.5">
      <c r="C385" s="938"/>
      <c r="D385" s="939"/>
      <c r="E385" s="940"/>
      <c r="F385" s="938"/>
      <c r="G385" s="938"/>
      <c r="H385" s="938"/>
      <c r="I385" s="938"/>
    </row>
    <row r="386" spans="3:9" ht="16.5">
      <c r="C386" s="938"/>
      <c r="D386" s="939"/>
      <c r="E386" s="940"/>
      <c r="F386" s="938"/>
      <c r="G386" s="938"/>
      <c r="H386" s="938"/>
      <c r="I386" s="938"/>
    </row>
    <row r="387" spans="3:9" ht="16.5">
      <c r="C387" s="938"/>
      <c r="D387" s="939"/>
      <c r="E387" s="940"/>
      <c r="F387" s="938"/>
      <c r="G387" s="938"/>
      <c r="H387" s="938"/>
      <c r="I387" s="938"/>
    </row>
    <row r="388" spans="3:9" ht="16.5">
      <c r="C388" s="938"/>
      <c r="D388" s="939"/>
      <c r="E388" s="940"/>
      <c r="F388" s="938"/>
      <c r="G388" s="938"/>
      <c r="H388" s="938"/>
      <c r="I388" s="938"/>
    </row>
    <row r="389" spans="3:9" ht="16.5">
      <c r="C389" s="938"/>
      <c r="D389" s="939"/>
      <c r="E389" s="940"/>
      <c r="F389" s="938"/>
      <c r="G389" s="938"/>
      <c r="H389" s="938"/>
      <c r="I389" s="938"/>
    </row>
    <row r="390" spans="3:9" ht="16.5">
      <c r="C390" s="938"/>
      <c r="D390" s="939"/>
      <c r="E390" s="940"/>
      <c r="F390" s="938"/>
      <c r="G390" s="938"/>
      <c r="H390" s="938"/>
      <c r="I390" s="938"/>
    </row>
    <row r="391" spans="3:9" ht="16.5">
      <c r="C391" s="938"/>
      <c r="D391" s="939"/>
      <c r="E391" s="940"/>
      <c r="F391" s="938"/>
      <c r="G391" s="938"/>
      <c r="H391" s="938"/>
      <c r="I391" s="938"/>
    </row>
    <row r="392" spans="3:9" ht="16.5">
      <c r="C392" s="938"/>
      <c r="D392" s="939"/>
      <c r="E392" s="940"/>
      <c r="F392" s="938"/>
      <c r="G392" s="938"/>
      <c r="H392" s="938"/>
      <c r="I392" s="938"/>
    </row>
    <row r="393" spans="3:9" ht="16.5">
      <c r="C393" s="938"/>
      <c r="D393" s="939"/>
      <c r="E393" s="940"/>
      <c r="F393" s="938"/>
      <c r="G393" s="938"/>
      <c r="H393" s="938"/>
      <c r="I393" s="938"/>
    </row>
    <row r="394" spans="3:9" ht="16.5">
      <c r="C394" s="938"/>
      <c r="D394" s="939"/>
      <c r="E394" s="940"/>
      <c r="F394" s="938"/>
      <c r="G394" s="938"/>
      <c r="H394" s="938"/>
      <c r="I394" s="938"/>
    </row>
    <row r="395" spans="3:9" ht="16.5">
      <c r="C395" s="938"/>
      <c r="D395" s="939"/>
      <c r="E395" s="940"/>
      <c r="F395" s="938"/>
      <c r="G395" s="938"/>
      <c r="H395" s="938"/>
      <c r="I395" s="938"/>
    </row>
    <row r="396" spans="3:9" ht="16.5">
      <c r="C396" s="938"/>
      <c r="D396" s="939"/>
      <c r="E396" s="940"/>
      <c r="F396" s="938"/>
      <c r="G396" s="938"/>
      <c r="H396" s="938"/>
      <c r="I396" s="938"/>
    </row>
    <row r="397" spans="3:9" ht="16.5">
      <c r="C397" s="938"/>
      <c r="D397" s="939"/>
      <c r="E397" s="940"/>
      <c r="F397" s="938"/>
      <c r="G397" s="938"/>
      <c r="H397" s="938"/>
      <c r="I397" s="938"/>
    </row>
    <row r="398" spans="3:9" ht="16.5">
      <c r="C398" s="938"/>
      <c r="D398" s="939"/>
      <c r="E398" s="940"/>
      <c r="F398" s="938"/>
      <c r="G398" s="938"/>
      <c r="H398" s="938"/>
      <c r="I398" s="938"/>
    </row>
    <row r="399" spans="3:9" ht="16.5">
      <c r="C399" s="938"/>
      <c r="D399" s="939"/>
      <c r="E399" s="940"/>
      <c r="F399" s="938"/>
      <c r="G399" s="938"/>
      <c r="H399" s="938"/>
      <c r="I399" s="938"/>
    </row>
    <row r="400" spans="3:9" ht="16.5">
      <c r="C400" s="938"/>
      <c r="D400" s="939"/>
      <c r="E400" s="940"/>
      <c r="F400" s="938"/>
      <c r="G400" s="938"/>
      <c r="H400" s="938"/>
      <c r="I400" s="938"/>
    </row>
    <row r="401" spans="3:9" ht="16.5">
      <c r="C401" s="938"/>
      <c r="D401" s="939"/>
      <c r="E401" s="940"/>
      <c r="F401" s="938"/>
      <c r="G401" s="938"/>
      <c r="H401" s="938"/>
      <c r="I401" s="938"/>
    </row>
    <row r="402" spans="3:9" ht="16.5">
      <c r="C402" s="938"/>
      <c r="D402" s="939"/>
      <c r="E402" s="940"/>
      <c r="F402" s="938"/>
      <c r="G402" s="938"/>
      <c r="H402" s="938"/>
      <c r="I402" s="938"/>
    </row>
    <row r="403" spans="3:9" ht="16.5">
      <c r="C403" s="938"/>
      <c r="D403" s="939"/>
      <c r="E403" s="940"/>
      <c r="F403" s="938"/>
      <c r="G403" s="938"/>
      <c r="H403" s="938"/>
      <c r="I403" s="938"/>
    </row>
    <row r="404" spans="3:9" ht="16.5">
      <c r="C404" s="938"/>
      <c r="D404" s="939"/>
      <c r="E404" s="940"/>
      <c r="F404" s="938"/>
      <c r="G404" s="938"/>
      <c r="H404" s="938"/>
      <c r="I404" s="938"/>
    </row>
    <row r="405" spans="3:9" ht="16.5">
      <c r="C405" s="938"/>
      <c r="D405" s="939"/>
      <c r="E405" s="940"/>
      <c r="F405" s="938"/>
      <c r="G405" s="938"/>
      <c r="H405" s="938"/>
      <c r="I405" s="938"/>
    </row>
    <row r="406" spans="3:9" ht="16.5">
      <c r="C406" s="938"/>
      <c r="D406" s="939"/>
      <c r="E406" s="940"/>
      <c r="F406" s="938"/>
      <c r="G406" s="938"/>
      <c r="H406" s="938"/>
      <c r="I406" s="938"/>
    </row>
    <row r="407" spans="3:9" ht="16.5">
      <c r="C407" s="938"/>
      <c r="D407" s="939"/>
      <c r="E407" s="940"/>
      <c r="F407" s="938"/>
      <c r="G407" s="938"/>
      <c r="H407" s="938"/>
      <c r="I407" s="938"/>
    </row>
    <row r="408" spans="3:9" ht="16.5">
      <c r="C408" s="938"/>
      <c r="D408" s="939"/>
      <c r="E408" s="940"/>
      <c r="F408" s="938"/>
      <c r="G408" s="938"/>
      <c r="H408" s="938"/>
      <c r="I408" s="938"/>
    </row>
    <row r="409" spans="3:9" ht="16.5">
      <c r="C409" s="938"/>
      <c r="D409" s="939"/>
      <c r="E409" s="940"/>
      <c r="F409" s="938"/>
      <c r="G409" s="938"/>
      <c r="H409" s="938"/>
      <c r="I409" s="938"/>
    </row>
    <row r="410" spans="3:9" ht="16.5">
      <c r="C410" s="938"/>
      <c r="D410" s="939"/>
      <c r="E410" s="940"/>
      <c r="F410" s="938"/>
      <c r="G410" s="938"/>
      <c r="H410" s="938"/>
      <c r="I410" s="938"/>
    </row>
    <row r="411" spans="3:9" ht="16.5">
      <c r="C411" s="938"/>
      <c r="D411" s="939"/>
      <c r="E411" s="940"/>
      <c r="F411" s="938"/>
      <c r="G411" s="938"/>
      <c r="H411" s="938"/>
      <c r="I411" s="938"/>
    </row>
    <row r="412" spans="3:9" ht="16.5">
      <c r="C412" s="938"/>
      <c r="D412" s="939"/>
      <c r="E412" s="940"/>
      <c r="F412" s="938"/>
      <c r="G412" s="938"/>
      <c r="H412" s="938"/>
      <c r="I412" s="938"/>
    </row>
    <row r="413" spans="3:9" ht="16.5">
      <c r="C413" s="938"/>
      <c r="D413" s="939"/>
      <c r="E413" s="940"/>
      <c r="F413" s="938"/>
      <c r="G413" s="938"/>
      <c r="H413" s="938"/>
      <c r="I413" s="938"/>
    </row>
    <row r="414" spans="3:9" ht="16.5">
      <c r="C414" s="938"/>
      <c r="D414" s="939"/>
      <c r="E414" s="940"/>
      <c r="F414" s="938"/>
      <c r="G414" s="938"/>
      <c r="H414" s="938"/>
      <c r="I414" s="938"/>
    </row>
    <row r="415" spans="3:9" ht="16.5">
      <c r="C415" s="938"/>
      <c r="D415" s="939"/>
      <c r="E415" s="940"/>
      <c r="F415" s="938"/>
      <c r="G415" s="938"/>
      <c r="H415" s="938"/>
      <c r="I415" s="938"/>
    </row>
    <row r="416" spans="3:9" ht="16.5">
      <c r="C416" s="938"/>
      <c r="D416" s="939"/>
      <c r="E416" s="940"/>
      <c r="F416" s="938"/>
      <c r="G416" s="938"/>
      <c r="H416" s="938"/>
      <c r="I416" s="938"/>
    </row>
    <row r="417" spans="3:9" ht="16.5">
      <c r="C417" s="938"/>
      <c r="D417" s="939"/>
      <c r="E417" s="940"/>
      <c r="F417" s="938"/>
      <c r="G417" s="938"/>
      <c r="H417" s="938"/>
      <c r="I417" s="938"/>
    </row>
    <row r="418" spans="3:9" ht="16.5">
      <c r="C418" s="938"/>
      <c r="D418" s="939"/>
      <c r="E418" s="940"/>
      <c r="F418" s="938"/>
      <c r="G418" s="938"/>
      <c r="H418" s="938"/>
      <c r="I418" s="938"/>
    </row>
    <row r="419" spans="3:9" ht="16.5">
      <c r="C419" s="938"/>
      <c r="D419" s="939"/>
      <c r="E419" s="940"/>
      <c r="F419" s="938"/>
      <c r="G419" s="938"/>
      <c r="H419" s="938"/>
      <c r="I419" s="938"/>
    </row>
    <row r="420" spans="3:9" ht="16.5">
      <c r="C420" s="938"/>
      <c r="D420" s="939"/>
      <c r="E420" s="940"/>
      <c r="F420" s="938"/>
      <c r="G420" s="938"/>
      <c r="H420" s="938"/>
      <c r="I420" s="938"/>
    </row>
    <row r="421" spans="3:9" ht="16.5">
      <c r="C421" s="938"/>
      <c r="D421" s="939"/>
      <c r="E421" s="940"/>
      <c r="F421" s="938"/>
      <c r="G421" s="938"/>
      <c r="H421" s="938"/>
      <c r="I421" s="938"/>
    </row>
    <row r="422" spans="3:9" ht="16.5">
      <c r="C422" s="938"/>
      <c r="D422" s="939"/>
      <c r="E422" s="940"/>
      <c r="F422" s="938"/>
      <c r="G422" s="938"/>
      <c r="H422" s="938"/>
      <c r="I422" s="938"/>
    </row>
    <row r="423" spans="3:9" ht="16.5">
      <c r="C423" s="938"/>
      <c r="D423" s="939"/>
      <c r="E423" s="940"/>
      <c r="F423" s="938"/>
      <c r="G423" s="938"/>
      <c r="H423" s="938"/>
      <c r="I423" s="938"/>
    </row>
    <row r="424" spans="3:9" ht="16.5">
      <c r="C424" s="938"/>
      <c r="D424" s="939"/>
      <c r="E424" s="940"/>
      <c r="F424" s="938"/>
      <c r="G424" s="938"/>
      <c r="H424" s="938"/>
      <c r="I424" s="938"/>
    </row>
    <row r="425" spans="3:9" ht="16.5">
      <c r="C425" s="938"/>
      <c r="D425" s="939"/>
      <c r="E425" s="940"/>
      <c r="F425" s="938"/>
      <c r="G425" s="938"/>
      <c r="H425" s="938"/>
      <c r="I425" s="938"/>
    </row>
    <row r="426" spans="3:9" ht="16.5">
      <c r="C426" s="938"/>
      <c r="D426" s="939"/>
      <c r="E426" s="940"/>
      <c r="F426" s="938"/>
      <c r="G426" s="938"/>
      <c r="H426" s="938"/>
      <c r="I426" s="938"/>
    </row>
    <row r="427" spans="3:9" ht="16.5">
      <c r="C427" s="938"/>
      <c r="D427" s="939"/>
      <c r="E427" s="940"/>
      <c r="F427" s="938"/>
      <c r="G427" s="938"/>
      <c r="H427" s="938"/>
      <c r="I427" s="938"/>
    </row>
    <row r="428" spans="3:9" ht="16.5">
      <c r="C428" s="938"/>
      <c r="D428" s="939"/>
      <c r="E428" s="940"/>
      <c r="F428" s="938"/>
      <c r="G428" s="938"/>
      <c r="H428" s="938"/>
      <c r="I428" s="938"/>
    </row>
    <row r="429" spans="3:9" ht="16.5">
      <c r="C429" s="938"/>
      <c r="D429" s="939"/>
      <c r="E429" s="940"/>
      <c r="F429" s="938"/>
      <c r="G429" s="938"/>
      <c r="H429" s="938"/>
      <c r="I429" s="938"/>
    </row>
    <row r="430" spans="3:9" ht="16.5">
      <c r="C430" s="938"/>
      <c r="D430" s="939"/>
      <c r="E430" s="940"/>
      <c r="F430" s="938"/>
      <c r="G430" s="938"/>
      <c r="H430" s="938"/>
      <c r="I430" s="938"/>
    </row>
    <row r="431" spans="3:9" ht="16.5">
      <c r="C431" s="938"/>
      <c r="D431" s="939"/>
      <c r="E431" s="940"/>
      <c r="F431" s="938"/>
      <c r="G431" s="938"/>
      <c r="H431" s="938"/>
      <c r="I431" s="938"/>
    </row>
    <row r="432" spans="3:9" ht="16.5">
      <c r="C432" s="938"/>
      <c r="D432" s="939"/>
      <c r="E432" s="940"/>
      <c r="F432" s="938"/>
      <c r="G432" s="938"/>
      <c r="H432" s="938"/>
      <c r="I432" s="938"/>
    </row>
    <row r="433" spans="3:9" ht="16.5">
      <c r="C433" s="938"/>
      <c r="D433" s="939"/>
      <c r="E433" s="940"/>
      <c r="F433" s="938"/>
      <c r="G433" s="938"/>
      <c r="H433" s="938"/>
      <c r="I433" s="938"/>
    </row>
    <row r="434" spans="3:9" ht="16.5">
      <c r="C434" s="938"/>
      <c r="D434" s="939"/>
      <c r="E434" s="940"/>
      <c r="F434" s="938"/>
      <c r="G434" s="938"/>
      <c r="H434" s="938"/>
      <c r="I434" s="938"/>
    </row>
    <row r="435" spans="3:9" ht="16.5">
      <c r="C435" s="938"/>
      <c r="D435" s="939"/>
      <c r="E435" s="940"/>
      <c r="F435" s="938"/>
      <c r="G435" s="938"/>
      <c r="H435" s="938"/>
      <c r="I435" s="938"/>
    </row>
    <row r="436" spans="3:9" ht="16.5">
      <c r="C436" s="938"/>
      <c r="D436" s="939"/>
      <c r="E436" s="940"/>
      <c r="F436" s="938"/>
      <c r="G436" s="938"/>
      <c r="H436" s="938"/>
      <c r="I436" s="938"/>
    </row>
    <row r="437" spans="3:9" ht="16.5">
      <c r="C437" s="938"/>
      <c r="D437" s="939"/>
      <c r="E437" s="940"/>
      <c r="F437" s="938"/>
      <c r="G437" s="938"/>
      <c r="H437" s="938"/>
      <c r="I437" s="938"/>
    </row>
    <row r="438" spans="3:9" ht="16.5">
      <c r="C438" s="938"/>
      <c r="D438" s="939"/>
      <c r="E438" s="940"/>
      <c r="F438" s="938"/>
      <c r="G438" s="938"/>
      <c r="H438" s="938"/>
      <c r="I438" s="938"/>
    </row>
    <row r="439" spans="3:9" ht="16.5">
      <c r="C439" s="938"/>
      <c r="D439" s="939"/>
      <c r="E439" s="940"/>
      <c r="F439" s="938"/>
      <c r="G439" s="938"/>
      <c r="H439" s="938"/>
      <c r="I439" s="938"/>
    </row>
    <row r="440" spans="3:9" ht="16.5">
      <c r="C440" s="938"/>
      <c r="D440" s="939"/>
      <c r="E440" s="940"/>
      <c r="F440" s="938"/>
      <c r="G440" s="938"/>
      <c r="H440" s="938"/>
      <c r="I440" s="938"/>
    </row>
    <row r="441" spans="3:9" ht="16.5">
      <c r="C441" s="938"/>
      <c r="D441" s="939"/>
      <c r="E441" s="940"/>
      <c r="F441" s="938"/>
      <c r="G441" s="938"/>
      <c r="H441" s="938"/>
      <c r="I441" s="938"/>
    </row>
    <row r="442" spans="3:9" ht="16.5">
      <c r="C442" s="938"/>
      <c r="D442" s="939"/>
      <c r="E442" s="940"/>
      <c r="F442" s="938"/>
      <c r="G442" s="938"/>
      <c r="H442" s="938"/>
      <c r="I442" s="938"/>
    </row>
    <row r="443" spans="3:9" ht="16.5">
      <c r="C443" s="938"/>
      <c r="D443" s="939"/>
      <c r="E443" s="940"/>
      <c r="F443" s="938"/>
      <c r="G443" s="938"/>
      <c r="H443" s="938"/>
      <c r="I443" s="938"/>
    </row>
    <row r="444" spans="3:9" ht="16.5">
      <c r="C444" s="938"/>
      <c r="D444" s="939"/>
      <c r="E444" s="940"/>
      <c r="F444" s="938"/>
      <c r="G444" s="938"/>
      <c r="H444" s="938"/>
      <c r="I444" s="938"/>
    </row>
    <row r="445" spans="3:9" ht="16.5">
      <c r="C445" s="938"/>
      <c r="D445" s="939"/>
      <c r="E445" s="940"/>
      <c r="F445" s="938"/>
      <c r="G445" s="938"/>
      <c r="H445" s="938"/>
      <c r="I445" s="938"/>
    </row>
    <row r="446" spans="3:9" ht="16.5">
      <c r="C446" s="938"/>
      <c r="D446" s="939"/>
      <c r="E446" s="940"/>
      <c r="F446" s="938"/>
      <c r="G446" s="938"/>
      <c r="H446" s="938"/>
      <c r="I446" s="938"/>
    </row>
    <row r="447" spans="3:9" ht="16.5">
      <c r="C447" s="938"/>
      <c r="D447" s="939"/>
      <c r="E447" s="940"/>
      <c r="F447" s="938"/>
      <c r="G447" s="938"/>
      <c r="H447" s="938"/>
      <c r="I447" s="938"/>
    </row>
    <row r="448" spans="3:9" ht="16.5">
      <c r="C448" s="938"/>
      <c r="D448" s="939"/>
      <c r="E448" s="940"/>
      <c r="F448" s="938"/>
      <c r="G448" s="938"/>
      <c r="H448" s="938"/>
      <c r="I448" s="938"/>
    </row>
    <row r="449" spans="3:9" ht="16.5">
      <c r="C449" s="938"/>
      <c r="D449" s="939"/>
      <c r="E449" s="940"/>
      <c r="F449" s="938"/>
      <c r="G449" s="938"/>
      <c r="H449" s="938"/>
      <c r="I449" s="938"/>
    </row>
    <row r="450" spans="3:9" ht="16.5">
      <c r="C450" s="938"/>
      <c r="D450" s="939"/>
      <c r="E450" s="940"/>
      <c r="F450" s="938"/>
      <c r="G450" s="938"/>
      <c r="H450" s="938"/>
      <c r="I450" s="938"/>
    </row>
    <row r="451" spans="3:9" ht="16.5">
      <c r="C451" s="938"/>
      <c r="D451" s="939"/>
      <c r="E451" s="940"/>
      <c r="F451" s="938"/>
      <c r="G451" s="938"/>
      <c r="H451" s="938"/>
      <c r="I451" s="938"/>
    </row>
    <row r="452" spans="3:9" ht="16.5">
      <c r="C452" s="938"/>
      <c r="D452" s="939"/>
      <c r="E452" s="940"/>
      <c r="F452" s="938"/>
      <c r="G452" s="938"/>
      <c r="H452" s="938"/>
      <c r="I452" s="938"/>
    </row>
    <row r="453" spans="3:9" ht="16.5">
      <c r="C453" s="938"/>
      <c r="D453" s="939"/>
      <c r="E453" s="940"/>
      <c r="F453" s="938"/>
      <c r="G453" s="938"/>
      <c r="H453" s="938"/>
      <c r="I453" s="938"/>
    </row>
    <row r="454" spans="3:9" ht="16.5">
      <c r="C454" s="938"/>
      <c r="D454" s="939"/>
      <c r="E454" s="940"/>
      <c r="F454" s="938"/>
      <c r="G454" s="938"/>
      <c r="H454" s="938"/>
      <c r="I454" s="938"/>
    </row>
    <row r="455" spans="3:9" ht="16.5">
      <c r="C455" s="938"/>
      <c r="D455" s="939"/>
      <c r="E455" s="940"/>
      <c r="F455" s="938"/>
      <c r="G455" s="938"/>
      <c r="H455" s="938"/>
      <c r="I455" s="938"/>
    </row>
    <row r="456" spans="3:9" ht="16.5">
      <c r="C456" s="938"/>
      <c r="D456" s="939"/>
      <c r="E456" s="940"/>
      <c r="F456" s="938"/>
      <c r="G456" s="938"/>
      <c r="H456" s="938"/>
      <c r="I456" s="938"/>
    </row>
    <row r="457" spans="3:9" ht="16.5">
      <c r="C457" s="938"/>
      <c r="D457" s="939"/>
      <c r="E457" s="940"/>
      <c r="F457" s="938"/>
      <c r="G457" s="938"/>
      <c r="H457" s="938"/>
      <c r="I457" s="938"/>
    </row>
    <row r="458" spans="3:9" ht="16.5">
      <c r="C458" s="938"/>
      <c r="D458" s="939"/>
      <c r="E458" s="940"/>
      <c r="F458" s="938"/>
      <c r="G458" s="938"/>
      <c r="H458" s="938"/>
      <c r="I458" s="938"/>
    </row>
    <row r="459" spans="3:9" ht="16.5">
      <c r="C459" s="938"/>
      <c r="D459" s="939"/>
      <c r="E459" s="940"/>
      <c r="F459" s="938"/>
      <c r="G459" s="938"/>
      <c r="H459" s="938"/>
      <c r="I459" s="938"/>
    </row>
    <row r="460" spans="3:9" ht="16.5">
      <c r="C460" s="938"/>
      <c r="D460" s="939"/>
      <c r="E460" s="940"/>
      <c r="F460" s="938"/>
      <c r="G460" s="938"/>
      <c r="H460" s="938"/>
      <c r="I460" s="938"/>
    </row>
    <row r="461" spans="3:9" ht="16.5">
      <c r="C461" s="938"/>
      <c r="D461" s="939"/>
      <c r="E461" s="940"/>
      <c r="F461" s="938"/>
      <c r="G461" s="938"/>
      <c r="H461" s="938"/>
      <c r="I461" s="938"/>
    </row>
    <row r="462" spans="3:9" ht="16.5">
      <c r="C462" s="938"/>
      <c r="D462" s="939"/>
      <c r="E462" s="940"/>
      <c r="F462" s="938"/>
      <c r="G462" s="938"/>
      <c r="H462" s="938"/>
      <c r="I462" s="938"/>
    </row>
    <row r="463" spans="3:9" ht="16.5">
      <c r="C463" s="938"/>
      <c r="D463" s="939"/>
      <c r="E463" s="940"/>
      <c r="F463" s="938"/>
      <c r="G463" s="938"/>
      <c r="H463" s="938"/>
      <c r="I463" s="938"/>
    </row>
    <row r="464" spans="3:9" ht="16.5">
      <c r="C464" s="938"/>
      <c r="D464" s="939"/>
      <c r="E464" s="940"/>
      <c r="F464" s="938"/>
      <c r="G464" s="938"/>
      <c r="H464" s="938"/>
      <c r="I464" s="938"/>
    </row>
    <row r="465" spans="3:9" ht="16.5">
      <c r="C465" s="938"/>
      <c r="D465" s="939"/>
      <c r="E465" s="940"/>
      <c r="F465" s="938"/>
      <c r="G465" s="938"/>
      <c r="H465" s="938"/>
      <c r="I465" s="938"/>
    </row>
    <row r="466" spans="3:9" ht="16.5">
      <c r="C466" s="938"/>
      <c r="D466" s="939"/>
      <c r="E466" s="940"/>
      <c r="F466" s="938"/>
      <c r="G466" s="938"/>
      <c r="H466" s="938"/>
      <c r="I466" s="938"/>
    </row>
    <row r="467" spans="3:9" ht="16.5">
      <c r="C467" s="938"/>
      <c r="D467" s="939"/>
      <c r="E467" s="940"/>
      <c r="F467" s="938"/>
      <c r="G467" s="938"/>
      <c r="H467" s="938"/>
      <c r="I467" s="938"/>
    </row>
    <row r="468" spans="3:9" ht="16.5">
      <c r="C468" s="938"/>
      <c r="D468" s="939"/>
      <c r="E468" s="940"/>
      <c r="F468" s="938"/>
      <c r="G468" s="938"/>
      <c r="H468" s="938"/>
      <c r="I468" s="938"/>
    </row>
    <row r="469" spans="3:9" ht="16.5">
      <c r="C469" s="938"/>
      <c r="D469" s="939"/>
      <c r="E469" s="940"/>
      <c r="F469" s="938"/>
      <c r="G469" s="938"/>
      <c r="H469" s="938"/>
      <c r="I469" s="938"/>
    </row>
    <row r="470" spans="3:9" ht="16.5">
      <c r="C470" s="938"/>
      <c r="D470" s="939"/>
      <c r="E470" s="940"/>
      <c r="F470" s="938"/>
      <c r="G470" s="938"/>
      <c r="H470" s="938"/>
      <c r="I470" s="938"/>
    </row>
    <row r="471" spans="3:9" ht="16.5">
      <c r="C471" s="938"/>
      <c r="D471" s="939"/>
      <c r="E471" s="940"/>
      <c r="F471" s="938"/>
      <c r="G471" s="938"/>
      <c r="H471" s="938"/>
      <c r="I471" s="938"/>
    </row>
    <row r="472" spans="3:9" ht="16.5">
      <c r="C472" s="938"/>
      <c r="D472" s="939"/>
      <c r="E472" s="940"/>
      <c r="F472" s="938"/>
      <c r="G472" s="938"/>
      <c r="H472" s="938"/>
      <c r="I472" s="938"/>
    </row>
    <row r="473" spans="3:9" ht="16.5">
      <c r="C473" s="938"/>
      <c r="D473" s="939"/>
      <c r="E473" s="940"/>
      <c r="F473" s="938"/>
      <c r="G473" s="938"/>
      <c r="H473" s="938"/>
      <c r="I473" s="938"/>
    </row>
    <row r="474" spans="3:9" ht="16.5">
      <c r="C474" s="938"/>
      <c r="D474" s="939"/>
      <c r="E474" s="940"/>
      <c r="F474" s="938"/>
      <c r="G474" s="938"/>
      <c r="H474" s="938"/>
      <c r="I474" s="938"/>
    </row>
    <row r="475" spans="3:9" ht="16.5">
      <c r="C475" s="938"/>
      <c r="D475" s="939"/>
      <c r="E475" s="940"/>
      <c r="F475" s="938"/>
      <c r="G475" s="938"/>
      <c r="H475" s="938"/>
      <c r="I475" s="938"/>
    </row>
    <row r="476" spans="3:9" ht="16.5">
      <c r="C476" s="938"/>
      <c r="D476" s="939"/>
      <c r="E476" s="940"/>
      <c r="F476" s="938"/>
      <c r="G476" s="938"/>
      <c r="H476" s="938"/>
      <c r="I476" s="938"/>
    </row>
    <row r="477" spans="3:9" ht="16.5">
      <c r="C477" s="938"/>
      <c r="D477" s="939"/>
      <c r="E477" s="940"/>
      <c r="F477" s="938"/>
      <c r="G477" s="938"/>
      <c r="H477" s="938"/>
      <c r="I477" s="938"/>
    </row>
    <row r="478" spans="3:9" ht="16.5">
      <c r="C478" s="938"/>
      <c r="D478" s="939"/>
      <c r="E478" s="940"/>
      <c r="F478" s="938"/>
      <c r="G478" s="938"/>
      <c r="H478" s="938"/>
      <c r="I478" s="938"/>
    </row>
    <row r="479" spans="3:9" ht="16.5">
      <c r="C479" s="938"/>
      <c r="D479" s="939"/>
      <c r="E479" s="940"/>
      <c r="F479" s="938"/>
      <c r="G479" s="938"/>
      <c r="H479" s="938"/>
      <c r="I479" s="938"/>
    </row>
    <row r="480" spans="3:9" ht="16.5">
      <c r="C480" s="938"/>
      <c r="D480" s="939"/>
      <c r="E480" s="940"/>
      <c r="F480" s="938"/>
      <c r="G480" s="938"/>
      <c r="H480" s="938"/>
      <c r="I480" s="938"/>
    </row>
    <row r="481" spans="3:9" ht="16.5">
      <c r="C481" s="938"/>
      <c r="D481" s="939"/>
      <c r="E481" s="940"/>
      <c r="F481" s="938"/>
      <c r="G481" s="938"/>
      <c r="H481" s="938"/>
      <c r="I481" s="938"/>
    </row>
    <row r="482" spans="3:9" ht="16.5">
      <c r="C482" s="938"/>
      <c r="D482" s="939"/>
      <c r="E482" s="940"/>
      <c r="F482" s="938"/>
      <c r="G482" s="938"/>
      <c r="H482" s="938"/>
      <c r="I482" s="938"/>
    </row>
    <row r="483" spans="3:9" ht="16.5">
      <c r="C483" s="938"/>
      <c r="D483" s="939"/>
      <c r="E483" s="940"/>
      <c r="F483" s="938"/>
      <c r="G483" s="938"/>
      <c r="H483" s="938"/>
      <c r="I483" s="938"/>
    </row>
    <row r="484" spans="3:9" ht="16.5">
      <c r="C484" s="938"/>
      <c r="D484" s="939"/>
      <c r="E484" s="940"/>
      <c r="F484" s="938"/>
      <c r="G484" s="938"/>
      <c r="H484" s="938"/>
      <c r="I484" s="938"/>
    </row>
    <row r="485" spans="3:9" ht="16.5">
      <c r="C485" s="938"/>
      <c r="D485" s="939"/>
      <c r="E485" s="940"/>
      <c r="F485" s="938"/>
      <c r="G485" s="938"/>
      <c r="H485" s="938"/>
      <c r="I485" s="938"/>
    </row>
    <row r="486" spans="3:9" ht="16.5">
      <c r="C486" s="938"/>
      <c r="D486" s="939"/>
      <c r="E486" s="940"/>
      <c r="F486" s="938"/>
      <c r="G486" s="938"/>
      <c r="H486" s="938"/>
      <c r="I486" s="938"/>
    </row>
    <row r="487" spans="3:9" ht="16.5">
      <c r="C487" s="938"/>
      <c r="D487" s="939"/>
      <c r="E487" s="940"/>
      <c r="F487" s="938"/>
      <c r="G487" s="938"/>
      <c r="H487" s="938"/>
      <c r="I487" s="938"/>
    </row>
    <row r="488" spans="3:9" ht="16.5">
      <c r="C488" s="938"/>
      <c r="D488" s="939"/>
      <c r="E488" s="940"/>
      <c r="F488" s="938"/>
      <c r="G488" s="938"/>
      <c r="H488" s="938"/>
      <c r="I488" s="938"/>
    </row>
    <row r="489" spans="3:9" ht="16.5">
      <c r="C489" s="938"/>
      <c r="D489" s="939"/>
      <c r="E489" s="940"/>
      <c r="F489" s="938"/>
      <c r="G489" s="938"/>
      <c r="H489" s="938"/>
      <c r="I489" s="938"/>
    </row>
    <row r="490" spans="3:9" ht="16.5">
      <c r="C490" s="938"/>
      <c r="D490" s="939"/>
      <c r="E490" s="940"/>
      <c r="F490" s="938"/>
      <c r="G490" s="938"/>
      <c r="H490" s="938"/>
      <c r="I490" s="938"/>
    </row>
    <row r="491" spans="3:9" ht="16.5">
      <c r="C491" s="938"/>
      <c r="D491" s="939"/>
      <c r="E491" s="940"/>
      <c r="F491" s="938"/>
      <c r="G491" s="938"/>
      <c r="H491" s="938"/>
      <c r="I491" s="938"/>
    </row>
    <row r="492" spans="3:9" ht="16.5">
      <c r="C492" s="938"/>
      <c r="D492" s="939"/>
      <c r="E492" s="940"/>
      <c r="F492" s="938"/>
      <c r="G492" s="938"/>
      <c r="H492" s="938"/>
      <c r="I492" s="938"/>
    </row>
    <row r="493" spans="3:9" ht="16.5">
      <c r="C493" s="938"/>
      <c r="D493" s="939"/>
      <c r="E493" s="940"/>
      <c r="F493" s="938"/>
      <c r="G493" s="938"/>
      <c r="H493" s="938"/>
      <c r="I493" s="938"/>
    </row>
    <row r="494" spans="3:9" ht="16.5">
      <c r="C494" s="938"/>
      <c r="D494" s="939"/>
      <c r="E494" s="940"/>
      <c r="F494" s="938"/>
      <c r="G494" s="938"/>
      <c r="H494" s="938"/>
      <c r="I494" s="938"/>
    </row>
    <row r="495" spans="3:9" ht="16.5">
      <c r="C495" s="938"/>
      <c r="D495" s="939"/>
      <c r="E495" s="940"/>
      <c r="F495" s="938"/>
      <c r="G495" s="938"/>
      <c r="H495" s="938"/>
      <c r="I495" s="938"/>
    </row>
    <row r="496" spans="3:9" ht="16.5">
      <c r="C496" s="938"/>
      <c r="D496" s="939"/>
      <c r="E496" s="940"/>
      <c r="F496" s="938"/>
      <c r="G496" s="938"/>
      <c r="H496" s="938"/>
      <c r="I496" s="938"/>
    </row>
    <row r="497" spans="3:9" ht="16.5">
      <c r="C497" s="938"/>
      <c r="D497" s="939"/>
      <c r="E497" s="940"/>
      <c r="F497" s="938"/>
      <c r="G497" s="938"/>
      <c r="H497" s="938"/>
      <c r="I497" s="938"/>
    </row>
    <row r="498" spans="3:9" ht="16.5">
      <c r="C498" s="938"/>
      <c r="D498" s="939"/>
      <c r="E498" s="940"/>
      <c r="F498" s="938"/>
      <c r="G498" s="938"/>
      <c r="H498" s="938"/>
      <c r="I498" s="938"/>
    </row>
    <row r="499" spans="3:9" ht="16.5">
      <c r="C499" s="938"/>
      <c r="D499" s="939"/>
      <c r="E499" s="940"/>
      <c r="F499" s="938"/>
      <c r="G499" s="938"/>
      <c r="H499" s="938"/>
      <c r="I499" s="938"/>
    </row>
    <row r="500" spans="3:9" ht="16.5">
      <c r="C500" s="938"/>
      <c r="D500" s="939"/>
      <c r="E500" s="940"/>
      <c r="F500" s="938"/>
      <c r="G500" s="938"/>
      <c r="H500" s="938"/>
      <c r="I500" s="938"/>
    </row>
    <row r="501" spans="3:9" ht="16.5">
      <c r="C501" s="938"/>
      <c r="D501" s="939"/>
      <c r="E501" s="940"/>
      <c r="F501" s="938"/>
      <c r="G501" s="938"/>
      <c r="H501" s="938"/>
      <c r="I501" s="938"/>
    </row>
    <row r="502" spans="3:9" ht="16.5">
      <c r="C502" s="938"/>
      <c r="D502" s="939"/>
      <c r="E502" s="940"/>
      <c r="F502" s="938"/>
      <c r="G502" s="938"/>
      <c r="H502" s="938"/>
      <c r="I502" s="938"/>
    </row>
    <row r="503" spans="3:9" ht="16.5">
      <c r="C503" s="938"/>
      <c r="D503" s="939"/>
      <c r="E503" s="940"/>
      <c r="F503" s="938"/>
      <c r="G503" s="938"/>
      <c r="H503" s="938"/>
      <c r="I503" s="938"/>
    </row>
    <row r="504" spans="3:9" ht="16.5">
      <c r="C504" s="938"/>
      <c r="D504" s="939"/>
      <c r="E504" s="940"/>
      <c r="F504" s="938"/>
      <c r="G504" s="938"/>
      <c r="H504" s="938"/>
      <c r="I504" s="938"/>
    </row>
    <row r="505" spans="3:9" ht="16.5">
      <c r="C505" s="938"/>
      <c r="D505" s="939"/>
      <c r="E505" s="940"/>
      <c r="F505" s="938"/>
      <c r="G505" s="938"/>
      <c r="H505" s="938"/>
      <c r="I505" s="938"/>
    </row>
    <row r="506" spans="3:9" ht="16.5">
      <c r="C506" s="938"/>
      <c r="D506" s="939"/>
      <c r="E506" s="940"/>
      <c r="F506" s="938"/>
      <c r="G506" s="938"/>
      <c r="H506" s="938"/>
      <c r="I506" s="938"/>
    </row>
    <row r="507" spans="3:9" ht="16.5">
      <c r="C507" s="938"/>
      <c r="D507" s="939"/>
      <c r="E507" s="940"/>
      <c r="F507" s="938"/>
      <c r="G507" s="938"/>
      <c r="H507" s="938"/>
      <c r="I507" s="938"/>
    </row>
    <row r="508" spans="3:9" ht="16.5">
      <c r="C508" s="938"/>
      <c r="D508" s="939"/>
      <c r="E508" s="940"/>
      <c r="F508" s="938"/>
      <c r="G508" s="938"/>
      <c r="H508" s="938"/>
      <c r="I508" s="938"/>
    </row>
    <row r="509" spans="3:9" ht="16.5">
      <c r="C509" s="938"/>
      <c r="D509" s="939"/>
      <c r="E509" s="940"/>
      <c r="F509" s="938"/>
      <c r="G509" s="938"/>
      <c r="H509" s="938"/>
      <c r="I509" s="938"/>
    </row>
    <row r="510" spans="3:9" ht="16.5">
      <c r="C510" s="938"/>
      <c r="D510" s="939"/>
      <c r="E510" s="940"/>
      <c r="F510" s="938"/>
      <c r="G510" s="938"/>
      <c r="H510" s="938"/>
      <c r="I510" s="938"/>
    </row>
    <row r="511" spans="3:9" ht="16.5">
      <c r="C511" s="938"/>
      <c r="D511" s="939"/>
      <c r="E511" s="940"/>
      <c r="F511" s="938"/>
      <c r="G511" s="938"/>
      <c r="H511" s="938"/>
      <c r="I511" s="938"/>
    </row>
    <row r="512" spans="3:9" ht="16.5">
      <c r="C512" s="938"/>
      <c r="D512" s="939"/>
      <c r="E512" s="940"/>
      <c r="F512" s="938"/>
      <c r="G512" s="938"/>
      <c r="H512" s="938"/>
      <c r="I512" s="938"/>
    </row>
    <row r="513" spans="3:9" ht="16.5">
      <c r="C513" s="938"/>
      <c r="D513" s="939"/>
      <c r="E513" s="940"/>
      <c r="F513" s="938"/>
      <c r="G513" s="938"/>
      <c r="H513" s="938"/>
      <c r="I513" s="938"/>
    </row>
    <row r="514" spans="3:9" ht="16.5">
      <c r="C514" s="938"/>
      <c r="D514" s="939"/>
      <c r="E514" s="940"/>
      <c r="F514" s="938"/>
      <c r="G514" s="938"/>
      <c r="H514" s="938"/>
      <c r="I514" s="938"/>
    </row>
    <row r="515" spans="3:9" ht="16.5">
      <c r="C515" s="938"/>
      <c r="D515" s="939"/>
      <c r="E515" s="940"/>
      <c r="F515" s="938"/>
      <c r="G515" s="938"/>
      <c r="H515" s="938"/>
      <c r="I515" s="938"/>
    </row>
    <row r="516" spans="3:9" ht="16.5">
      <c r="C516" s="938"/>
      <c r="D516" s="939"/>
      <c r="E516" s="940"/>
      <c r="F516" s="938"/>
      <c r="G516" s="938"/>
      <c r="H516" s="938"/>
      <c r="I516" s="938"/>
    </row>
    <row r="517" spans="3:9" ht="16.5">
      <c r="C517" s="938"/>
      <c r="D517" s="939"/>
      <c r="E517" s="940"/>
      <c r="F517" s="938"/>
      <c r="G517" s="938"/>
      <c r="H517" s="938"/>
      <c r="I517" s="938"/>
    </row>
    <row r="518" spans="3:9" ht="16.5">
      <c r="C518" s="938"/>
      <c r="D518" s="939"/>
      <c r="E518" s="940"/>
      <c r="F518" s="938"/>
      <c r="G518" s="938"/>
      <c r="H518" s="938"/>
      <c r="I518" s="938"/>
    </row>
    <row r="519" spans="3:9" ht="16.5">
      <c r="C519" s="938"/>
      <c r="D519" s="939"/>
      <c r="E519" s="940"/>
      <c r="F519" s="938"/>
      <c r="G519" s="938"/>
      <c r="H519" s="938"/>
      <c r="I519" s="938"/>
    </row>
    <row r="520" spans="3:9" ht="16.5">
      <c r="C520" s="938"/>
      <c r="D520" s="939"/>
      <c r="E520" s="940"/>
      <c r="F520" s="938"/>
      <c r="G520" s="938"/>
      <c r="H520" s="938"/>
      <c r="I520" s="938"/>
    </row>
    <row r="521" spans="3:9" ht="16.5">
      <c r="C521" s="938"/>
      <c r="D521" s="939"/>
      <c r="E521" s="940"/>
      <c r="F521" s="938"/>
      <c r="G521" s="938"/>
      <c r="H521" s="938"/>
      <c r="I521" s="938"/>
    </row>
    <row r="522" spans="3:9" ht="16.5">
      <c r="C522" s="938"/>
      <c r="D522" s="939"/>
      <c r="E522" s="940"/>
      <c r="F522" s="938"/>
      <c r="G522" s="938"/>
      <c r="H522" s="938"/>
      <c r="I522" s="938"/>
    </row>
    <row r="523" spans="3:9" ht="16.5">
      <c r="C523" s="938"/>
      <c r="D523" s="939"/>
      <c r="E523" s="940"/>
      <c r="F523" s="938"/>
      <c r="G523" s="938"/>
      <c r="H523" s="938"/>
      <c r="I523" s="938"/>
    </row>
    <row r="524" spans="3:9" ht="16.5">
      <c r="C524" s="938"/>
      <c r="D524" s="939"/>
      <c r="E524" s="940"/>
      <c r="F524" s="938"/>
      <c r="G524" s="938"/>
      <c r="H524" s="938"/>
      <c r="I524" s="938"/>
    </row>
    <row r="525" spans="3:9" ht="16.5">
      <c r="C525" s="938"/>
      <c r="D525" s="939"/>
      <c r="E525" s="940"/>
      <c r="F525" s="938"/>
      <c r="G525" s="938"/>
      <c r="H525" s="938"/>
      <c r="I525" s="938"/>
    </row>
    <row r="526" spans="3:9" ht="16.5">
      <c r="C526" s="938"/>
      <c r="D526" s="939"/>
      <c r="E526" s="940"/>
      <c r="F526" s="938"/>
      <c r="G526" s="938"/>
      <c r="H526" s="938"/>
      <c r="I526" s="938"/>
    </row>
    <row r="527" spans="3:9" ht="16.5">
      <c r="C527" s="938"/>
      <c r="D527" s="939"/>
      <c r="E527" s="940"/>
      <c r="F527" s="938"/>
      <c r="G527" s="938"/>
      <c r="H527" s="938"/>
      <c r="I527" s="938"/>
    </row>
    <row r="528" spans="3:9" ht="16.5">
      <c r="C528" s="938"/>
      <c r="D528" s="939"/>
      <c r="E528" s="940"/>
      <c r="F528" s="938"/>
      <c r="G528" s="938"/>
      <c r="H528" s="938"/>
      <c r="I528" s="938"/>
    </row>
    <row r="529" spans="3:9" ht="16.5">
      <c r="C529" s="938"/>
      <c r="D529" s="939"/>
      <c r="E529" s="940"/>
      <c r="F529" s="938"/>
      <c r="G529" s="938"/>
      <c r="H529" s="938"/>
      <c r="I529" s="938"/>
    </row>
    <row r="530" spans="3:9" ht="16.5">
      <c r="C530" s="938"/>
      <c r="D530" s="939"/>
      <c r="E530" s="940"/>
      <c r="F530" s="938"/>
      <c r="G530" s="938"/>
      <c r="H530" s="938"/>
      <c r="I530" s="938"/>
    </row>
    <row r="531" spans="3:9" ht="16.5">
      <c r="C531" s="938"/>
      <c r="D531" s="939"/>
      <c r="E531" s="940"/>
      <c r="F531" s="938"/>
      <c r="G531" s="938"/>
      <c r="H531" s="938"/>
      <c r="I531" s="938"/>
    </row>
    <row r="532" spans="3:9" ht="16.5">
      <c r="C532" s="938"/>
      <c r="D532" s="939"/>
      <c r="E532" s="940"/>
      <c r="F532" s="938"/>
      <c r="G532" s="938"/>
      <c r="H532" s="938"/>
      <c r="I532" s="938"/>
    </row>
    <row r="533" spans="3:9" ht="16.5">
      <c r="C533" s="938"/>
      <c r="D533" s="939"/>
      <c r="E533" s="940"/>
      <c r="F533" s="938"/>
      <c r="G533" s="938"/>
      <c r="H533" s="938"/>
      <c r="I533" s="938"/>
    </row>
    <row r="534" spans="3:9" ht="16.5">
      <c r="C534" s="938"/>
      <c r="D534" s="939"/>
      <c r="E534" s="940"/>
      <c r="F534" s="938"/>
      <c r="G534" s="938"/>
      <c r="H534" s="938"/>
      <c r="I534" s="938"/>
    </row>
    <row r="535" spans="3:9" ht="16.5">
      <c r="C535" s="938"/>
      <c r="D535" s="939"/>
      <c r="E535" s="940"/>
      <c r="F535" s="938"/>
      <c r="G535" s="938"/>
      <c r="H535" s="938"/>
      <c r="I535" s="938"/>
    </row>
    <row r="536" spans="3:9" ht="16.5">
      <c r="C536" s="938"/>
      <c r="D536" s="939"/>
      <c r="E536" s="940"/>
      <c r="F536" s="938"/>
      <c r="G536" s="938"/>
      <c r="H536" s="938"/>
      <c r="I536" s="938"/>
    </row>
    <row r="537" spans="3:9" ht="16.5">
      <c r="C537" s="938"/>
      <c r="D537" s="939"/>
      <c r="E537" s="940"/>
      <c r="F537" s="938"/>
      <c r="G537" s="938"/>
      <c r="H537" s="938"/>
      <c r="I537" s="938"/>
    </row>
    <row r="538" spans="3:9" ht="16.5">
      <c r="C538" s="938"/>
      <c r="D538" s="939"/>
      <c r="E538" s="940"/>
      <c r="F538" s="938"/>
      <c r="G538" s="938"/>
      <c r="H538" s="938"/>
      <c r="I538" s="938"/>
    </row>
    <row r="539" spans="3:9" ht="16.5">
      <c r="C539" s="938"/>
      <c r="D539" s="939"/>
      <c r="E539" s="940"/>
      <c r="F539" s="938"/>
      <c r="G539" s="938"/>
      <c r="H539" s="938"/>
      <c r="I539" s="938"/>
    </row>
    <row r="540" spans="3:9" ht="16.5">
      <c r="C540" s="938"/>
      <c r="D540" s="939"/>
      <c r="E540" s="940"/>
      <c r="F540" s="938"/>
      <c r="G540" s="938"/>
      <c r="H540" s="938"/>
      <c r="I540" s="938"/>
    </row>
    <row r="541" spans="3:9" ht="16.5">
      <c r="C541" s="938"/>
      <c r="D541" s="939"/>
      <c r="E541" s="940"/>
      <c r="F541" s="938"/>
      <c r="G541" s="938"/>
      <c r="H541" s="938"/>
      <c r="I541" s="938"/>
    </row>
    <row r="542" spans="3:9" ht="16.5">
      <c r="C542" s="938"/>
      <c r="D542" s="939"/>
      <c r="E542" s="940"/>
      <c r="F542" s="938"/>
      <c r="G542" s="938"/>
      <c r="H542" s="938"/>
      <c r="I542" s="938"/>
    </row>
    <row r="543" spans="3:9" ht="16.5">
      <c r="C543" s="938"/>
      <c r="D543" s="939"/>
      <c r="E543" s="940"/>
      <c r="F543" s="938"/>
      <c r="G543" s="938"/>
      <c r="H543" s="938"/>
      <c r="I543" s="938"/>
    </row>
    <row r="544" spans="3:9" ht="16.5">
      <c r="C544" s="938"/>
      <c r="D544" s="939"/>
      <c r="E544" s="940"/>
      <c r="F544" s="938"/>
      <c r="G544" s="938"/>
      <c r="H544" s="938"/>
      <c r="I544" s="938"/>
    </row>
    <row r="545" spans="3:9" ht="16.5">
      <c r="C545" s="938"/>
      <c r="D545" s="939"/>
      <c r="E545" s="940"/>
      <c r="F545" s="938"/>
      <c r="G545" s="938"/>
      <c r="H545" s="938"/>
      <c r="I545" s="938"/>
    </row>
    <row r="546" spans="3:9" ht="16.5">
      <c r="C546" s="938"/>
      <c r="D546" s="939"/>
      <c r="E546" s="940"/>
      <c r="F546" s="938"/>
      <c r="G546" s="938"/>
      <c r="H546" s="938"/>
      <c r="I546" s="938"/>
    </row>
    <row r="547" spans="3:9" ht="16.5">
      <c r="C547" s="938"/>
      <c r="D547" s="939"/>
      <c r="E547" s="940"/>
      <c r="F547" s="938"/>
      <c r="G547" s="938"/>
      <c r="H547" s="938"/>
      <c r="I547" s="938"/>
    </row>
    <row r="548" spans="3:9" ht="16.5">
      <c r="C548" s="938"/>
      <c r="D548" s="939"/>
      <c r="E548" s="940"/>
      <c r="F548" s="938"/>
      <c r="G548" s="938"/>
      <c r="H548" s="938"/>
      <c r="I548" s="938"/>
    </row>
    <row r="549" spans="3:9" ht="16.5">
      <c r="C549" s="938"/>
      <c r="D549" s="939"/>
      <c r="E549" s="940"/>
      <c r="F549" s="938"/>
      <c r="G549" s="938"/>
      <c r="H549" s="938"/>
      <c r="I549" s="938"/>
    </row>
    <row r="550" spans="3:9" ht="16.5">
      <c r="C550" s="938"/>
      <c r="D550" s="939"/>
      <c r="E550" s="940"/>
      <c r="F550" s="938"/>
      <c r="G550" s="938"/>
      <c r="H550" s="938"/>
      <c r="I550" s="938"/>
    </row>
    <row r="551" spans="3:9" ht="16.5">
      <c r="C551" s="938"/>
      <c r="D551" s="939"/>
      <c r="E551" s="940"/>
      <c r="F551" s="938"/>
      <c r="G551" s="938"/>
      <c r="H551" s="938"/>
      <c r="I551" s="938"/>
    </row>
    <row r="552" spans="3:9" ht="16.5">
      <c r="C552" s="938"/>
      <c r="D552" s="939"/>
      <c r="E552" s="940"/>
      <c r="F552" s="938"/>
      <c r="G552" s="938"/>
      <c r="H552" s="938"/>
      <c r="I552" s="938"/>
    </row>
    <row r="553" spans="3:9" ht="16.5">
      <c r="C553" s="938"/>
      <c r="D553" s="939"/>
      <c r="E553" s="940"/>
      <c r="F553" s="938"/>
      <c r="G553" s="938"/>
      <c r="H553" s="938"/>
      <c r="I553" s="938"/>
    </row>
    <row r="554" spans="3:9" ht="16.5">
      <c r="C554" s="938"/>
      <c r="D554" s="939"/>
      <c r="E554" s="940"/>
      <c r="F554" s="938"/>
      <c r="G554" s="938"/>
      <c r="H554" s="938"/>
      <c r="I554" s="938"/>
    </row>
    <row r="555" spans="3:9" ht="16.5">
      <c r="C555" s="938"/>
      <c r="D555" s="939"/>
      <c r="E555" s="940"/>
      <c r="F555" s="938"/>
      <c r="G555" s="938"/>
      <c r="H555" s="938"/>
      <c r="I555" s="938"/>
    </row>
    <row r="556" spans="3:9" ht="16.5">
      <c r="C556" s="938"/>
      <c r="D556" s="939"/>
      <c r="E556" s="940"/>
      <c r="F556" s="938"/>
      <c r="G556" s="938"/>
      <c r="H556" s="938"/>
      <c r="I556" s="938"/>
    </row>
    <row r="557" spans="3:9" ht="16.5">
      <c r="C557" s="938"/>
      <c r="D557" s="939"/>
      <c r="E557" s="940"/>
      <c r="F557" s="938"/>
      <c r="G557" s="938"/>
      <c r="H557" s="938"/>
      <c r="I557" s="938"/>
    </row>
    <row r="558" spans="3:9" ht="16.5">
      <c r="C558" s="938"/>
      <c r="D558" s="939"/>
      <c r="E558" s="940"/>
      <c r="F558" s="938"/>
      <c r="G558" s="938"/>
      <c r="H558" s="938"/>
      <c r="I558" s="938"/>
    </row>
    <row r="559" spans="3:9" ht="16.5">
      <c r="C559" s="938"/>
      <c r="D559" s="939"/>
      <c r="E559" s="940"/>
      <c r="F559" s="938"/>
      <c r="G559" s="938"/>
      <c r="H559" s="938"/>
      <c r="I559" s="938"/>
    </row>
    <row r="560" spans="3:9" ht="16.5">
      <c r="C560" s="938"/>
      <c r="D560" s="939"/>
      <c r="E560" s="940"/>
      <c r="F560" s="938"/>
      <c r="G560" s="938"/>
      <c r="H560" s="938"/>
      <c r="I560" s="938"/>
    </row>
    <row r="561" spans="3:9" ht="16.5">
      <c r="C561" s="938"/>
      <c r="D561" s="939"/>
      <c r="E561" s="940"/>
      <c r="F561" s="938"/>
      <c r="G561" s="938"/>
      <c r="H561" s="938"/>
      <c r="I561" s="938"/>
    </row>
    <row r="562" spans="3:9" ht="16.5">
      <c r="C562" s="938"/>
      <c r="D562" s="939"/>
      <c r="E562" s="940"/>
      <c r="F562" s="938"/>
      <c r="G562" s="938"/>
      <c r="H562" s="938"/>
      <c r="I562" s="938"/>
    </row>
    <row r="563" spans="3:9" ht="16.5">
      <c r="C563" s="938"/>
      <c r="D563" s="939"/>
      <c r="E563" s="940"/>
      <c r="F563" s="938"/>
      <c r="G563" s="938"/>
      <c r="H563" s="938"/>
      <c r="I563" s="938"/>
    </row>
    <row r="564" spans="3:9" ht="16.5">
      <c r="C564" s="938"/>
      <c r="D564" s="939"/>
      <c r="E564" s="940"/>
      <c r="F564" s="938"/>
      <c r="G564" s="938"/>
      <c r="H564" s="938"/>
      <c r="I564" s="938"/>
    </row>
    <row r="565" spans="3:9" ht="16.5">
      <c r="C565" s="938"/>
      <c r="D565" s="939"/>
      <c r="E565" s="940"/>
      <c r="F565" s="938"/>
      <c r="G565" s="938"/>
      <c r="H565" s="938"/>
      <c r="I565" s="938"/>
    </row>
    <row r="566" spans="3:9" ht="16.5">
      <c r="C566" s="938"/>
      <c r="D566" s="939"/>
      <c r="E566" s="940"/>
      <c r="F566" s="938"/>
      <c r="G566" s="938"/>
      <c r="H566" s="938"/>
      <c r="I566" s="938"/>
    </row>
    <row r="567" spans="3:9" ht="16.5">
      <c r="C567" s="938"/>
      <c r="D567" s="939"/>
      <c r="E567" s="940"/>
      <c r="F567" s="938"/>
      <c r="G567" s="938"/>
      <c r="H567" s="938"/>
      <c r="I567" s="938"/>
    </row>
    <row r="568" spans="3:9" ht="16.5">
      <c r="C568" s="938"/>
      <c r="D568" s="939"/>
      <c r="E568" s="940"/>
      <c r="F568" s="938"/>
      <c r="G568" s="938"/>
      <c r="H568" s="938"/>
      <c r="I568" s="938"/>
    </row>
    <row r="569" spans="3:9" ht="16.5">
      <c r="C569" s="938"/>
      <c r="D569" s="939"/>
      <c r="E569" s="940"/>
      <c r="F569" s="938"/>
      <c r="G569" s="938"/>
      <c r="H569" s="938"/>
      <c r="I569" s="938"/>
    </row>
    <row r="570" spans="3:9" ht="16.5">
      <c r="C570" s="938"/>
      <c r="D570" s="939"/>
      <c r="E570" s="940"/>
      <c r="F570" s="938"/>
      <c r="G570" s="938"/>
      <c r="H570" s="938"/>
      <c r="I570" s="938"/>
    </row>
    <row r="571" spans="3:9" ht="16.5">
      <c r="C571" s="938"/>
      <c r="D571" s="939"/>
      <c r="E571" s="940"/>
      <c r="F571" s="938"/>
      <c r="G571" s="938"/>
      <c r="H571" s="938"/>
      <c r="I571" s="938"/>
    </row>
    <row r="572" spans="3:9" ht="16.5">
      <c r="C572" s="938"/>
      <c r="D572" s="939"/>
      <c r="E572" s="940"/>
      <c r="F572" s="938"/>
      <c r="G572" s="938"/>
      <c r="H572" s="938"/>
      <c r="I572" s="938"/>
    </row>
    <row r="573" spans="3:9" ht="16.5">
      <c r="C573" s="938"/>
      <c r="D573" s="939"/>
      <c r="E573" s="940"/>
      <c r="F573" s="938"/>
      <c r="G573" s="938"/>
      <c r="H573" s="938"/>
      <c r="I573" s="938"/>
    </row>
    <row r="574" spans="3:9" ht="16.5">
      <c r="C574" s="938"/>
      <c r="D574" s="939"/>
      <c r="E574" s="940"/>
      <c r="F574" s="938"/>
      <c r="G574" s="938"/>
      <c r="H574" s="938"/>
      <c r="I574" s="938"/>
    </row>
    <row r="575" spans="3:9" ht="16.5">
      <c r="C575" s="938"/>
      <c r="D575" s="939"/>
      <c r="E575" s="940"/>
      <c r="F575" s="938"/>
      <c r="G575" s="938"/>
      <c r="H575" s="938"/>
      <c r="I575" s="938"/>
    </row>
    <row r="576" spans="3:9" ht="16.5">
      <c r="C576" s="938"/>
      <c r="D576" s="939"/>
      <c r="E576" s="940"/>
      <c r="F576" s="938"/>
      <c r="G576" s="938"/>
      <c r="H576" s="938"/>
      <c r="I576" s="938"/>
    </row>
    <row r="577" spans="3:9" ht="16.5">
      <c r="C577" s="938"/>
      <c r="D577" s="939"/>
      <c r="E577" s="940"/>
      <c r="F577" s="938"/>
      <c r="G577" s="938"/>
      <c r="H577" s="938"/>
      <c r="I577" s="938"/>
    </row>
    <row r="578" spans="3:9" ht="16.5">
      <c r="C578" s="938"/>
      <c r="D578" s="939"/>
      <c r="E578" s="940"/>
      <c r="F578" s="938"/>
      <c r="G578" s="938"/>
      <c r="H578" s="938"/>
      <c r="I578" s="938"/>
    </row>
    <row r="579" spans="3:9" ht="16.5">
      <c r="C579" s="938"/>
      <c r="D579" s="939"/>
      <c r="E579" s="940"/>
      <c r="F579" s="938"/>
      <c r="G579" s="938"/>
      <c r="H579" s="938"/>
      <c r="I579" s="938"/>
    </row>
    <row r="580" spans="3:9" ht="16.5">
      <c r="C580" s="938"/>
      <c r="D580" s="939"/>
      <c r="E580" s="940"/>
      <c r="F580" s="938"/>
      <c r="G580" s="938"/>
      <c r="H580" s="938"/>
      <c r="I580" s="938"/>
    </row>
    <row r="581" spans="3:9" ht="16.5">
      <c r="C581" s="938"/>
      <c r="D581" s="939"/>
      <c r="E581" s="940"/>
      <c r="F581" s="938"/>
      <c r="G581" s="938"/>
      <c r="H581" s="938"/>
      <c r="I581" s="938"/>
    </row>
    <row r="582" spans="3:9" ht="16.5">
      <c r="C582" s="938"/>
      <c r="D582" s="939"/>
      <c r="E582" s="940"/>
      <c r="F582" s="938"/>
      <c r="G582" s="938"/>
      <c r="H582" s="938"/>
      <c r="I582" s="938"/>
    </row>
    <row r="583" spans="3:9" ht="16.5">
      <c r="C583" s="938"/>
      <c r="D583" s="939"/>
      <c r="E583" s="940"/>
      <c r="F583" s="938"/>
      <c r="G583" s="938"/>
      <c r="H583" s="938"/>
      <c r="I583" s="938"/>
    </row>
    <row r="584" spans="3:9" ht="16.5">
      <c r="C584" s="938"/>
      <c r="D584" s="939"/>
      <c r="E584" s="940"/>
      <c r="F584" s="938"/>
      <c r="G584" s="938"/>
      <c r="H584" s="938"/>
      <c r="I584" s="938"/>
    </row>
    <row r="585" spans="3:9" ht="16.5">
      <c r="C585" s="938"/>
      <c r="D585" s="939"/>
      <c r="E585" s="940"/>
      <c r="F585" s="938"/>
      <c r="G585" s="938"/>
      <c r="H585" s="938"/>
      <c r="I585" s="938"/>
    </row>
    <row r="586" spans="3:9" ht="16.5">
      <c r="C586" s="938"/>
      <c r="D586" s="939"/>
      <c r="E586" s="940"/>
      <c r="F586" s="938"/>
      <c r="G586" s="938"/>
      <c r="H586" s="938"/>
      <c r="I586" s="938"/>
    </row>
    <row r="587" spans="3:9" ht="16.5">
      <c r="C587" s="938"/>
      <c r="D587" s="939"/>
      <c r="E587" s="940"/>
      <c r="F587" s="938"/>
      <c r="G587" s="938"/>
      <c r="H587" s="938"/>
      <c r="I587" s="938"/>
    </row>
    <row r="588" spans="3:9" ht="16.5">
      <c r="C588" s="938"/>
      <c r="D588" s="939"/>
      <c r="E588" s="940"/>
      <c r="F588" s="938"/>
      <c r="G588" s="938"/>
      <c r="H588" s="938"/>
      <c r="I588" s="938"/>
    </row>
    <row r="589" spans="3:9" ht="16.5">
      <c r="C589" s="938"/>
      <c r="D589" s="939"/>
      <c r="E589" s="940"/>
      <c r="F589" s="938"/>
      <c r="G589" s="938"/>
      <c r="H589" s="938"/>
      <c r="I589" s="938"/>
    </row>
    <row r="590" spans="3:9" ht="16.5">
      <c r="C590" s="938"/>
      <c r="D590" s="939"/>
      <c r="E590" s="940"/>
      <c r="F590" s="938"/>
      <c r="G590" s="938"/>
      <c r="H590" s="938"/>
      <c r="I590" s="938"/>
    </row>
    <row r="591" spans="3:9" ht="16.5">
      <c r="C591" s="938"/>
      <c r="D591" s="939"/>
      <c r="E591" s="940"/>
      <c r="F591" s="938"/>
      <c r="G591" s="938"/>
      <c r="H591" s="938"/>
      <c r="I591" s="938"/>
    </row>
    <row r="592" spans="3:9" ht="16.5">
      <c r="C592" s="938"/>
      <c r="D592" s="939"/>
      <c r="E592" s="940"/>
      <c r="F592" s="938"/>
      <c r="G592" s="938"/>
      <c r="H592" s="938"/>
      <c r="I592" s="938"/>
    </row>
    <row r="593" spans="3:9" ht="16.5">
      <c r="C593" s="938"/>
      <c r="D593" s="939"/>
      <c r="E593" s="940"/>
      <c r="F593" s="938"/>
      <c r="G593" s="938"/>
      <c r="H593" s="938"/>
      <c r="I593" s="938"/>
    </row>
    <row r="594" spans="3:9" ht="16.5">
      <c r="C594" s="938"/>
      <c r="D594" s="939"/>
      <c r="E594" s="940"/>
      <c r="F594" s="938"/>
      <c r="G594" s="938"/>
      <c r="H594" s="938"/>
      <c r="I594" s="938"/>
    </row>
    <row r="595" spans="3:9" ht="16.5">
      <c r="C595" s="938"/>
      <c r="D595" s="939"/>
      <c r="E595" s="940"/>
      <c r="F595" s="938"/>
      <c r="G595" s="938"/>
      <c r="H595" s="938"/>
      <c r="I595" s="938"/>
    </row>
    <row r="596" spans="3:9" ht="16.5">
      <c r="C596" s="938"/>
      <c r="D596" s="939"/>
      <c r="E596" s="940"/>
      <c r="F596" s="938"/>
      <c r="G596" s="938"/>
      <c r="H596" s="938"/>
      <c r="I596" s="938"/>
    </row>
    <row r="597" spans="3:9" ht="16.5">
      <c r="C597" s="938"/>
      <c r="D597" s="939"/>
      <c r="E597" s="940"/>
      <c r="F597" s="938"/>
      <c r="G597" s="938"/>
      <c r="H597" s="938"/>
      <c r="I597" s="938"/>
    </row>
    <row r="598" spans="3:9" ht="16.5">
      <c r="C598" s="938"/>
      <c r="D598" s="939"/>
      <c r="E598" s="940"/>
      <c r="F598" s="938"/>
      <c r="G598" s="938"/>
      <c r="H598" s="938"/>
      <c r="I598" s="938"/>
    </row>
    <row r="599" spans="3:9" ht="16.5">
      <c r="C599" s="938"/>
      <c r="D599" s="939"/>
      <c r="E599" s="940"/>
      <c r="F599" s="938"/>
      <c r="G599" s="938"/>
      <c r="H599" s="938"/>
      <c r="I599" s="938"/>
    </row>
    <row r="600" spans="3:9" ht="16.5">
      <c r="C600" s="938"/>
      <c r="D600" s="939"/>
      <c r="E600" s="940"/>
      <c r="F600" s="938"/>
      <c r="G600" s="938"/>
      <c r="H600" s="938"/>
      <c r="I600" s="938"/>
    </row>
    <row r="601" spans="3:9" ht="16.5">
      <c r="C601" s="938"/>
      <c r="D601" s="939"/>
      <c r="E601" s="940"/>
      <c r="F601" s="938"/>
      <c r="G601" s="938"/>
      <c r="H601" s="938"/>
      <c r="I601" s="938"/>
    </row>
    <row r="602" spans="3:9" ht="16.5">
      <c r="C602" s="938"/>
      <c r="D602" s="939"/>
      <c r="E602" s="940"/>
      <c r="F602" s="938"/>
      <c r="G602" s="938"/>
      <c r="H602" s="938"/>
      <c r="I602" s="938"/>
    </row>
    <row r="603" spans="3:9" ht="16.5">
      <c r="C603" s="938"/>
      <c r="D603" s="939"/>
      <c r="E603" s="940"/>
      <c r="F603" s="938"/>
      <c r="G603" s="938"/>
      <c r="H603" s="938"/>
      <c r="I603" s="938"/>
    </row>
    <row r="604" spans="3:9" ht="16.5">
      <c r="C604" s="938"/>
      <c r="D604" s="939"/>
      <c r="E604" s="940"/>
      <c r="F604" s="938"/>
      <c r="G604" s="938"/>
      <c r="H604" s="938"/>
      <c r="I604" s="938"/>
    </row>
    <row r="605" spans="3:9" ht="16.5">
      <c r="C605" s="938"/>
      <c r="D605" s="939"/>
      <c r="E605" s="940"/>
      <c r="F605" s="938"/>
      <c r="G605" s="938"/>
      <c r="H605" s="938"/>
      <c r="I605" s="938"/>
    </row>
    <row r="606" spans="3:9" ht="16.5">
      <c r="C606" s="938"/>
      <c r="D606" s="939"/>
      <c r="E606" s="940"/>
      <c r="F606" s="938"/>
      <c r="G606" s="938"/>
      <c r="H606" s="938"/>
      <c r="I606" s="938"/>
    </row>
    <row r="607" spans="3:9" ht="16.5">
      <c r="C607" s="938"/>
      <c r="D607" s="939"/>
      <c r="E607" s="940"/>
      <c r="F607" s="938"/>
      <c r="G607" s="938"/>
      <c r="H607" s="938"/>
      <c r="I607" s="938"/>
    </row>
    <row r="608" spans="3:9" ht="16.5">
      <c r="C608" s="938"/>
      <c r="D608" s="939"/>
      <c r="E608" s="940"/>
      <c r="F608" s="938"/>
      <c r="G608" s="938"/>
      <c r="H608" s="938"/>
      <c r="I608" s="938"/>
    </row>
    <row r="609" spans="3:9" ht="16.5">
      <c r="C609" s="938"/>
      <c r="D609" s="939"/>
      <c r="E609" s="940"/>
      <c r="F609" s="938"/>
      <c r="G609" s="938"/>
      <c r="H609" s="938"/>
      <c r="I609" s="938"/>
    </row>
    <row r="610" spans="3:9" ht="16.5">
      <c r="C610" s="938"/>
      <c r="D610" s="939"/>
      <c r="E610" s="940"/>
      <c r="F610" s="938"/>
      <c r="G610" s="938"/>
      <c r="H610" s="938"/>
      <c r="I610" s="938"/>
    </row>
    <row r="611" spans="3:9" ht="16.5">
      <c r="C611" s="938"/>
      <c r="D611" s="939"/>
      <c r="E611" s="940"/>
      <c r="F611" s="938"/>
      <c r="G611" s="938"/>
      <c r="H611" s="938"/>
      <c r="I611" s="938"/>
    </row>
    <row r="612" spans="3:9" ht="16.5">
      <c r="C612" s="938"/>
      <c r="D612" s="939"/>
      <c r="E612" s="940"/>
      <c r="F612" s="938"/>
      <c r="G612" s="938"/>
      <c r="H612" s="938"/>
      <c r="I612" s="938"/>
    </row>
    <row r="613" spans="3:9" ht="16.5">
      <c r="C613" s="938"/>
      <c r="D613" s="939"/>
      <c r="E613" s="940"/>
      <c r="F613" s="938"/>
      <c r="G613" s="938"/>
      <c r="H613" s="938"/>
      <c r="I613" s="938"/>
    </row>
    <row r="614" spans="3:9" ht="16.5">
      <c r="C614" s="938"/>
      <c r="D614" s="939"/>
      <c r="E614" s="940"/>
      <c r="F614" s="938"/>
      <c r="G614" s="938"/>
      <c r="H614" s="938"/>
      <c r="I614" s="938"/>
    </row>
    <row r="615" spans="3:9" ht="16.5">
      <c r="C615" s="938"/>
      <c r="D615" s="939"/>
      <c r="E615" s="940"/>
      <c r="F615" s="938"/>
      <c r="G615" s="938"/>
      <c r="H615" s="938"/>
      <c r="I615" s="938"/>
    </row>
    <row r="616" spans="3:9" ht="16.5">
      <c r="C616" s="938"/>
      <c r="D616" s="939"/>
      <c r="E616" s="940"/>
      <c r="F616" s="938"/>
      <c r="G616" s="938"/>
      <c r="H616" s="938"/>
      <c r="I616" s="938"/>
    </row>
    <row r="617" spans="3:9" ht="16.5">
      <c r="C617" s="938"/>
      <c r="D617" s="939"/>
      <c r="E617" s="940"/>
      <c r="F617" s="938"/>
      <c r="G617" s="938"/>
      <c r="H617" s="938"/>
      <c r="I617" s="938"/>
    </row>
    <row r="618" spans="3:9" ht="16.5">
      <c r="C618" s="938"/>
      <c r="D618" s="939"/>
      <c r="E618" s="940"/>
      <c r="F618" s="938"/>
      <c r="G618" s="938"/>
      <c r="H618" s="938"/>
      <c r="I618" s="938"/>
    </row>
    <row r="619" spans="3:9" ht="16.5">
      <c r="C619" s="938"/>
      <c r="D619" s="939"/>
      <c r="E619" s="940"/>
      <c r="F619" s="938"/>
      <c r="G619" s="938"/>
      <c r="H619" s="938"/>
      <c r="I619" s="938"/>
    </row>
    <row r="620" spans="3:9" ht="16.5">
      <c r="C620" s="938"/>
      <c r="D620" s="939"/>
      <c r="E620" s="940"/>
      <c r="F620" s="938"/>
      <c r="G620" s="938"/>
      <c r="H620" s="938"/>
      <c r="I620" s="938"/>
    </row>
    <row r="621" spans="3:9" ht="16.5">
      <c r="C621" s="938"/>
      <c r="D621" s="939"/>
      <c r="E621" s="940"/>
      <c r="F621" s="938"/>
      <c r="G621" s="938"/>
      <c r="H621" s="938"/>
      <c r="I621" s="938"/>
    </row>
    <row r="622" spans="3:9" ht="16.5">
      <c r="C622" s="938"/>
      <c r="D622" s="939"/>
      <c r="E622" s="940"/>
      <c r="F622" s="938"/>
      <c r="G622" s="938"/>
      <c r="H622" s="938"/>
      <c r="I622" s="938"/>
    </row>
    <row r="623" spans="3:9" ht="16.5">
      <c r="C623" s="938"/>
      <c r="D623" s="939"/>
      <c r="E623" s="940"/>
      <c r="F623" s="938"/>
      <c r="G623" s="938"/>
      <c r="H623" s="938"/>
      <c r="I623" s="938"/>
    </row>
    <row r="624" spans="3:9" ht="16.5">
      <c r="C624" s="938"/>
      <c r="D624" s="939"/>
      <c r="E624" s="940"/>
      <c r="F624" s="938"/>
      <c r="G624" s="938"/>
      <c r="H624" s="938"/>
      <c r="I624" s="938"/>
    </row>
    <row r="625" spans="3:9" ht="16.5">
      <c r="C625" s="938"/>
      <c r="D625" s="939"/>
      <c r="E625" s="940"/>
      <c r="F625" s="938"/>
      <c r="G625" s="938"/>
      <c r="H625" s="938"/>
      <c r="I625" s="938"/>
    </row>
    <row r="626" spans="3:9" ht="16.5">
      <c r="C626" s="938"/>
      <c r="D626" s="939"/>
      <c r="E626" s="940"/>
      <c r="F626" s="938"/>
      <c r="G626" s="938"/>
      <c r="H626" s="938"/>
      <c r="I626" s="938"/>
    </row>
    <row r="627" spans="3:9" ht="16.5">
      <c r="C627" s="938"/>
      <c r="D627" s="939"/>
      <c r="E627" s="940"/>
      <c r="F627" s="938"/>
      <c r="G627" s="938"/>
      <c r="H627" s="938"/>
      <c r="I627" s="938"/>
    </row>
    <row r="628" spans="3:9" ht="16.5">
      <c r="C628" s="938"/>
      <c r="D628" s="939"/>
      <c r="E628" s="940"/>
      <c r="F628" s="938"/>
      <c r="G628" s="938"/>
      <c r="H628" s="938"/>
      <c r="I628" s="938"/>
    </row>
    <row r="629" spans="3:9" ht="16.5">
      <c r="C629" s="938"/>
      <c r="D629" s="939"/>
      <c r="E629" s="940"/>
      <c r="F629" s="938"/>
      <c r="G629" s="938"/>
      <c r="H629" s="938"/>
      <c r="I629" s="938"/>
    </row>
    <row r="630" spans="3:9" ht="16.5">
      <c r="C630" s="938"/>
      <c r="D630" s="939"/>
      <c r="E630" s="940"/>
      <c r="F630" s="938"/>
      <c r="G630" s="938"/>
      <c r="H630" s="938"/>
      <c r="I630" s="938"/>
    </row>
    <row r="631" spans="3:9" ht="16.5">
      <c r="C631" s="938"/>
      <c r="D631" s="939"/>
      <c r="E631" s="940"/>
      <c r="F631" s="938"/>
      <c r="G631" s="938"/>
      <c r="H631" s="938"/>
      <c r="I631" s="938"/>
    </row>
    <row r="632" spans="3:9" ht="16.5">
      <c r="C632" s="938"/>
      <c r="D632" s="939"/>
      <c r="E632" s="940"/>
      <c r="F632" s="938"/>
      <c r="G632" s="938"/>
      <c r="H632" s="938"/>
      <c r="I632" s="938"/>
    </row>
    <row r="633" spans="3:9" ht="16.5">
      <c r="C633" s="938"/>
      <c r="D633" s="939"/>
      <c r="E633" s="940"/>
      <c r="F633" s="938"/>
      <c r="G633" s="938"/>
      <c r="H633" s="938"/>
      <c r="I633" s="938"/>
    </row>
    <row r="634" spans="3:9" ht="16.5">
      <c r="C634" s="938"/>
      <c r="D634" s="939"/>
      <c r="E634" s="940"/>
      <c r="F634" s="938"/>
      <c r="G634" s="938"/>
      <c r="H634" s="938"/>
      <c r="I634" s="938"/>
    </row>
    <row r="635" spans="3:9" ht="16.5">
      <c r="C635" s="938"/>
      <c r="D635" s="939"/>
      <c r="E635" s="940"/>
      <c r="F635" s="938"/>
      <c r="G635" s="938"/>
      <c r="H635" s="938"/>
      <c r="I635" s="938"/>
    </row>
    <row r="636" spans="3:9" ht="16.5">
      <c r="C636" s="938"/>
      <c r="D636" s="939"/>
      <c r="E636" s="940"/>
      <c r="F636" s="938"/>
      <c r="G636" s="938"/>
      <c r="H636" s="938"/>
      <c r="I636" s="938"/>
    </row>
    <row r="637" spans="3:9" ht="16.5">
      <c r="C637" s="938"/>
      <c r="D637" s="939"/>
      <c r="E637" s="940"/>
      <c r="F637" s="938"/>
      <c r="G637" s="938"/>
      <c r="H637" s="938"/>
      <c r="I637" s="938"/>
    </row>
    <row r="638" spans="3:9" ht="16.5">
      <c r="C638" s="938"/>
      <c r="D638" s="939"/>
      <c r="E638" s="940"/>
      <c r="F638" s="938"/>
      <c r="G638" s="938"/>
      <c r="H638" s="938"/>
      <c r="I638" s="938"/>
    </row>
    <row r="639" spans="3:9" ht="16.5">
      <c r="C639" s="938"/>
      <c r="D639" s="939"/>
      <c r="E639" s="940"/>
      <c r="F639" s="938"/>
      <c r="G639" s="938"/>
      <c r="H639" s="938"/>
      <c r="I639" s="938"/>
    </row>
    <row r="640" spans="3:9" ht="16.5">
      <c r="C640" s="938"/>
      <c r="D640" s="939"/>
      <c r="E640" s="940"/>
      <c r="F640" s="938"/>
      <c r="G640" s="938"/>
      <c r="H640" s="938"/>
      <c r="I640" s="938"/>
    </row>
    <row r="641" spans="3:9" ht="16.5">
      <c r="C641" s="938"/>
      <c r="D641" s="939"/>
      <c r="E641" s="940"/>
      <c r="F641" s="938"/>
      <c r="G641" s="938"/>
      <c r="H641" s="938"/>
      <c r="I641" s="938"/>
    </row>
    <row r="642" spans="3:9" ht="16.5">
      <c r="C642" s="938"/>
      <c r="D642" s="939"/>
      <c r="E642" s="940"/>
      <c r="F642" s="938"/>
      <c r="G642" s="938"/>
      <c r="H642" s="938"/>
      <c r="I642" s="938"/>
    </row>
    <row r="643" spans="3:9" ht="16.5">
      <c r="C643" s="938"/>
      <c r="D643" s="939"/>
      <c r="E643" s="940"/>
      <c r="F643" s="938"/>
      <c r="G643" s="938"/>
      <c r="H643" s="938"/>
      <c r="I643" s="938"/>
    </row>
    <row r="644" spans="3:9" ht="16.5">
      <c r="C644" s="938"/>
      <c r="D644" s="939"/>
      <c r="E644" s="940"/>
      <c r="F644" s="938"/>
      <c r="G644" s="938"/>
      <c r="H644" s="938"/>
      <c r="I644" s="938"/>
    </row>
    <row r="645" spans="3:9" ht="16.5">
      <c r="C645" s="938"/>
      <c r="D645" s="939"/>
      <c r="E645" s="940"/>
      <c r="F645" s="938"/>
      <c r="G645" s="938"/>
      <c r="H645" s="938"/>
      <c r="I645" s="938"/>
    </row>
    <row r="646" spans="3:9" ht="16.5">
      <c r="C646" s="938"/>
      <c r="D646" s="939"/>
      <c r="E646" s="940"/>
      <c r="F646" s="938"/>
      <c r="G646" s="938"/>
      <c r="H646" s="938"/>
      <c r="I646" s="938"/>
    </row>
    <row r="647" spans="3:9" ht="16.5">
      <c r="C647" s="938"/>
      <c r="D647" s="939"/>
      <c r="E647" s="940"/>
      <c r="F647" s="938"/>
      <c r="G647" s="938"/>
      <c r="H647" s="938"/>
      <c r="I647" s="938"/>
    </row>
    <row r="648" spans="3:9" ht="16.5">
      <c r="C648" s="938"/>
      <c r="D648" s="939"/>
      <c r="E648" s="940"/>
      <c r="F648" s="938"/>
      <c r="G648" s="938"/>
      <c r="H648" s="938"/>
      <c r="I648" s="938"/>
    </row>
    <row r="649" spans="3:9" ht="16.5">
      <c r="C649" s="938"/>
      <c r="D649" s="939"/>
      <c r="E649" s="940"/>
      <c r="F649" s="938"/>
      <c r="G649" s="938"/>
      <c r="H649" s="938"/>
      <c r="I649" s="938"/>
    </row>
    <row r="650" spans="3:9" ht="16.5">
      <c r="C650" s="938"/>
      <c r="D650" s="939"/>
      <c r="E650" s="940"/>
      <c r="F650" s="938"/>
      <c r="G650" s="938"/>
      <c r="H650" s="938"/>
      <c r="I650" s="938"/>
    </row>
    <row r="651" spans="3:9" ht="16.5">
      <c r="C651" s="938"/>
      <c r="D651" s="939"/>
      <c r="E651" s="940"/>
      <c r="F651" s="938"/>
      <c r="G651" s="938"/>
      <c r="H651" s="938"/>
      <c r="I651" s="938"/>
    </row>
    <row r="652" spans="3:9" ht="16.5">
      <c r="C652" s="938"/>
      <c r="D652" s="939"/>
      <c r="E652" s="940"/>
      <c r="F652" s="938"/>
      <c r="G652" s="938"/>
      <c r="H652" s="938"/>
      <c r="I652" s="938"/>
    </row>
    <row r="653" spans="3:9" ht="16.5">
      <c r="C653" s="938"/>
      <c r="D653" s="939"/>
      <c r="E653" s="940"/>
      <c r="F653" s="938"/>
      <c r="G653" s="938"/>
      <c r="H653" s="938"/>
      <c r="I653" s="938"/>
    </row>
    <row r="654" spans="3:9" ht="16.5">
      <c r="C654" s="938"/>
      <c r="D654" s="939"/>
      <c r="E654" s="940"/>
      <c r="F654" s="938"/>
      <c r="G654" s="938"/>
      <c r="H654" s="938"/>
      <c r="I654" s="938"/>
    </row>
    <row r="655" spans="3:9" ht="16.5">
      <c r="C655" s="938"/>
      <c r="D655" s="939"/>
      <c r="E655" s="940"/>
      <c r="F655" s="938"/>
      <c r="G655" s="938"/>
      <c r="H655" s="938"/>
      <c r="I655" s="938"/>
    </row>
    <row r="656" spans="3:9" ht="16.5">
      <c r="C656" s="938"/>
      <c r="D656" s="939"/>
      <c r="E656" s="940"/>
      <c r="F656" s="938"/>
      <c r="G656" s="938"/>
      <c r="H656" s="938"/>
      <c r="I656" s="938"/>
    </row>
    <row r="657" spans="3:9" ht="16.5">
      <c r="C657" s="938"/>
      <c r="D657" s="939"/>
      <c r="E657" s="940"/>
      <c r="F657" s="938"/>
      <c r="G657" s="938"/>
      <c r="H657" s="938"/>
      <c r="I657" s="938"/>
    </row>
    <row r="658" spans="3:9" ht="16.5">
      <c r="C658" s="938"/>
      <c r="D658" s="939"/>
      <c r="E658" s="940"/>
      <c r="F658" s="938"/>
      <c r="G658" s="938"/>
      <c r="H658" s="938"/>
      <c r="I658" s="938"/>
    </row>
    <row r="659" spans="3:9" ht="16.5">
      <c r="C659" s="938"/>
      <c r="D659" s="939"/>
      <c r="E659" s="940"/>
      <c r="F659" s="938"/>
      <c r="G659" s="938"/>
      <c r="H659" s="938"/>
      <c r="I659" s="938"/>
    </row>
    <row r="660" spans="3:9" ht="16.5">
      <c r="C660" s="938"/>
      <c r="D660" s="939"/>
      <c r="E660" s="940"/>
      <c r="F660" s="938"/>
      <c r="G660" s="938"/>
      <c r="H660" s="938"/>
      <c r="I660" s="938"/>
    </row>
    <row r="661" spans="3:9" ht="16.5">
      <c r="C661" s="938"/>
      <c r="D661" s="939"/>
      <c r="E661" s="940"/>
      <c r="F661" s="938"/>
      <c r="G661" s="938"/>
      <c r="H661" s="938"/>
      <c r="I661" s="938"/>
    </row>
    <row r="662" spans="3:9" ht="16.5">
      <c r="C662" s="938"/>
      <c r="D662" s="939"/>
      <c r="E662" s="940"/>
      <c r="F662" s="938"/>
      <c r="G662" s="938"/>
      <c r="H662" s="938"/>
      <c r="I662" s="938"/>
    </row>
    <row r="663" spans="3:9" ht="16.5">
      <c r="C663" s="938"/>
      <c r="D663" s="939"/>
      <c r="E663" s="940"/>
      <c r="F663" s="938"/>
      <c r="G663" s="938"/>
      <c r="H663" s="938"/>
      <c r="I663" s="938"/>
    </row>
    <row r="664" spans="3:9" ht="16.5">
      <c r="C664" s="938"/>
      <c r="D664" s="939"/>
      <c r="E664" s="940"/>
      <c r="F664" s="938"/>
      <c r="G664" s="938"/>
      <c r="H664" s="938"/>
      <c r="I664" s="938"/>
    </row>
    <row r="665" spans="3:9" ht="16.5">
      <c r="C665" s="938"/>
      <c r="D665" s="939"/>
      <c r="E665" s="940"/>
      <c r="F665" s="938"/>
      <c r="G665" s="938"/>
      <c r="H665" s="938"/>
      <c r="I665" s="938"/>
    </row>
    <row r="666" spans="3:9" ht="16.5">
      <c r="C666" s="938"/>
      <c r="D666" s="939"/>
      <c r="E666" s="940"/>
      <c r="F666" s="938"/>
      <c r="G666" s="938"/>
      <c r="H666" s="938"/>
      <c r="I666" s="938"/>
    </row>
    <row r="667" spans="3:9" ht="16.5">
      <c r="C667" s="938"/>
      <c r="D667" s="939"/>
      <c r="E667" s="940"/>
      <c r="F667" s="938"/>
      <c r="G667" s="938"/>
      <c r="H667" s="938"/>
      <c r="I667" s="938"/>
    </row>
    <row r="668" spans="3:9" ht="16.5">
      <c r="C668" s="938"/>
      <c r="D668" s="939"/>
      <c r="E668" s="940"/>
      <c r="F668" s="938"/>
      <c r="G668" s="938"/>
      <c r="H668" s="938"/>
      <c r="I668" s="938"/>
    </row>
    <row r="669" spans="3:9" ht="16.5">
      <c r="C669" s="938"/>
      <c r="D669" s="939"/>
      <c r="E669" s="940"/>
      <c r="F669" s="938"/>
      <c r="G669" s="938"/>
      <c r="H669" s="938"/>
      <c r="I669" s="938"/>
    </row>
    <row r="670" spans="3:9" ht="16.5">
      <c r="C670" s="938"/>
      <c r="D670" s="939"/>
      <c r="E670" s="940"/>
      <c r="F670" s="938"/>
      <c r="G670" s="938"/>
      <c r="H670" s="938"/>
      <c r="I670" s="938"/>
    </row>
    <row r="671" spans="3:9" ht="16.5">
      <c r="C671" s="938"/>
      <c r="D671" s="939"/>
      <c r="E671" s="940"/>
      <c r="F671" s="938"/>
      <c r="G671" s="938"/>
      <c r="H671" s="938"/>
      <c r="I671" s="938"/>
    </row>
    <row r="672" spans="3:9" ht="16.5">
      <c r="C672" s="938"/>
      <c r="D672" s="939"/>
      <c r="E672" s="940"/>
      <c r="F672" s="938"/>
      <c r="G672" s="938"/>
      <c r="H672" s="938"/>
      <c r="I672" s="938"/>
    </row>
    <row r="673" spans="3:9" ht="16.5">
      <c r="C673" s="938"/>
      <c r="D673" s="939"/>
      <c r="E673" s="940"/>
      <c r="F673" s="938"/>
      <c r="G673" s="938"/>
      <c r="H673" s="938"/>
      <c r="I673" s="938"/>
    </row>
    <row r="674" spans="3:9" ht="16.5">
      <c r="C674" s="938"/>
      <c r="D674" s="939"/>
      <c r="E674" s="940"/>
      <c r="F674" s="938"/>
      <c r="G674" s="938"/>
      <c r="H674" s="938"/>
      <c r="I674" s="938"/>
    </row>
    <row r="675" spans="3:9" ht="16.5">
      <c r="C675" s="938"/>
      <c r="D675" s="939"/>
      <c r="E675" s="940"/>
      <c r="F675" s="938"/>
      <c r="G675" s="938"/>
      <c r="H675" s="938"/>
      <c r="I675" s="938"/>
    </row>
    <row r="676" spans="3:9" ht="16.5">
      <c r="C676" s="938"/>
      <c r="D676" s="939"/>
      <c r="E676" s="940"/>
      <c r="F676" s="938"/>
      <c r="G676" s="938"/>
      <c r="H676" s="938"/>
      <c r="I676" s="938"/>
    </row>
    <row r="677" spans="3:9" ht="16.5">
      <c r="C677" s="938"/>
      <c r="D677" s="939"/>
      <c r="E677" s="940"/>
      <c r="F677" s="938"/>
      <c r="G677" s="938"/>
      <c r="H677" s="938"/>
      <c r="I677" s="938"/>
    </row>
    <row r="678" spans="3:9" ht="16.5">
      <c r="C678" s="938"/>
      <c r="D678" s="939"/>
      <c r="E678" s="940"/>
      <c r="F678" s="938"/>
      <c r="G678" s="938"/>
      <c r="H678" s="938"/>
      <c r="I678" s="938"/>
    </row>
    <row r="679" spans="3:9" ht="16.5">
      <c r="C679" s="938"/>
      <c r="D679" s="939"/>
      <c r="E679" s="940"/>
      <c r="F679" s="938"/>
      <c r="G679" s="938"/>
      <c r="H679" s="938"/>
      <c r="I679" s="938"/>
    </row>
    <row r="680" spans="3:9" ht="16.5">
      <c r="C680" s="938"/>
      <c r="D680" s="939"/>
      <c r="E680" s="940"/>
      <c r="F680" s="938"/>
      <c r="G680" s="938"/>
      <c r="H680" s="938"/>
      <c r="I680" s="938"/>
    </row>
    <row r="681" spans="3:9" ht="16.5">
      <c r="C681" s="938"/>
      <c r="D681" s="939"/>
      <c r="E681" s="940"/>
      <c r="F681" s="938"/>
      <c r="G681" s="938"/>
      <c r="H681" s="938"/>
      <c r="I681" s="938"/>
    </row>
    <row r="682" spans="3:9" ht="16.5">
      <c r="C682" s="938"/>
      <c r="D682" s="939"/>
      <c r="E682" s="940"/>
      <c r="F682" s="938"/>
      <c r="G682" s="938"/>
      <c r="H682" s="938"/>
      <c r="I682" s="938"/>
    </row>
    <row r="683" spans="3:9" ht="16.5">
      <c r="C683" s="938"/>
      <c r="D683" s="939"/>
      <c r="E683" s="940"/>
      <c r="F683" s="938"/>
      <c r="G683" s="938"/>
      <c r="H683" s="938"/>
      <c r="I683" s="938"/>
    </row>
    <row r="684" spans="3:9" ht="16.5">
      <c r="C684" s="938"/>
      <c r="D684" s="939"/>
      <c r="E684" s="940"/>
      <c r="F684" s="938"/>
      <c r="G684" s="938"/>
      <c r="H684" s="938"/>
      <c r="I684" s="938"/>
    </row>
    <row r="685" spans="3:9" ht="16.5">
      <c r="C685" s="938"/>
      <c r="D685" s="939"/>
      <c r="E685" s="940"/>
      <c r="F685" s="938"/>
      <c r="G685" s="938"/>
      <c r="H685" s="938"/>
      <c r="I685" s="938"/>
    </row>
    <row r="686" spans="3:9" ht="16.5">
      <c r="C686" s="938"/>
      <c r="D686" s="939"/>
      <c r="E686" s="940"/>
      <c r="F686" s="938"/>
      <c r="G686" s="938"/>
      <c r="H686" s="938"/>
      <c r="I686" s="938"/>
    </row>
    <row r="687" spans="3:9" ht="16.5">
      <c r="C687" s="938"/>
      <c r="D687" s="939"/>
      <c r="E687" s="940"/>
      <c r="F687" s="938"/>
      <c r="G687" s="938"/>
      <c r="H687" s="938"/>
      <c r="I687" s="938"/>
    </row>
    <row r="688" spans="3:9" ht="16.5">
      <c r="C688" s="938"/>
      <c r="D688" s="939"/>
      <c r="E688" s="940"/>
      <c r="F688" s="938"/>
      <c r="G688" s="938"/>
      <c r="H688" s="938"/>
      <c r="I688" s="938"/>
    </row>
    <row r="689" spans="3:9" ht="16.5">
      <c r="C689" s="938"/>
      <c r="D689" s="939"/>
      <c r="E689" s="940"/>
      <c r="F689" s="938"/>
      <c r="G689" s="938"/>
      <c r="H689" s="938"/>
      <c r="I689" s="938"/>
    </row>
    <row r="690" spans="3:9" ht="16.5">
      <c r="C690" s="938"/>
      <c r="D690" s="939"/>
      <c r="E690" s="940"/>
      <c r="F690" s="938"/>
      <c r="G690" s="938"/>
      <c r="H690" s="938"/>
      <c r="I690" s="938"/>
    </row>
    <row r="691" spans="3:9" ht="16.5">
      <c r="C691" s="938"/>
      <c r="D691" s="939"/>
      <c r="E691" s="940"/>
      <c r="F691" s="938"/>
      <c r="G691" s="938"/>
      <c r="H691" s="938"/>
      <c r="I691" s="938"/>
    </row>
    <row r="692" spans="3:9" ht="16.5">
      <c r="C692" s="938"/>
      <c r="D692" s="939"/>
      <c r="E692" s="940"/>
      <c r="F692" s="938"/>
      <c r="G692" s="938"/>
      <c r="H692" s="938"/>
      <c r="I692" s="938"/>
    </row>
    <row r="693" spans="3:9" ht="16.5">
      <c r="C693" s="938"/>
      <c r="D693" s="939"/>
      <c r="E693" s="940"/>
      <c r="F693" s="938"/>
      <c r="G693" s="938"/>
      <c r="H693" s="938"/>
      <c r="I693" s="938"/>
    </row>
    <row r="694" spans="3:9" ht="16.5">
      <c r="C694" s="938"/>
      <c r="D694" s="939"/>
      <c r="E694" s="940"/>
      <c r="F694" s="938"/>
      <c r="G694" s="938"/>
      <c r="H694" s="938"/>
      <c r="I694" s="938"/>
    </row>
    <row r="695" spans="3:9" ht="16.5">
      <c r="C695" s="938"/>
      <c r="D695" s="939"/>
      <c r="E695" s="940"/>
      <c r="F695" s="938"/>
      <c r="G695" s="938"/>
      <c r="H695" s="938"/>
      <c r="I695" s="938"/>
    </row>
    <row r="696" spans="3:9" ht="16.5">
      <c r="C696" s="938"/>
      <c r="D696" s="939"/>
      <c r="E696" s="940"/>
      <c r="F696" s="938"/>
      <c r="G696" s="938"/>
      <c r="H696" s="938"/>
      <c r="I696" s="938"/>
    </row>
    <row r="697" spans="3:9" ht="16.5">
      <c r="C697" s="938"/>
      <c r="D697" s="939"/>
      <c r="E697" s="940"/>
      <c r="F697" s="938"/>
      <c r="G697" s="938"/>
      <c r="H697" s="938"/>
      <c r="I697" s="938"/>
    </row>
    <row r="698" spans="3:9" ht="16.5">
      <c r="C698" s="938"/>
      <c r="D698" s="939"/>
      <c r="E698" s="940"/>
      <c r="F698" s="938"/>
      <c r="G698" s="938"/>
      <c r="H698" s="938"/>
      <c r="I698" s="938"/>
    </row>
    <row r="699" spans="3:9" ht="16.5">
      <c r="C699" s="938"/>
      <c r="D699" s="939"/>
      <c r="E699" s="940"/>
      <c r="F699" s="938"/>
      <c r="G699" s="938"/>
      <c r="H699" s="938"/>
      <c r="I699" s="938"/>
    </row>
    <row r="700" spans="3:9" ht="16.5">
      <c r="C700" s="938"/>
      <c r="D700" s="939"/>
      <c r="E700" s="940"/>
      <c r="F700" s="938"/>
      <c r="G700" s="938"/>
      <c r="H700" s="938"/>
      <c r="I700" s="938"/>
    </row>
    <row r="701" spans="3:9" ht="16.5">
      <c r="C701" s="938"/>
      <c r="D701" s="939"/>
      <c r="E701" s="940"/>
      <c r="F701" s="938"/>
      <c r="G701" s="938"/>
      <c r="H701" s="938"/>
      <c r="I701" s="938"/>
    </row>
    <row r="702" spans="3:9" ht="16.5">
      <c r="C702" s="938"/>
      <c r="D702" s="939"/>
      <c r="E702" s="940"/>
      <c r="F702" s="938"/>
      <c r="G702" s="938"/>
      <c r="H702" s="938"/>
      <c r="I702" s="938"/>
    </row>
    <row r="703" spans="3:9" ht="16.5">
      <c r="C703" s="938"/>
      <c r="D703" s="939"/>
      <c r="E703" s="940"/>
      <c r="F703" s="938"/>
      <c r="G703" s="938"/>
      <c r="H703" s="938"/>
      <c r="I703" s="938"/>
    </row>
    <row r="704" spans="3:9" ht="16.5">
      <c r="C704" s="938"/>
      <c r="D704" s="939"/>
      <c r="E704" s="940"/>
      <c r="F704" s="938"/>
      <c r="G704" s="938"/>
      <c r="H704" s="938"/>
      <c r="I704" s="938"/>
    </row>
    <row r="705" spans="3:9" ht="16.5">
      <c r="C705" s="938"/>
      <c r="D705" s="939"/>
      <c r="E705" s="940"/>
      <c r="F705" s="938"/>
      <c r="G705" s="938"/>
      <c r="H705" s="938"/>
      <c r="I705" s="938"/>
    </row>
    <row r="706" spans="3:9" ht="16.5">
      <c r="C706" s="938"/>
      <c r="D706" s="939"/>
      <c r="E706" s="940"/>
      <c r="F706" s="938"/>
      <c r="G706" s="938"/>
      <c r="H706" s="938"/>
      <c r="I706" s="938"/>
    </row>
    <row r="707" spans="3:9" ht="16.5">
      <c r="C707" s="938"/>
      <c r="D707" s="939"/>
      <c r="E707" s="940"/>
      <c r="F707" s="938"/>
      <c r="G707" s="938"/>
      <c r="H707" s="938"/>
      <c r="I707" s="938"/>
    </row>
    <row r="708" spans="3:9" ht="16.5">
      <c r="C708" s="938"/>
      <c r="D708" s="939"/>
      <c r="E708" s="940"/>
      <c r="F708" s="938"/>
      <c r="G708" s="938"/>
      <c r="H708" s="938"/>
      <c r="I708" s="938"/>
    </row>
    <row r="709" spans="3:9" ht="16.5">
      <c r="C709" s="938"/>
      <c r="D709" s="939"/>
      <c r="E709" s="940"/>
      <c r="F709" s="938"/>
      <c r="G709" s="938"/>
      <c r="H709" s="938"/>
      <c r="I709" s="938"/>
    </row>
    <row r="710" spans="3:9" ht="16.5">
      <c r="C710" s="938"/>
      <c r="D710" s="939"/>
      <c r="E710" s="940"/>
      <c r="F710" s="938"/>
      <c r="G710" s="938"/>
      <c r="H710" s="938"/>
      <c r="I710" s="938"/>
    </row>
    <row r="711" spans="3:9" ht="16.5">
      <c r="C711" s="938"/>
      <c r="D711" s="939"/>
      <c r="E711" s="940"/>
      <c r="F711" s="938"/>
      <c r="G711" s="938"/>
      <c r="H711" s="938"/>
      <c r="I711" s="938"/>
    </row>
    <row r="712" spans="3:9" ht="16.5">
      <c r="C712" s="938"/>
      <c r="D712" s="939"/>
      <c r="E712" s="940"/>
      <c r="F712" s="938"/>
      <c r="G712" s="938"/>
      <c r="H712" s="938"/>
      <c r="I712" s="938"/>
    </row>
    <row r="713" spans="3:9" ht="16.5">
      <c r="C713" s="938"/>
      <c r="D713" s="939"/>
      <c r="E713" s="940"/>
      <c r="F713" s="938"/>
      <c r="G713" s="938"/>
      <c r="H713" s="938"/>
      <c r="I713" s="938"/>
    </row>
    <row r="714" spans="3:9" ht="16.5">
      <c r="C714" s="938"/>
      <c r="D714" s="939"/>
      <c r="E714" s="940"/>
      <c r="F714" s="938"/>
      <c r="G714" s="938"/>
      <c r="H714" s="938"/>
      <c r="I714" s="938"/>
    </row>
    <row r="715" spans="3:9" ht="16.5">
      <c r="C715" s="938"/>
      <c r="D715" s="939"/>
      <c r="E715" s="940"/>
      <c r="F715" s="938"/>
      <c r="G715" s="938"/>
      <c r="H715" s="938"/>
      <c r="I715" s="938"/>
    </row>
    <row r="716" spans="3:9" ht="16.5">
      <c r="C716" s="938"/>
      <c r="D716" s="939"/>
      <c r="E716" s="940"/>
      <c r="F716" s="938"/>
      <c r="G716" s="938"/>
      <c r="H716" s="938"/>
      <c r="I716" s="938"/>
    </row>
    <row r="717" spans="3:9" ht="16.5">
      <c r="C717" s="938"/>
      <c r="D717" s="939"/>
      <c r="E717" s="940"/>
      <c r="F717" s="938"/>
      <c r="G717" s="938"/>
      <c r="H717" s="938"/>
      <c r="I717" s="938"/>
    </row>
    <row r="718" spans="3:9" ht="16.5">
      <c r="C718" s="938"/>
      <c r="D718" s="939"/>
      <c r="E718" s="940"/>
      <c r="F718" s="938"/>
      <c r="G718" s="938"/>
      <c r="H718" s="938"/>
      <c r="I718" s="938"/>
    </row>
    <row r="719" spans="3:9" ht="16.5">
      <c r="C719" s="938"/>
      <c r="D719" s="939"/>
      <c r="E719" s="940"/>
      <c r="F719" s="938"/>
      <c r="G719" s="938"/>
      <c r="H719" s="938"/>
      <c r="I719" s="938"/>
    </row>
    <row r="720" spans="3:9" ht="16.5">
      <c r="C720" s="938"/>
      <c r="D720" s="939"/>
      <c r="E720" s="940"/>
      <c r="F720" s="938"/>
      <c r="G720" s="938"/>
      <c r="H720" s="938"/>
      <c r="I720" s="938"/>
    </row>
    <row r="721" spans="3:9" ht="16.5">
      <c r="C721" s="938"/>
      <c r="D721" s="939"/>
      <c r="E721" s="940"/>
      <c r="F721" s="938"/>
      <c r="G721" s="938"/>
      <c r="H721" s="938"/>
      <c r="I721" s="938"/>
    </row>
    <row r="722" spans="3:9" ht="16.5">
      <c r="C722" s="938"/>
      <c r="D722" s="939"/>
      <c r="E722" s="940"/>
      <c r="F722" s="938"/>
      <c r="G722" s="938"/>
      <c r="H722" s="938"/>
      <c r="I722" s="938"/>
    </row>
    <row r="723" spans="3:9" ht="16.5">
      <c r="C723" s="938"/>
      <c r="D723" s="939"/>
      <c r="E723" s="940"/>
      <c r="F723" s="938"/>
      <c r="G723" s="938"/>
      <c r="H723" s="938"/>
      <c r="I723" s="938"/>
    </row>
    <row r="724" spans="3:9" ht="16.5">
      <c r="C724" s="938"/>
      <c r="D724" s="939"/>
      <c r="E724" s="940"/>
      <c r="F724" s="938"/>
      <c r="G724" s="938"/>
      <c r="H724" s="938"/>
      <c r="I724" s="938"/>
    </row>
    <row r="725" spans="3:9" ht="16.5">
      <c r="C725" s="938"/>
      <c r="D725" s="939"/>
      <c r="E725" s="940"/>
      <c r="F725" s="938"/>
      <c r="G725" s="938"/>
      <c r="H725" s="938"/>
      <c r="I725" s="938"/>
    </row>
    <row r="726" spans="3:9" ht="16.5">
      <c r="C726" s="938"/>
      <c r="D726" s="939"/>
      <c r="E726" s="940"/>
      <c r="F726" s="938"/>
      <c r="G726" s="938"/>
      <c r="H726" s="938"/>
      <c r="I726" s="938"/>
    </row>
    <row r="727" spans="3:9" ht="16.5">
      <c r="C727" s="938"/>
      <c r="D727" s="939"/>
      <c r="E727" s="940"/>
      <c r="F727" s="938"/>
      <c r="G727" s="938"/>
      <c r="H727" s="938"/>
      <c r="I727" s="938"/>
    </row>
    <row r="728" spans="3:9" ht="16.5">
      <c r="C728" s="938"/>
      <c r="D728" s="939"/>
      <c r="E728" s="940"/>
      <c r="F728" s="938"/>
      <c r="G728" s="938"/>
      <c r="H728" s="938"/>
      <c r="I728" s="938"/>
    </row>
    <row r="729" spans="3:9" ht="16.5">
      <c r="C729" s="938"/>
      <c r="D729" s="939"/>
      <c r="E729" s="940"/>
      <c r="F729" s="938"/>
      <c r="G729" s="938"/>
      <c r="H729" s="938"/>
      <c r="I729" s="938"/>
    </row>
    <row r="730" spans="3:9" ht="16.5">
      <c r="C730" s="938"/>
      <c r="D730" s="939"/>
      <c r="E730" s="940"/>
      <c r="F730" s="938"/>
      <c r="G730" s="938"/>
      <c r="H730" s="938"/>
      <c r="I730" s="938"/>
    </row>
    <row r="731" spans="3:9" ht="16.5">
      <c r="C731" s="938"/>
      <c r="D731" s="939"/>
      <c r="E731" s="940"/>
      <c r="F731" s="938"/>
      <c r="G731" s="938"/>
      <c r="H731" s="938"/>
      <c r="I731" s="938"/>
    </row>
    <row r="732" spans="3:9" ht="16.5">
      <c r="C732" s="938"/>
      <c r="D732" s="939"/>
      <c r="E732" s="940"/>
      <c r="F732" s="938"/>
      <c r="G732" s="938"/>
      <c r="H732" s="938"/>
      <c r="I732" s="938"/>
    </row>
    <row r="733" spans="3:9" ht="16.5">
      <c r="C733" s="938"/>
      <c r="D733" s="939"/>
      <c r="E733" s="940"/>
      <c r="F733" s="938"/>
      <c r="G733" s="938"/>
      <c r="H733" s="938"/>
      <c r="I733" s="938"/>
    </row>
    <row r="734" spans="3:9" ht="16.5">
      <c r="C734" s="938"/>
      <c r="D734" s="939"/>
      <c r="E734" s="940"/>
      <c r="F734" s="938"/>
      <c r="G734" s="938"/>
      <c r="H734" s="938"/>
      <c r="I734" s="938"/>
    </row>
    <row r="735" spans="3:9" ht="16.5">
      <c r="C735" s="938"/>
      <c r="D735" s="939"/>
      <c r="E735" s="940"/>
      <c r="F735" s="938"/>
      <c r="G735" s="938"/>
      <c r="H735" s="938"/>
      <c r="I735" s="938"/>
    </row>
    <row r="736" spans="3:9" ht="16.5">
      <c r="C736" s="938"/>
      <c r="D736" s="939"/>
      <c r="E736" s="940"/>
      <c r="F736" s="938"/>
      <c r="G736" s="938"/>
      <c r="H736" s="938"/>
      <c r="I736" s="938"/>
    </row>
    <row r="737" spans="3:9" ht="16.5">
      <c r="C737" s="938"/>
      <c r="D737" s="939"/>
      <c r="E737" s="940"/>
      <c r="F737" s="938"/>
      <c r="G737" s="938"/>
      <c r="H737" s="938"/>
      <c r="I737" s="938"/>
    </row>
    <row r="738" spans="3:9" ht="16.5">
      <c r="C738" s="938"/>
      <c r="D738" s="939"/>
      <c r="E738" s="940"/>
      <c r="F738" s="938"/>
      <c r="G738" s="938"/>
      <c r="H738" s="938"/>
      <c r="I738" s="938"/>
    </row>
    <row r="739" spans="3:9" ht="16.5">
      <c r="C739" s="938"/>
      <c r="D739" s="939"/>
      <c r="E739" s="940"/>
      <c r="F739" s="938"/>
      <c r="G739" s="938"/>
      <c r="H739" s="938"/>
      <c r="I739" s="938"/>
    </row>
    <row r="740" spans="3:9" ht="16.5">
      <c r="C740" s="938"/>
      <c r="D740" s="939"/>
      <c r="E740" s="940"/>
      <c r="F740" s="938"/>
      <c r="G740" s="938"/>
      <c r="H740" s="938"/>
      <c r="I740" s="938"/>
    </row>
    <row r="741" spans="3:9" ht="16.5">
      <c r="C741" s="938"/>
      <c r="D741" s="939"/>
      <c r="E741" s="940"/>
      <c r="F741" s="938"/>
      <c r="G741" s="938"/>
      <c r="H741" s="938"/>
      <c r="I741" s="938"/>
    </row>
    <row r="742" spans="3:9" ht="16.5">
      <c r="C742" s="938"/>
      <c r="D742" s="939"/>
      <c r="E742" s="940"/>
      <c r="F742" s="938"/>
      <c r="G742" s="938"/>
      <c r="H742" s="938"/>
      <c r="I742" s="938"/>
    </row>
    <row r="743" spans="3:9" ht="16.5">
      <c r="C743" s="938"/>
      <c r="D743" s="939"/>
      <c r="E743" s="940"/>
      <c r="F743" s="938"/>
      <c r="G743" s="938"/>
      <c r="H743" s="938"/>
      <c r="I743" s="938"/>
    </row>
    <row r="744" spans="3:9" ht="16.5">
      <c r="C744" s="938"/>
      <c r="D744" s="939"/>
      <c r="E744" s="940"/>
      <c r="F744" s="938"/>
      <c r="G744" s="938"/>
      <c r="H744" s="938"/>
      <c r="I744" s="938"/>
    </row>
    <row r="745" spans="3:9" ht="16.5">
      <c r="C745" s="938"/>
      <c r="D745" s="939"/>
      <c r="E745" s="940"/>
      <c r="F745" s="938"/>
      <c r="G745" s="938"/>
      <c r="H745" s="938"/>
      <c r="I745" s="938"/>
    </row>
    <row r="746" spans="3:9" ht="16.5">
      <c r="C746" s="938"/>
      <c r="D746" s="939"/>
      <c r="E746" s="940"/>
      <c r="F746" s="938"/>
      <c r="G746" s="938"/>
      <c r="H746" s="938"/>
      <c r="I746" s="938"/>
    </row>
    <row r="747" spans="3:9" ht="16.5">
      <c r="C747" s="938"/>
      <c r="D747" s="939"/>
      <c r="E747" s="940"/>
      <c r="F747" s="938"/>
      <c r="G747" s="938"/>
      <c r="H747" s="938"/>
      <c r="I747" s="938"/>
    </row>
    <row r="748" spans="3:9" ht="16.5">
      <c r="C748" s="938"/>
      <c r="D748" s="939"/>
      <c r="E748" s="940"/>
      <c r="F748" s="938"/>
      <c r="G748" s="938"/>
      <c r="H748" s="938"/>
      <c r="I748" s="938"/>
    </row>
    <row r="749" spans="3:9" ht="16.5">
      <c r="C749" s="938"/>
      <c r="D749" s="939"/>
      <c r="E749" s="940"/>
      <c r="F749" s="938"/>
      <c r="G749" s="938"/>
      <c r="H749" s="938"/>
      <c r="I749" s="938"/>
    </row>
    <row r="750" spans="3:9" ht="16.5">
      <c r="C750" s="938"/>
      <c r="D750" s="939"/>
      <c r="E750" s="940"/>
      <c r="F750" s="938"/>
      <c r="G750" s="938"/>
      <c r="H750" s="938"/>
      <c r="I750" s="938"/>
    </row>
    <row r="751" spans="3:9" ht="16.5">
      <c r="C751" s="938"/>
      <c r="D751" s="939"/>
      <c r="E751" s="940"/>
      <c r="F751" s="938"/>
      <c r="G751" s="938"/>
      <c r="H751" s="938"/>
      <c r="I751" s="938"/>
    </row>
    <row r="752" spans="3:9" ht="16.5">
      <c r="C752" s="938"/>
      <c r="D752" s="939"/>
      <c r="E752" s="940"/>
      <c r="F752" s="938"/>
      <c r="G752" s="938"/>
      <c r="H752" s="938"/>
      <c r="I752" s="938"/>
    </row>
    <row r="753" spans="3:9" ht="16.5">
      <c r="C753" s="938"/>
      <c r="D753" s="939"/>
      <c r="E753" s="940"/>
      <c r="F753" s="938"/>
      <c r="G753" s="938"/>
      <c r="H753" s="938"/>
      <c r="I753" s="938"/>
    </row>
    <row r="754" spans="3:9" ht="16.5">
      <c r="C754" s="938"/>
      <c r="D754" s="939"/>
      <c r="E754" s="940"/>
      <c r="F754" s="938"/>
      <c r="G754" s="938"/>
      <c r="H754" s="938"/>
      <c r="I754" s="938"/>
    </row>
    <row r="755" spans="3:9" ht="16.5">
      <c r="C755" s="938"/>
      <c r="D755" s="939"/>
      <c r="E755" s="940"/>
      <c r="F755" s="938"/>
      <c r="G755" s="938"/>
      <c r="H755" s="938"/>
      <c r="I755" s="938"/>
    </row>
    <row r="756" spans="3:9" ht="16.5">
      <c r="C756" s="938"/>
      <c r="D756" s="939"/>
      <c r="E756" s="940"/>
      <c r="F756" s="938"/>
      <c r="G756" s="938"/>
      <c r="H756" s="938"/>
      <c r="I756" s="938"/>
    </row>
    <row r="757" spans="3:9" ht="16.5">
      <c r="C757" s="938"/>
      <c r="D757" s="939"/>
      <c r="E757" s="940"/>
      <c r="F757" s="938"/>
      <c r="G757" s="938"/>
      <c r="H757" s="938"/>
      <c r="I757" s="938"/>
    </row>
    <row r="758" spans="3:9" ht="16.5">
      <c r="C758" s="938"/>
      <c r="D758" s="939"/>
      <c r="E758" s="940"/>
      <c r="F758" s="938"/>
      <c r="G758" s="938"/>
      <c r="H758" s="938"/>
      <c r="I758" s="938"/>
    </row>
    <row r="759" spans="3:9" ht="16.5">
      <c r="C759" s="938"/>
      <c r="D759" s="939"/>
      <c r="E759" s="940"/>
      <c r="F759" s="938"/>
      <c r="G759" s="938"/>
      <c r="H759" s="938"/>
      <c r="I759" s="938"/>
    </row>
    <row r="760" spans="3:9" ht="16.5">
      <c r="C760" s="938"/>
      <c r="D760" s="939"/>
      <c r="E760" s="940"/>
      <c r="F760" s="938"/>
      <c r="G760" s="938"/>
      <c r="H760" s="938"/>
      <c r="I760" s="938"/>
    </row>
    <row r="761" spans="3:9" ht="16.5">
      <c r="C761" s="938"/>
      <c r="D761" s="939"/>
      <c r="E761" s="940"/>
      <c r="F761" s="938"/>
      <c r="G761" s="938"/>
      <c r="H761" s="938"/>
      <c r="I761" s="938"/>
    </row>
    <row r="762" spans="3:9" ht="16.5">
      <c r="C762" s="938"/>
      <c r="D762" s="939"/>
      <c r="E762" s="940"/>
      <c r="F762" s="938"/>
      <c r="G762" s="938"/>
      <c r="H762" s="938"/>
      <c r="I762" s="938"/>
    </row>
    <row r="763" spans="3:9" ht="16.5">
      <c r="C763" s="938"/>
      <c r="D763" s="939"/>
      <c r="E763" s="940"/>
      <c r="F763" s="938"/>
      <c r="G763" s="938"/>
      <c r="H763" s="938"/>
      <c r="I763" s="938"/>
    </row>
    <row r="764" spans="3:9" ht="16.5">
      <c r="C764" s="938"/>
      <c r="D764" s="939"/>
      <c r="E764" s="940"/>
      <c r="F764" s="938"/>
      <c r="G764" s="938"/>
      <c r="H764" s="938"/>
      <c r="I764" s="938"/>
    </row>
    <row r="765" spans="3:9" ht="16.5">
      <c r="C765" s="938"/>
      <c r="D765" s="939"/>
      <c r="E765" s="940"/>
      <c r="F765" s="938"/>
      <c r="G765" s="938"/>
      <c r="H765" s="938"/>
      <c r="I765" s="938"/>
    </row>
    <row r="766" spans="3:9" ht="16.5">
      <c r="C766" s="938"/>
      <c r="D766" s="939"/>
      <c r="E766" s="940"/>
      <c r="F766" s="938"/>
      <c r="G766" s="938"/>
      <c r="H766" s="938"/>
      <c r="I766" s="938"/>
    </row>
    <row r="767" spans="3:9" ht="16.5">
      <c r="C767" s="938"/>
      <c r="D767" s="939"/>
      <c r="E767" s="940"/>
      <c r="F767" s="938"/>
      <c r="G767" s="938"/>
      <c r="H767" s="938"/>
      <c r="I767" s="938"/>
    </row>
    <row r="768" spans="3:9" ht="16.5">
      <c r="C768" s="938"/>
      <c r="D768" s="939"/>
      <c r="E768" s="940"/>
      <c r="F768" s="938"/>
      <c r="G768" s="938"/>
      <c r="H768" s="938"/>
      <c r="I768" s="938"/>
    </row>
    <row r="769" spans="3:9" ht="16.5">
      <c r="C769" s="938"/>
      <c r="D769" s="939"/>
      <c r="E769" s="940"/>
      <c r="F769" s="938"/>
      <c r="G769" s="938"/>
      <c r="H769" s="938"/>
      <c r="I769" s="938"/>
    </row>
    <row r="770" spans="3:9" ht="16.5">
      <c r="C770" s="938"/>
      <c r="D770" s="939"/>
      <c r="E770" s="940"/>
      <c r="F770" s="938"/>
      <c r="G770" s="938"/>
      <c r="H770" s="938"/>
      <c r="I770" s="938"/>
    </row>
    <row r="771" spans="3:9" ht="16.5">
      <c r="C771" s="938"/>
      <c r="D771" s="939"/>
      <c r="E771" s="940"/>
      <c r="F771" s="938"/>
      <c r="G771" s="938"/>
      <c r="H771" s="938"/>
      <c r="I771" s="938"/>
    </row>
    <row r="772" spans="3:9" ht="16.5">
      <c r="C772" s="938"/>
      <c r="D772" s="939"/>
      <c r="E772" s="940"/>
      <c r="F772" s="938"/>
      <c r="G772" s="938"/>
      <c r="H772" s="938"/>
      <c r="I772" s="938"/>
    </row>
    <row r="773" spans="3:9" ht="16.5">
      <c r="C773" s="938"/>
      <c r="D773" s="939"/>
      <c r="E773" s="940"/>
      <c r="F773" s="938"/>
      <c r="G773" s="938"/>
      <c r="H773" s="938"/>
      <c r="I773" s="938"/>
    </row>
    <row r="774" spans="3:9" ht="16.5">
      <c r="C774" s="938"/>
      <c r="D774" s="939"/>
      <c r="E774" s="940"/>
      <c r="F774" s="938"/>
      <c r="G774" s="938"/>
      <c r="H774" s="938"/>
      <c r="I774" s="938"/>
    </row>
    <row r="775" spans="3:9" ht="16.5">
      <c r="C775" s="938"/>
      <c r="D775" s="939"/>
      <c r="E775" s="940"/>
      <c r="F775" s="938"/>
      <c r="G775" s="938"/>
      <c r="H775" s="938"/>
      <c r="I775" s="938"/>
    </row>
    <row r="776" spans="3:9" ht="16.5">
      <c r="C776" s="938"/>
      <c r="D776" s="939"/>
      <c r="E776" s="940"/>
      <c r="F776" s="938"/>
      <c r="G776" s="938"/>
      <c r="H776" s="938"/>
      <c r="I776" s="938"/>
    </row>
    <row r="777" spans="3:9" ht="16.5">
      <c r="C777" s="938"/>
      <c r="D777" s="939"/>
      <c r="E777" s="940"/>
      <c r="F777" s="938"/>
      <c r="G777" s="938"/>
      <c r="H777" s="938"/>
      <c r="I777" s="938"/>
    </row>
    <row r="778" spans="3:9" ht="16.5">
      <c r="C778" s="938"/>
      <c r="D778" s="939"/>
      <c r="E778" s="940"/>
      <c r="F778" s="938"/>
      <c r="G778" s="938"/>
      <c r="H778" s="938"/>
      <c r="I778" s="938"/>
    </row>
    <row r="779" spans="3:9" ht="16.5">
      <c r="C779" s="938"/>
      <c r="D779" s="939"/>
      <c r="E779" s="940"/>
      <c r="F779" s="938"/>
      <c r="G779" s="938"/>
      <c r="H779" s="938"/>
      <c r="I779" s="938"/>
    </row>
    <row r="780" spans="3:9" ht="16.5">
      <c r="C780" s="938"/>
      <c r="D780" s="939"/>
      <c r="E780" s="940"/>
      <c r="F780" s="938"/>
      <c r="G780" s="938"/>
      <c r="H780" s="938"/>
      <c r="I780" s="938"/>
    </row>
    <row r="781" spans="3:9" ht="16.5">
      <c r="C781" s="938"/>
      <c r="D781" s="939"/>
      <c r="E781" s="940"/>
      <c r="F781" s="938"/>
      <c r="G781" s="938"/>
      <c r="H781" s="938"/>
      <c r="I781" s="938"/>
    </row>
    <row r="782" spans="3:9" ht="16.5">
      <c r="C782" s="938"/>
      <c r="D782" s="939"/>
      <c r="E782" s="940"/>
      <c r="F782" s="938"/>
      <c r="G782" s="938"/>
      <c r="H782" s="938"/>
      <c r="I782" s="938"/>
    </row>
    <row r="783" spans="3:9" ht="16.5">
      <c r="C783" s="938"/>
      <c r="D783" s="939"/>
      <c r="E783" s="940"/>
      <c r="F783" s="938"/>
      <c r="G783" s="938"/>
      <c r="H783" s="938"/>
      <c r="I783" s="938"/>
    </row>
    <row r="784" spans="3:9" ht="16.5">
      <c r="C784" s="938"/>
      <c r="D784" s="939"/>
      <c r="E784" s="940"/>
      <c r="F784" s="938"/>
      <c r="G784" s="938"/>
      <c r="H784" s="938"/>
      <c r="I784" s="938"/>
    </row>
    <row r="785" spans="3:9" ht="16.5">
      <c r="C785" s="938"/>
      <c r="D785" s="939"/>
      <c r="E785" s="940"/>
      <c r="F785" s="938"/>
      <c r="G785" s="938"/>
      <c r="H785" s="938"/>
      <c r="I785" s="938"/>
    </row>
    <row r="786" spans="3:9" ht="16.5">
      <c r="C786" s="938"/>
      <c r="D786" s="939"/>
      <c r="E786" s="940"/>
      <c r="F786" s="938"/>
      <c r="G786" s="938"/>
      <c r="H786" s="938"/>
      <c r="I786" s="938"/>
    </row>
    <row r="787" spans="3:9" ht="16.5">
      <c r="C787" s="938"/>
      <c r="D787" s="939"/>
      <c r="E787" s="940"/>
      <c r="F787" s="938"/>
      <c r="G787" s="938"/>
      <c r="H787" s="938"/>
      <c r="I787" s="938"/>
    </row>
    <row r="788" spans="3:9" ht="16.5">
      <c r="C788" s="938"/>
      <c r="D788" s="939"/>
      <c r="E788" s="940"/>
      <c r="F788" s="938"/>
      <c r="G788" s="938"/>
      <c r="H788" s="938"/>
      <c r="I788" s="938"/>
    </row>
    <row r="789" spans="3:9" ht="16.5">
      <c r="C789" s="938"/>
      <c r="D789" s="939"/>
      <c r="E789" s="940"/>
      <c r="F789" s="938"/>
      <c r="G789" s="938"/>
      <c r="H789" s="938"/>
      <c r="I789" s="938"/>
    </row>
    <row r="790" spans="3:9" ht="16.5">
      <c r="C790" s="938"/>
      <c r="D790" s="939"/>
      <c r="E790" s="940"/>
      <c r="F790" s="938"/>
      <c r="G790" s="938"/>
      <c r="H790" s="938"/>
      <c r="I790" s="938"/>
    </row>
    <row r="791" spans="3:9" ht="16.5">
      <c r="C791" s="938"/>
      <c r="D791" s="939"/>
      <c r="E791" s="940"/>
      <c r="F791" s="938"/>
      <c r="G791" s="938"/>
      <c r="H791" s="938"/>
      <c r="I791" s="938"/>
    </row>
    <row r="792" spans="3:9" ht="16.5">
      <c r="C792" s="938"/>
      <c r="D792" s="939"/>
      <c r="E792" s="940"/>
      <c r="F792" s="938"/>
      <c r="G792" s="938"/>
      <c r="H792" s="938"/>
      <c r="I792" s="938"/>
    </row>
    <row r="793" spans="3:9" ht="16.5">
      <c r="C793" s="938"/>
      <c r="D793" s="939"/>
      <c r="E793" s="940"/>
      <c r="F793" s="938"/>
      <c r="G793" s="938"/>
      <c r="H793" s="938"/>
      <c r="I793" s="938"/>
    </row>
    <row r="794" spans="3:9" ht="16.5">
      <c r="C794" s="938"/>
      <c r="D794" s="939"/>
      <c r="E794" s="940"/>
      <c r="F794" s="938"/>
      <c r="G794" s="938"/>
      <c r="H794" s="938"/>
      <c r="I794" s="938"/>
    </row>
    <row r="795" spans="3:9" ht="16.5">
      <c r="C795" s="938"/>
      <c r="D795" s="939"/>
      <c r="E795" s="940"/>
      <c r="F795" s="938"/>
      <c r="G795" s="938"/>
      <c r="H795" s="938"/>
      <c r="I795" s="938"/>
    </row>
    <row r="796" spans="3:9" ht="16.5">
      <c r="C796" s="938"/>
      <c r="D796" s="939"/>
      <c r="E796" s="940"/>
      <c r="F796" s="938"/>
      <c r="G796" s="938"/>
      <c r="H796" s="938"/>
      <c r="I796" s="938"/>
    </row>
    <row r="797" spans="3:9" ht="16.5">
      <c r="C797" s="938"/>
      <c r="D797" s="939"/>
      <c r="E797" s="940"/>
      <c r="F797" s="938"/>
      <c r="G797" s="938"/>
      <c r="H797" s="938"/>
      <c r="I797" s="938"/>
    </row>
    <row r="798" spans="3:9" ht="16.5">
      <c r="C798" s="938"/>
      <c r="D798" s="939"/>
      <c r="E798" s="940"/>
      <c r="F798" s="938"/>
      <c r="G798" s="938"/>
      <c r="H798" s="938"/>
      <c r="I798" s="938"/>
    </row>
    <row r="799" spans="3:9" ht="16.5">
      <c r="C799" s="938"/>
      <c r="D799" s="939"/>
      <c r="E799" s="940"/>
      <c r="F799" s="938"/>
      <c r="G799" s="938"/>
      <c r="H799" s="938"/>
      <c r="I799" s="938"/>
    </row>
    <row r="800" spans="3:9" ht="16.5">
      <c r="C800" s="938"/>
      <c r="D800" s="939"/>
      <c r="E800" s="940"/>
      <c r="F800" s="938"/>
      <c r="G800" s="938"/>
      <c r="H800" s="938"/>
      <c r="I800" s="938"/>
    </row>
    <row r="801" spans="3:9" ht="16.5">
      <c r="C801" s="938"/>
      <c r="D801" s="939"/>
      <c r="E801" s="940"/>
      <c r="F801" s="938"/>
      <c r="G801" s="938"/>
      <c r="H801" s="938"/>
      <c r="I801" s="938"/>
    </row>
    <row r="802" spans="3:9" ht="16.5">
      <c r="C802" s="938"/>
      <c r="D802" s="939"/>
      <c r="E802" s="940"/>
      <c r="F802" s="938"/>
      <c r="G802" s="938"/>
      <c r="H802" s="938"/>
      <c r="I802" s="938"/>
    </row>
    <row r="803" spans="3:9" ht="16.5">
      <c r="C803" s="938"/>
      <c r="D803" s="939"/>
      <c r="E803" s="940"/>
      <c r="F803" s="938"/>
      <c r="G803" s="938"/>
      <c r="H803" s="938"/>
      <c r="I803" s="938"/>
    </row>
    <row r="804" spans="3:9" ht="16.5">
      <c r="C804" s="938"/>
      <c r="D804" s="939"/>
      <c r="E804" s="940"/>
      <c r="F804" s="938"/>
      <c r="G804" s="938"/>
      <c r="H804" s="938"/>
      <c r="I804" s="938"/>
    </row>
    <row r="805" spans="3:9" ht="16.5">
      <c r="C805" s="938"/>
      <c r="D805" s="939"/>
      <c r="E805" s="940"/>
      <c r="F805" s="938"/>
      <c r="G805" s="938"/>
      <c r="H805" s="938"/>
      <c r="I805" s="938"/>
    </row>
    <row r="806" spans="3:9" ht="16.5">
      <c r="C806" s="938"/>
      <c r="D806" s="939"/>
      <c r="E806" s="940"/>
      <c r="F806" s="938"/>
      <c r="G806" s="938"/>
      <c r="H806" s="938"/>
      <c r="I806" s="938"/>
    </row>
    <row r="807" spans="3:9" ht="16.5">
      <c r="C807" s="938"/>
      <c r="D807" s="939"/>
      <c r="E807" s="940"/>
      <c r="F807" s="938"/>
      <c r="G807" s="938"/>
      <c r="H807" s="938"/>
      <c r="I807" s="938"/>
    </row>
    <row r="808" spans="3:9" ht="16.5">
      <c r="C808" s="938"/>
      <c r="D808" s="939"/>
      <c r="E808" s="940"/>
      <c r="F808" s="938"/>
      <c r="G808" s="938"/>
      <c r="H808" s="938"/>
      <c r="I808" s="938"/>
    </row>
    <row r="809" spans="3:9" ht="16.5">
      <c r="C809" s="938"/>
      <c r="D809" s="939"/>
      <c r="E809" s="940"/>
      <c r="F809" s="938"/>
      <c r="G809" s="938"/>
      <c r="H809" s="938"/>
      <c r="I809" s="938"/>
    </row>
    <row r="810" spans="3:9" ht="16.5">
      <c r="C810" s="938"/>
      <c r="D810" s="939"/>
      <c r="E810" s="940"/>
      <c r="F810" s="938"/>
      <c r="G810" s="938"/>
      <c r="H810" s="938"/>
      <c r="I810" s="938"/>
    </row>
    <row r="811" spans="3:9" ht="16.5">
      <c r="C811" s="938"/>
      <c r="D811" s="939"/>
      <c r="E811" s="940"/>
      <c r="F811" s="938"/>
      <c r="G811" s="938"/>
      <c r="H811" s="938"/>
      <c r="I811" s="938"/>
    </row>
    <row r="812" spans="3:9" ht="16.5">
      <c r="C812" s="938"/>
      <c r="D812" s="939"/>
      <c r="E812" s="940"/>
      <c r="F812" s="938"/>
      <c r="G812" s="938"/>
      <c r="H812" s="938"/>
      <c r="I812" s="938"/>
    </row>
    <row r="813" spans="3:9" ht="16.5">
      <c r="C813" s="938"/>
      <c r="D813" s="939"/>
      <c r="E813" s="940"/>
      <c r="F813" s="938"/>
      <c r="G813" s="938"/>
      <c r="H813" s="938"/>
      <c r="I813" s="938"/>
    </row>
    <row r="814" spans="3:9" ht="16.5">
      <c r="C814" s="938"/>
      <c r="D814" s="939"/>
      <c r="E814" s="940"/>
      <c r="F814" s="938"/>
      <c r="G814" s="938"/>
      <c r="H814" s="938"/>
      <c r="I814" s="938"/>
    </row>
    <row r="815" spans="3:9" ht="16.5">
      <c r="C815" s="938"/>
      <c r="D815" s="939"/>
      <c r="E815" s="940"/>
      <c r="F815" s="938"/>
      <c r="G815" s="938"/>
      <c r="H815" s="938"/>
      <c r="I815" s="938"/>
    </row>
    <row r="816" spans="3:9" ht="16.5">
      <c r="C816" s="938"/>
      <c r="D816" s="939"/>
      <c r="E816" s="940"/>
      <c r="F816" s="938"/>
      <c r="G816" s="938"/>
      <c r="H816" s="938"/>
      <c r="I816" s="938"/>
    </row>
    <row r="817" spans="3:9" ht="16.5">
      <c r="C817" s="938"/>
      <c r="D817" s="939"/>
      <c r="E817" s="940"/>
      <c r="F817" s="938"/>
      <c r="G817" s="938"/>
      <c r="H817" s="938"/>
      <c r="I817" s="938"/>
    </row>
    <row r="818" spans="3:9" ht="16.5">
      <c r="C818" s="938"/>
      <c r="D818" s="939"/>
      <c r="E818" s="940"/>
      <c r="F818" s="938"/>
      <c r="G818" s="938"/>
      <c r="H818" s="938"/>
      <c r="I818" s="938"/>
    </row>
    <row r="819" spans="3:9" ht="16.5">
      <c r="C819" s="938"/>
      <c r="D819" s="939"/>
      <c r="E819" s="940"/>
      <c r="F819" s="938"/>
      <c r="G819" s="938"/>
      <c r="H819" s="938"/>
      <c r="I819" s="938"/>
    </row>
    <row r="820" spans="3:9" ht="16.5">
      <c r="C820" s="938"/>
      <c r="D820" s="939"/>
      <c r="E820" s="940"/>
      <c r="F820" s="938"/>
      <c r="G820" s="938"/>
      <c r="H820" s="938"/>
      <c r="I820" s="938"/>
    </row>
    <row r="821" spans="3:9" ht="16.5">
      <c r="C821" s="938"/>
      <c r="D821" s="939"/>
      <c r="E821" s="940"/>
      <c r="F821" s="938"/>
      <c r="G821" s="938"/>
      <c r="H821" s="938"/>
      <c r="I821" s="938"/>
    </row>
    <row r="822" spans="3:9" ht="16.5">
      <c r="C822" s="938"/>
      <c r="D822" s="939"/>
      <c r="E822" s="940"/>
      <c r="F822" s="938"/>
      <c r="G822" s="938"/>
      <c r="H822" s="938"/>
      <c r="I822" s="938"/>
    </row>
    <row r="823" spans="3:9" ht="16.5">
      <c r="C823" s="938"/>
      <c r="D823" s="939"/>
      <c r="E823" s="940"/>
      <c r="F823" s="938"/>
      <c r="G823" s="938"/>
      <c r="H823" s="938"/>
      <c r="I823" s="938"/>
    </row>
    <row r="824" spans="3:9" ht="16.5">
      <c r="C824" s="938"/>
      <c r="D824" s="939"/>
      <c r="E824" s="940"/>
      <c r="F824" s="938"/>
      <c r="G824" s="938"/>
      <c r="H824" s="938"/>
      <c r="I824" s="938"/>
    </row>
    <row r="825" spans="3:9" ht="16.5">
      <c r="C825" s="938"/>
      <c r="D825" s="939"/>
      <c r="E825" s="940"/>
      <c r="F825" s="938"/>
      <c r="G825" s="938"/>
      <c r="H825" s="938"/>
      <c r="I825" s="938"/>
    </row>
    <row r="826" spans="3:9" ht="16.5">
      <c r="C826" s="938"/>
      <c r="D826" s="939"/>
      <c r="E826" s="940"/>
      <c r="F826" s="938"/>
      <c r="G826" s="938"/>
      <c r="H826" s="938"/>
      <c r="I826" s="938"/>
    </row>
    <row r="827" spans="3:9" ht="16.5">
      <c r="C827" s="938"/>
      <c r="D827" s="939"/>
      <c r="E827" s="940"/>
      <c r="F827" s="938"/>
      <c r="G827" s="938"/>
      <c r="H827" s="938"/>
      <c r="I827" s="938"/>
    </row>
    <row r="828" spans="3:9" ht="16.5">
      <c r="C828" s="938"/>
      <c r="D828" s="939"/>
      <c r="E828" s="940"/>
      <c r="F828" s="938"/>
      <c r="G828" s="938"/>
      <c r="H828" s="938"/>
      <c r="I828" s="938"/>
    </row>
    <row r="829" spans="3:9" ht="16.5">
      <c r="C829" s="938"/>
      <c r="D829" s="939"/>
      <c r="E829" s="940"/>
      <c r="F829" s="938"/>
      <c r="G829" s="938"/>
      <c r="H829" s="938"/>
      <c r="I829" s="938"/>
    </row>
    <row r="830" spans="3:9" ht="16.5">
      <c r="C830" s="938"/>
      <c r="D830" s="939"/>
      <c r="E830" s="940"/>
      <c r="F830" s="938"/>
      <c r="G830" s="938"/>
      <c r="H830" s="938"/>
      <c r="I830" s="938"/>
    </row>
    <row r="831" spans="3:9" ht="16.5">
      <c r="C831" s="938"/>
      <c r="D831" s="939"/>
      <c r="E831" s="940"/>
      <c r="F831" s="938"/>
      <c r="G831" s="938"/>
      <c r="H831" s="938"/>
      <c r="I831" s="938"/>
    </row>
    <row r="832" spans="3:9" ht="16.5">
      <c r="C832" s="938"/>
      <c r="D832" s="939"/>
      <c r="E832" s="940"/>
      <c r="F832" s="938"/>
      <c r="G832" s="938"/>
      <c r="H832" s="938"/>
      <c r="I832" s="938"/>
    </row>
    <row r="833" spans="3:9" ht="16.5">
      <c r="C833" s="938"/>
      <c r="D833" s="939"/>
      <c r="E833" s="940"/>
      <c r="F833" s="938"/>
      <c r="G833" s="938"/>
      <c r="H833" s="938"/>
      <c r="I833" s="938"/>
    </row>
    <row r="834" spans="3:9" ht="16.5">
      <c r="C834" s="938"/>
      <c r="D834" s="939"/>
      <c r="E834" s="940"/>
      <c r="F834" s="938"/>
      <c r="G834" s="938"/>
      <c r="H834" s="938"/>
      <c r="I834" s="938"/>
    </row>
    <row r="835" spans="3:9" ht="16.5">
      <c r="C835" s="938"/>
      <c r="D835" s="939"/>
      <c r="E835" s="940"/>
      <c r="F835" s="938"/>
      <c r="G835" s="938"/>
      <c r="H835" s="938"/>
      <c r="I835" s="938"/>
    </row>
    <row r="836" spans="3:9" ht="16.5">
      <c r="C836" s="938"/>
      <c r="D836" s="939"/>
      <c r="E836" s="940"/>
      <c r="F836" s="938"/>
      <c r="G836" s="938"/>
      <c r="H836" s="938"/>
      <c r="I836" s="938"/>
    </row>
    <row r="837" spans="3:9" ht="16.5">
      <c r="C837" s="938"/>
      <c r="D837" s="939"/>
      <c r="E837" s="940"/>
      <c r="F837" s="938"/>
      <c r="G837" s="938"/>
      <c r="H837" s="938"/>
      <c r="I837" s="938"/>
    </row>
    <row r="838" spans="3:9" ht="16.5">
      <c r="C838" s="938"/>
      <c r="D838" s="939"/>
      <c r="E838" s="940"/>
      <c r="F838" s="938"/>
      <c r="G838" s="938"/>
      <c r="H838" s="938"/>
      <c r="I838" s="938"/>
    </row>
    <row r="839" spans="3:9" ht="16.5">
      <c r="C839" s="938"/>
      <c r="D839" s="939"/>
      <c r="E839" s="940"/>
      <c r="F839" s="938"/>
      <c r="G839" s="938"/>
      <c r="H839" s="938"/>
      <c r="I839" s="938"/>
    </row>
    <row r="840" spans="3:9" ht="16.5">
      <c r="C840" s="938"/>
      <c r="D840" s="939"/>
      <c r="E840" s="940"/>
      <c r="F840" s="938"/>
      <c r="G840" s="938"/>
      <c r="H840" s="938"/>
      <c r="I840" s="938"/>
    </row>
    <row r="841" spans="3:9" ht="16.5">
      <c r="C841" s="938"/>
      <c r="D841" s="939"/>
      <c r="E841" s="940"/>
      <c r="F841" s="938"/>
      <c r="G841" s="938"/>
      <c r="H841" s="938"/>
      <c r="I841" s="938"/>
    </row>
    <row r="842" spans="3:9" ht="16.5">
      <c r="C842" s="938"/>
      <c r="D842" s="939"/>
      <c r="E842" s="940"/>
      <c r="F842" s="938"/>
      <c r="G842" s="938"/>
      <c r="H842" s="938"/>
      <c r="I842" s="938"/>
    </row>
    <row r="843" spans="3:9" ht="16.5">
      <c r="C843" s="938"/>
      <c r="D843" s="939"/>
      <c r="E843" s="940"/>
      <c r="F843" s="938"/>
      <c r="G843" s="938"/>
      <c r="H843" s="938"/>
      <c r="I843" s="938"/>
    </row>
    <row r="844" spans="3:9" ht="16.5">
      <c r="C844" s="938"/>
      <c r="D844" s="939"/>
      <c r="E844" s="940"/>
      <c r="F844" s="938"/>
      <c r="G844" s="938"/>
      <c r="H844" s="938"/>
      <c r="I844" s="938"/>
    </row>
    <row r="845" spans="3:9" ht="16.5">
      <c r="C845" s="938"/>
      <c r="D845" s="939"/>
      <c r="E845" s="940"/>
      <c r="F845" s="938"/>
      <c r="G845" s="938"/>
      <c r="H845" s="938"/>
      <c r="I845" s="938"/>
    </row>
    <row r="846" spans="3:9" ht="16.5">
      <c r="C846" s="938"/>
      <c r="D846" s="939"/>
      <c r="E846" s="940"/>
      <c r="F846" s="938"/>
      <c r="G846" s="938"/>
      <c r="H846" s="938"/>
      <c r="I846" s="938"/>
    </row>
    <row r="847" spans="3:9" ht="16.5">
      <c r="C847" s="938"/>
      <c r="D847" s="939"/>
      <c r="E847" s="940"/>
      <c r="F847" s="938"/>
      <c r="G847" s="938"/>
      <c r="H847" s="938"/>
      <c r="I847" s="938"/>
    </row>
    <row r="848" spans="3:9" ht="16.5">
      <c r="C848" s="938"/>
      <c r="D848" s="939"/>
      <c r="E848" s="940"/>
      <c r="F848" s="938"/>
      <c r="G848" s="938"/>
      <c r="H848" s="938"/>
      <c r="I848" s="938"/>
    </row>
    <row r="849" spans="3:9" ht="16.5">
      <c r="C849" s="938"/>
      <c r="D849" s="939"/>
      <c r="E849" s="940"/>
      <c r="F849" s="938"/>
      <c r="G849" s="938"/>
      <c r="H849" s="938"/>
      <c r="I849" s="938"/>
    </row>
    <row r="850" spans="3:9" ht="16.5">
      <c r="C850" s="938"/>
      <c r="D850" s="939"/>
      <c r="E850" s="940"/>
      <c r="F850" s="938"/>
      <c r="G850" s="938"/>
      <c r="H850" s="938"/>
      <c r="I850" s="938"/>
    </row>
    <row r="851" spans="3:9" ht="16.5">
      <c r="C851" s="938"/>
      <c r="D851" s="939"/>
      <c r="E851" s="940"/>
      <c r="F851" s="938"/>
      <c r="G851" s="938"/>
      <c r="H851" s="938"/>
      <c r="I851" s="938"/>
    </row>
    <row r="852" spans="3:9" ht="16.5">
      <c r="C852" s="938"/>
      <c r="D852" s="939"/>
      <c r="E852" s="940"/>
      <c r="F852" s="938"/>
      <c r="G852" s="938"/>
      <c r="H852" s="938"/>
      <c r="I852" s="938"/>
    </row>
    <row r="853" spans="3:9" ht="16.5">
      <c r="C853" s="938"/>
      <c r="D853" s="939"/>
      <c r="E853" s="940"/>
      <c r="F853" s="938"/>
      <c r="G853" s="938"/>
      <c r="H853" s="938"/>
      <c r="I853" s="938"/>
    </row>
    <row r="854" spans="3:9" ht="16.5">
      <c r="C854" s="938"/>
      <c r="D854" s="939"/>
      <c r="E854" s="940"/>
      <c r="F854" s="938"/>
      <c r="G854" s="938"/>
      <c r="H854" s="938"/>
      <c r="I854" s="938"/>
    </row>
    <row r="855" spans="3:9" ht="16.5">
      <c r="C855" s="938"/>
      <c r="D855" s="939"/>
      <c r="E855" s="940"/>
      <c r="F855" s="938"/>
      <c r="G855" s="938"/>
      <c r="H855" s="938"/>
      <c r="I855" s="938"/>
    </row>
    <row r="856" spans="3:9" ht="16.5">
      <c r="C856" s="938"/>
      <c r="D856" s="939"/>
      <c r="E856" s="940"/>
      <c r="F856" s="938"/>
      <c r="G856" s="938"/>
      <c r="H856" s="938"/>
      <c r="I856" s="938"/>
    </row>
    <row r="857" spans="3:9" ht="16.5">
      <c r="C857" s="938"/>
      <c r="D857" s="939"/>
      <c r="E857" s="940"/>
      <c r="F857" s="938"/>
      <c r="G857" s="938"/>
      <c r="H857" s="938"/>
      <c r="I857" s="938"/>
    </row>
    <row r="858" spans="3:9" ht="16.5">
      <c r="C858" s="938"/>
      <c r="D858" s="939"/>
      <c r="E858" s="940"/>
      <c r="F858" s="938"/>
      <c r="G858" s="938"/>
      <c r="H858" s="938"/>
      <c r="I858" s="938"/>
    </row>
    <row r="859" spans="3:9" ht="16.5">
      <c r="C859" s="938"/>
      <c r="D859" s="939"/>
      <c r="E859" s="940"/>
      <c r="F859" s="938"/>
      <c r="G859" s="938"/>
      <c r="H859" s="938"/>
      <c r="I859" s="938"/>
    </row>
    <row r="860" spans="3:9" ht="16.5">
      <c r="C860" s="938"/>
      <c r="D860" s="939"/>
      <c r="E860" s="940"/>
      <c r="F860" s="938"/>
      <c r="G860" s="938"/>
      <c r="H860" s="938"/>
      <c r="I860" s="938"/>
    </row>
    <row r="861" spans="3:9" ht="16.5">
      <c r="C861" s="938"/>
      <c r="D861" s="939"/>
      <c r="E861" s="940"/>
      <c r="F861" s="938"/>
      <c r="G861" s="938"/>
      <c r="H861" s="938"/>
      <c r="I861" s="938"/>
    </row>
    <row r="862" spans="3:9" ht="16.5">
      <c r="C862" s="938"/>
      <c r="D862" s="939"/>
      <c r="E862" s="940"/>
      <c r="F862" s="938"/>
      <c r="G862" s="938"/>
      <c r="H862" s="938"/>
      <c r="I862" s="938"/>
    </row>
    <row r="863" spans="3:9" ht="16.5">
      <c r="C863" s="938"/>
      <c r="D863" s="939"/>
      <c r="E863" s="940"/>
      <c r="F863" s="938"/>
      <c r="G863" s="938"/>
      <c r="H863" s="938"/>
      <c r="I863" s="938"/>
    </row>
    <row r="864" spans="3:9" ht="16.5">
      <c r="C864" s="938"/>
      <c r="D864" s="939"/>
      <c r="E864" s="940"/>
      <c r="F864" s="938"/>
      <c r="G864" s="938"/>
      <c r="H864" s="938"/>
      <c r="I864" s="938"/>
    </row>
    <row r="865" spans="3:9" ht="16.5">
      <c r="C865" s="938"/>
      <c r="D865" s="939"/>
      <c r="E865" s="940"/>
      <c r="F865" s="938"/>
      <c r="G865" s="938"/>
      <c r="H865" s="938"/>
      <c r="I865" s="938"/>
    </row>
    <row r="866" spans="3:9" ht="16.5">
      <c r="C866" s="938"/>
      <c r="D866" s="939"/>
      <c r="E866" s="940"/>
      <c r="F866" s="938"/>
      <c r="G866" s="938"/>
      <c r="H866" s="938"/>
      <c r="I866" s="938"/>
    </row>
    <row r="867" spans="3:9" ht="16.5">
      <c r="C867" s="938"/>
      <c r="D867" s="939"/>
      <c r="E867" s="940"/>
      <c r="F867" s="938"/>
      <c r="G867" s="938"/>
      <c r="H867" s="938"/>
      <c r="I867" s="938"/>
    </row>
    <row r="868" spans="3:9" ht="16.5">
      <c r="C868" s="938"/>
      <c r="D868" s="939"/>
      <c r="E868" s="940"/>
      <c r="F868" s="938"/>
      <c r="G868" s="938"/>
      <c r="H868" s="938"/>
      <c r="I868" s="938"/>
    </row>
    <row r="869" spans="3:9" ht="16.5">
      <c r="C869" s="938"/>
      <c r="D869" s="939"/>
      <c r="E869" s="940"/>
      <c r="F869" s="938"/>
      <c r="G869" s="938"/>
      <c r="H869" s="938"/>
      <c r="I869" s="938"/>
    </row>
    <row r="870" spans="3:9" ht="16.5">
      <c r="C870" s="938"/>
      <c r="D870" s="939"/>
      <c r="E870" s="940"/>
      <c r="F870" s="938"/>
      <c r="G870" s="938"/>
      <c r="H870" s="938"/>
      <c r="I870" s="938"/>
    </row>
    <row r="871" spans="3:9" ht="16.5">
      <c r="C871" s="938"/>
      <c r="D871" s="939"/>
      <c r="E871" s="940"/>
      <c r="F871" s="938"/>
      <c r="G871" s="938"/>
      <c r="H871" s="938"/>
      <c r="I871" s="938"/>
    </row>
    <row r="872" spans="3:9" ht="16.5">
      <c r="C872" s="938"/>
      <c r="D872" s="939"/>
      <c r="E872" s="940"/>
      <c r="F872" s="938"/>
      <c r="G872" s="938"/>
      <c r="H872" s="938"/>
      <c r="I872" s="938"/>
    </row>
    <row r="873" spans="3:9" ht="16.5">
      <c r="C873" s="938"/>
      <c r="D873" s="939"/>
      <c r="E873" s="940"/>
      <c r="F873" s="938"/>
      <c r="G873" s="938"/>
      <c r="H873" s="938"/>
      <c r="I873" s="938"/>
    </row>
    <row r="874" spans="3:9" ht="16.5">
      <c r="C874" s="938"/>
      <c r="D874" s="939"/>
      <c r="E874" s="940"/>
      <c r="F874" s="938"/>
      <c r="G874" s="938"/>
      <c r="H874" s="938"/>
      <c r="I874" s="938"/>
    </row>
    <row r="875" spans="3:9" ht="16.5">
      <c r="C875" s="938"/>
      <c r="D875" s="939"/>
      <c r="E875" s="940"/>
      <c r="F875" s="938"/>
      <c r="G875" s="938"/>
      <c r="H875" s="938"/>
      <c r="I875" s="938"/>
    </row>
    <row r="876" spans="3:9" ht="16.5">
      <c r="C876" s="938"/>
      <c r="D876" s="939"/>
      <c r="E876" s="940"/>
      <c r="F876" s="938"/>
      <c r="G876" s="938"/>
      <c r="H876" s="938"/>
      <c r="I876" s="938"/>
    </row>
    <row r="877" spans="3:9" ht="16.5">
      <c r="C877" s="938"/>
      <c r="D877" s="939"/>
      <c r="E877" s="940"/>
      <c r="F877" s="938"/>
      <c r="G877" s="938"/>
      <c r="H877" s="938"/>
      <c r="I877" s="938"/>
    </row>
    <row r="878" spans="3:9" ht="16.5">
      <c r="C878" s="938"/>
      <c r="D878" s="939"/>
      <c r="E878" s="940"/>
      <c r="F878" s="938"/>
      <c r="G878" s="938"/>
      <c r="H878" s="938"/>
      <c r="I878" s="938"/>
    </row>
    <row r="879" spans="3:9" ht="16.5">
      <c r="C879" s="938"/>
      <c r="D879" s="939"/>
      <c r="E879" s="940"/>
      <c r="F879" s="938"/>
      <c r="G879" s="938"/>
      <c r="H879" s="938"/>
      <c r="I879" s="938"/>
    </row>
    <row r="880" spans="3:9" ht="16.5">
      <c r="C880" s="938"/>
      <c r="D880" s="939"/>
      <c r="E880" s="940"/>
      <c r="F880" s="938"/>
      <c r="G880" s="938"/>
      <c r="H880" s="938"/>
      <c r="I880" s="938"/>
    </row>
    <row r="881" spans="3:9" ht="16.5">
      <c r="C881" s="938"/>
      <c r="D881" s="939"/>
      <c r="E881" s="940"/>
      <c r="F881" s="938"/>
      <c r="G881" s="938"/>
      <c r="H881" s="938"/>
      <c r="I881" s="938"/>
    </row>
    <row r="882" spans="3:9" ht="16.5">
      <c r="C882" s="938"/>
      <c r="D882" s="939"/>
      <c r="E882" s="940"/>
      <c r="F882" s="938"/>
      <c r="G882" s="938"/>
      <c r="H882" s="938"/>
      <c r="I882" s="938"/>
    </row>
    <row r="883" spans="3:9" ht="16.5">
      <c r="C883" s="938"/>
      <c r="D883" s="939"/>
      <c r="E883" s="940"/>
      <c r="F883" s="938"/>
      <c r="G883" s="938"/>
      <c r="H883" s="938"/>
      <c r="I883" s="938"/>
    </row>
    <row r="884" spans="3:9" ht="16.5">
      <c r="C884" s="938"/>
      <c r="D884" s="939"/>
      <c r="E884" s="940"/>
      <c r="F884" s="938"/>
      <c r="G884" s="938"/>
      <c r="H884" s="938"/>
      <c r="I884" s="938"/>
    </row>
    <row r="885" spans="3:9" ht="16.5">
      <c r="C885" s="938"/>
      <c r="D885" s="939"/>
      <c r="E885" s="940"/>
      <c r="F885" s="938"/>
      <c r="G885" s="938"/>
      <c r="H885" s="938"/>
      <c r="I885" s="938"/>
    </row>
    <row r="886" spans="3:9" ht="16.5">
      <c r="C886" s="938"/>
      <c r="D886" s="939"/>
      <c r="E886" s="940"/>
      <c r="F886" s="938"/>
      <c r="G886" s="938"/>
      <c r="H886" s="938"/>
      <c r="I886" s="938"/>
    </row>
    <row r="887" spans="3:9" ht="16.5">
      <c r="C887" s="938"/>
      <c r="D887" s="939"/>
      <c r="E887" s="940"/>
      <c r="F887" s="938"/>
      <c r="G887" s="938"/>
      <c r="H887" s="938"/>
      <c r="I887" s="938"/>
    </row>
    <row r="888" spans="3:9" ht="16.5">
      <c r="C888" s="938"/>
      <c r="D888" s="939"/>
      <c r="E888" s="940"/>
      <c r="F888" s="938"/>
      <c r="G888" s="938"/>
      <c r="H888" s="938"/>
      <c r="I888" s="938"/>
    </row>
    <row r="889" spans="3:9" ht="16.5">
      <c r="C889" s="938"/>
      <c r="D889" s="939"/>
      <c r="E889" s="940"/>
      <c r="F889" s="938"/>
      <c r="G889" s="938"/>
      <c r="H889" s="938"/>
      <c r="I889" s="938"/>
    </row>
    <row r="890" spans="3:9" ht="16.5">
      <c r="C890" s="938"/>
      <c r="D890" s="939"/>
      <c r="E890" s="940"/>
      <c r="F890" s="938"/>
      <c r="G890" s="938"/>
      <c r="H890" s="938"/>
      <c r="I890" s="938"/>
    </row>
    <row r="891" spans="3:9" ht="16.5">
      <c r="C891" s="938"/>
      <c r="D891" s="939"/>
      <c r="E891" s="940"/>
      <c r="F891" s="938"/>
      <c r="G891" s="938"/>
      <c r="H891" s="938"/>
      <c r="I891" s="938"/>
    </row>
    <row r="892" spans="3:9" ht="16.5">
      <c r="C892" s="938"/>
      <c r="D892" s="939"/>
      <c r="E892" s="940"/>
      <c r="F892" s="938"/>
      <c r="G892" s="938"/>
      <c r="H892" s="938"/>
      <c r="I892" s="938"/>
    </row>
    <row r="893" spans="3:9" ht="16.5">
      <c r="C893" s="938"/>
      <c r="D893" s="939"/>
      <c r="E893" s="940"/>
      <c r="F893" s="938"/>
      <c r="G893" s="938"/>
      <c r="H893" s="938"/>
      <c r="I893" s="938"/>
    </row>
    <row r="894" spans="3:9" ht="16.5">
      <c r="C894" s="938"/>
      <c r="D894" s="939"/>
      <c r="E894" s="940"/>
      <c r="F894" s="938"/>
      <c r="G894" s="938"/>
      <c r="H894" s="938"/>
      <c r="I894" s="938"/>
    </row>
    <row r="895" spans="3:9" ht="16.5">
      <c r="C895" s="938"/>
      <c r="D895" s="939"/>
      <c r="E895" s="940"/>
      <c r="F895" s="938"/>
      <c r="G895" s="938"/>
      <c r="H895" s="938"/>
      <c r="I895" s="938"/>
    </row>
    <row r="896" spans="3:9" ht="16.5">
      <c r="C896" s="938"/>
      <c r="D896" s="939"/>
      <c r="E896" s="940"/>
      <c r="F896" s="938"/>
      <c r="G896" s="938"/>
      <c r="H896" s="938"/>
      <c r="I896" s="938"/>
    </row>
    <row r="897" spans="3:9" ht="16.5">
      <c r="C897" s="938"/>
      <c r="D897" s="939"/>
      <c r="E897" s="940"/>
      <c r="F897" s="938"/>
      <c r="G897" s="938"/>
      <c r="H897" s="938"/>
      <c r="I897" s="938"/>
    </row>
    <row r="898" spans="3:9" ht="16.5">
      <c r="C898" s="938"/>
      <c r="D898" s="939"/>
      <c r="E898" s="940"/>
      <c r="F898" s="938"/>
      <c r="G898" s="938"/>
      <c r="H898" s="938"/>
      <c r="I898" s="938"/>
    </row>
    <row r="899" spans="3:9" ht="16.5">
      <c r="C899" s="938"/>
      <c r="D899" s="939"/>
      <c r="E899" s="940"/>
      <c r="F899" s="938"/>
      <c r="G899" s="938"/>
      <c r="H899" s="938"/>
      <c r="I899" s="938"/>
    </row>
    <row r="900" spans="3:9" ht="16.5">
      <c r="C900" s="938"/>
      <c r="D900" s="939"/>
      <c r="E900" s="940"/>
      <c r="F900" s="938"/>
      <c r="G900" s="938"/>
      <c r="H900" s="938"/>
      <c r="I900" s="938"/>
    </row>
    <row r="901" spans="3:9" ht="16.5">
      <c r="C901" s="938"/>
      <c r="D901" s="939"/>
      <c r="E901" s="940"/>
      <c r="F901" s="938"/>
      <c r="G901" s="938"/>
      <c r="H901" s="938"/>
      <c r="I901" s="938"/>
    </row>
    <row r="902" spans="3:9" ht="16.5">
      <c r="C902" s="938"/>
      <c r="D902" s="939"/>
      <c r="E902" s="940"/>
      <c r="F902" s="938"/>
      <c r="G902" s="938"/>
      <c r="H902" s="938"/>
      <c r="I902" s="938"/>
    </row>
    <row r="903" spans="3:9" ht="16.5">
      <c r="C903" s="938"/>
      <c r="D903" s="939"/>
      <c r="E903" s="940"/>
      <c r="F903" s="938"/>
      <c r="G903" s="938"/>
      <c r="H903" s="938"/>
      <c r="I903" s="938"/>
    </row>
    <row r="904" spans="3:9" ht="16.5">
      <c r="C904" s="938"/>
      <c r="D904" s="939"/>
      <c r="E904" s="940"/>
      <c r="F904" s="938"/>
      <c r="G904" s="938"/>
      <c r="H904" s="938"/>
      <c r="I904" s="938"/>
    </row>
    <row r="905" spans="3:9" ht="16.5">
      <c r="C905" s="938"/>
      <c r="D905" s="939"/>
      <c r="E905" s="940"/>
      <c r="F905" s="938"/>
      <c r="G905" s="938"/>
      <c r="H905" s="938"/>
      <c r="I905" s="938"/>
    </row>
    <row r="906" spans="3:9" ht="16.5">
      <c r="C906" s="938"/>
      <c r="D906" s="939"/>
      <c r="E906" s="940"/>
      <c r="F906" s="938"/>
      <c r="G906" s="938"/>
      <c r="H906" s="938"/>
      <c r="I906" s="938"/>
    </row>
    <row r="907" spans="3:9" ht="16.5">
      <c r="C907" s="938"/>
      <c r="D907" s="939"/>
      <c r="E907" s="940"/>
      <c r="F907" s="938"/>
      <c r="G907" s="938"/>
      <c r="H907" s="938"/>
      <c r="I907" s="938"/>
    </row>
    <row r="908" spans="3:9" ht="16.5">
      <c r="C908" s="938"/>
      <c r="D908" s="939"/>
      <c r="E908" s="940"/>
      <c r="F908" s="938"/>
      <c r="G908" s="938"/>
      <c r="H908" s="938"/>
      <c r="I908" s="938"/>
    </row>
    <row r="909" spans="3:9" ht="16.5">
      <c r="C909" s="938"/>
      <c r="D909" s="939"/>
      <c r="E909" s="940"/>
      <c r="F909" s="938"/>
      <c r="G909" s="938"/>
      <c r="H909" s="938"/>
      <c r="I909" s="938"/>
    </row>
    <row r="910" spans="3:9" ht="16.5">
      <c r="C910" s="938"/>
      <c r="D910" s="939"/>
      <c r="E910" s="940"/>
      <c r="F910" s="938"/>
      <c r="G910" s="938"/>
      <c r="H910" s="938"/>
      <c r="I910" s="938"/>
    </row>
    <row r="911" spans="3:9" ht="16.5">
      <c r="C911" s="938"/>
      <c r="D911" s="939"/>
      <c r="E911" s="940"/>
      <c r="F911" s="938"/>
      <c r="G911" s="938"/>
      <c r="H911" s="938"/>
      <c r="I911" s="938"/>
    </row>
    <row r="912" spans="3:9" ht="16.5">
      <c r="C912" s="938"/>
      <c r="D912" s="939"/>
      <c r="E912" s="940"/>
      <c r="F912" s="938"/>
      <c r="G912" s="938"/>
      <c r="H912" s="938"/>
      <c r="I912" s="938"/>
    </row>
    <row r="913" spans="3:9" ht="16.5">
      <c r="C913" s="938"/>
      <c r="D913" s="939"/>
      <c r="E913" s="940"/>
      <c r="F913" s="938"/>
      <c r="G913" s="938"/>
      <c r="H913" s="938"/>
      <c r="I913" s="938"/>
    </row>
    <row r="914" spans="3:9" ht="16.5">
      <c r="C914" s="938"/>
      <c r="D914" s="939"/>
      <c r="E914" s="940"/>
      <c r="F914" s="938"/>
      <c r="G914" s="938"/>
      <c r="H914" s="938"/>
      <c r="I914" s="938"/>
    </row>
    <row r="915" spans="3:9" ht="16.5">
      <c r="C915" s="938"/>
      <c r="D915" s="939"/>
      <c r="E915" s="940"/>
      <c r="F915" s="938"/>
      <c r="G915" s="938"/>
      <c r="H915" s="938"/>
      <c r="I915" s="938"/>
    </row>
    <row r="916" spans="3:9" ht="16.5">
      <c r="C916" s="938"/>
      <c r="D916" s="939"/>
      <c r="E916" s="940"/>
      <c r="F916" s="938"/>
      <c r="G916" s="938"/>
      <c r="H916" s="938"/>
      <c r="I916" s="938"/>
    </row>
    <row r="917" spans="3:9" ht="16.5">
      <c r="C917" s="938"/>
      <c r="D917" s="939"/>
      <c r="E917" s="940"/>
      <c r="F917" s="938"/>
      <c r="G917" s="938"/>
      <c r="H917" s="938"/>
      <c r="I917" s="938"/>
    </row>
    <row r="918" spans="3:9" ht="16.5">
      <c r="C918" s="938"/>
      <c r="D918" s="939"/>
      <c r="E918" s="940"/>
      <c r="F918" s="938"/>
      <c r="G918" s="938"/>
      <c r="H918" s="938"/>
      <c r="I918" s="938"/>
    </row>
    <row r="919" spans="3:9" ht="16.5">
      <c r="C919" s="938"/>
      <c r="D919" s="939"/>
      <c r="E919" s="940"/>
      <c r="F919" s="938"/>
      <c r="G919" s="938"/>
      <c r="H919" s="938"/>
      <c r="I919" s="938"/>
    </row>
    <row r="920" spans="3:9" ht="16.5">
      <c r="C920" s="938"/>
      <c r="D920" s="939"/>
      <c r="E920" s="940"/>
      <c r="F920" s="938"/>
      <c r="G920" s="938"/>
      <c r="H920" s="938"/>
      <c r="I920" s="938"/>
    </row>
    <row r="921" spans="3:9" ht="16.5">
      <c r="C921" s="938"/>
      <c r="D921" s="939"/>
      <c r="E921" s="940"/>
      <c r="F921" s="938"/>
      <c r="G921" s="938"/>
      <c r="H921" s="938"/>
      <c r="I921" s="938"/>
    </row>
    <row r="922" spans="3:9" ht="16.5">
      <c r="C922" s="938"/>
      <c r="D922" s="939"/>
      <c r="E922" s="940"/>
      <c r="F922" s="938"/>
      <c r="G922" s="938"/>
      <c r="H922" s="938"/>
      <c r="I922" s="938"/>
    </row>
    <row r="923" spans="3:9" ht="16.5">
      <c r="C923" s="938"/>
      <c r="D923" s="939"/>
      <c r="E923" s="940"/>
      <c r="F923" s="938"/>
      <c r="G923" s="938"/>
      <c r="H923" s="938"/>
      <c r="I923" s="938"/>
    </row>
    <row r="924" spans="3:9" ht="16.5">
      <c r="C924" s="938"/>
      <c r="D924" s="939"/>
      <c r="E924" s="940"/>
      <c r="F924" s="938"/>
      <c r="G924" s="938"/>
      <c r="H924" s="938"/>
      <c r="I924" s="938"/>
    </row>
    <row r="925" spans="3:9" ht="16.5">
      <c r="C925" s="938"/>
      <c r="D925" s="939"/>
      <c r="E925" s="940"/>
      <c r="F925" s="938"/>
      <c r="G925" s="938"/>
      <c r="H925" s="938"/>
      <c r="I925" s="938"/>
    </row>
    <row r="926" spans="3:9" ht="16.5">
      <c r="C926" s="938"/>
      <c r="D926" s="939"/>
      <c r="E926" s="940"/>
      <c r="F926" s="938"/>
      <c r="G926" s="938"/>
      <c r="H926" s="938"/>
      <c r="I926" s="938"/>
    </row>
    <row r="927" spans="3:9" ht="16.5">
      <c r="C927" s="938"/>
      <c r="D927" s="939"/>
      <c r="E927" s="940"/>
      <c r="F927" s="938"/>
      <c r="G927" s="938"/>
      <c r="H927" s="938"/>
      <c r="I927" s="938"/>
    </row>
    <row r="928" spans="3:9" ht="16.5">
      <c r="C928" s="938"/>
      <c r="D928" s="939"/>
      <c r="E928" s="940"/>
      <c r="F928" s="938"/>
      <c r="G928" s="938"/>
      <c r="H928" s="938"/>
      <c r="I928" s="938"/>
    </row>
    <row r="929" spans="3:9" ht="16.5">
      <c r="C929" s="938"/>
      <c r="D929" s="939"/>
      <c r="E929" s="940"/>
      <c r="F929" s="938"/>
      <c r="G929" s="938"/>
      <c r="H929" s="938"/>
      <c r="I929" s="938"/>
    </row>
    <row r="930" spans="3:9" ht="16.5">
      <c r="C930" s="938"/>
      <c r="D930" s="939"/>
      <c r="E930" s="940"/>
      <c r="F930" s="938"/>
      <c r="G930" s="938"/>
      <c r="H930" s="938"/>
      <c r="I930" s="938"/>
    </row>
    <row r="931" spans="3:9" ht="16.5">
      <c r="C931" s="938"/>
      <c r="D931" s="939"/>
      <c r="E931" s="940"/>
      <c r="F931" s="938"/>
      <c r="G931" s="938"/>
      <c r="H931" s="938"/>
      <c r="I931" s="938"/>
    </row>
    <row r="932" spans="3:9" ht="16.5">
      <c r="C932" s="938"/>
      <c r="D932" s="939"/>
      <c r="E932" s="940"/>
      <c r="F932" s="938"/>
      <c r="G932" s="938"/>
      <c r="H932" s="938"/>
      <c r="I932" s="938"/>
    </row>
    <row r="933" spans="3:9" ht="16.5">
      <c r="C933" s="938"/>
      <c r="D933" s="939"/>
      <c r="E933" s="940"/>
      <c r="F933" s="938"/>
      <c r="G933" s="938"/>
      <c r="H933" s="938"/>
      <c r="I933" s="938"/>
    </row>
    <row r="934" spans="3:9" ht="16.5">
      <c r="C934" s="938"/>
      <c r="D934" s="939"/>
      <c r="E934" s="940"/>
      <c r="F934" s="938"/>
      <c r="G934" s="938"/>
      <c r="H934" s="938"/>
      <c r="I934" s="938"/>
    </row>
    <row r="935" spans="3:9" ht="16.5">
      <c r="C935" s="938"/>
      <c r="D935" s="939"/>
      <c r="E935" s="940"/>
      <c r="F935" s="938"/>
      <c r="G935" s="938"/>
      <c r="H935" s="938"/>
      <c r="I935" s="938"/>
    </row>
    <row r="936" spans="3:9" ht="16.5">
      <c r="C936" s="938"/>
      <c r="D936" s="939"/>
      <c r="E936" s="940"/>
      <c r="F936" s="938"/>
      <c r="G936" s="938"/>
      <c r="H936" s="938"/>
      <c r="I936" s="938"/>
    </row>
    <row r="937" spans="3:9" ht="16.5">
      <c r="C937" s="938"/>
      <c r="D937" s="939"/>
      <c r="E937" s="940"/>
      <c r="F937" s="938"/>
      <c r="G937" s="938"/>
      <c r="H937" s="938"/>
      <c r="I937" s="938"/>
    </row>
    <row r="938" spans="3:9" ht="16.5">
      <c r="C938" s="938"/>
      <c r="D938" s="939"/>
      <c r="E938" s="940"/>
      <c r="F938" s="938"/>
      <c r="G938" s="938"/>
      <c r="H938" s="938"/>
      <c r="I938" s="938"/>
    </row>
    <row r="939" spans="3:9" ht="16.5">
      <c r="C939" s="938"/>
      <c r="D939" s="939"/>
      <c r="E939" s="940"/>
      <c r="F939" s="938"/>
      <c r="G939" s="938"/>
      <c r="H939" s="938"/>
      <c r="I939" s="938"/>
    </row>
    <row r="940" spans="3:9" ht="16.5">
      <c r="C940" s="938"/>
      <c r="D940" s="939"/>
      <c r="E940" s="940"/>
      <c r="F940" s="938"/>
      <c r="G940" s="938"/>
      <c r="H940" s="938"/>
      <c r="I940" s="938"/>
    </row>
    <row r="941" spans="3:9" ht="16.5">
      <c r="C941" s="938"/>
      <c r="D941" s="939"/>
      <c r="E941" s="940"/>
      <c r="F941" s="938"/>
      <c r="G941" s="938"/>
      <c r="H941" s="938"/>
      <c r="I941" s="938"/>
    </row>
    <row r="942" spans="3:9" ht="16.5">
      <c r="C942" s="938"/>
      <c r="D942" s="939"/>
      <c r="E942" s="940"/>
      <c r="F942" s="938"/>
      <c r="G942" s="938"/>
      <c r="H942" s="938"/>
      <c r="I942" s="938"/>
    </row>
    <row r="943" spans="3:9" ht="16.5">
      <c r="C943" s="938"/>
      <c r="D943" s="939"/>
      <c r="E943" s="940"/>
      <c r="F943" s="938"/>
      <c r="G943" s="938"/>
      <c r="H943" s="938"/>
      <c r="I943" s="938"/>
    </row>
    <row r="944" spans="3:9" ht="16.5">
      <c r="C944" s="938"/>
      <c r="D944" s="939"/>
      <c r="E944" s="940"/>
      <c r="F944" s="938"/>
      <c r="G944" s="938"/>
      <c r="H944" s="938"/>
      <c r="I944" s="938"/>
    </row>
    <row r="945" spans="3:9" ht="16.5">
      <c r="C945" s="938"/>
      <c r="D945" s="939"/>
      <c r="E945" s="940"/>
      <c r="F945" s="938"/>
      <c r="G945" s="938"/>
      <c r="H945" s="938"/>
      <c r="I945" s="938"/>
    </row>
    <row r="946" spans="3:9" ht="16.5">
      <c r="C946" s="938"/>
      <c r="D946" s="939"/>
      <c r="E946" s="940"/>
      <c r="F946" s="938"/>
      <c r="G946" s="938"/>
      <c r="H946" s="938"/>
      <c r="I946" s="938"/>
    </row>
    <row r="947" spans="3:9" ht="16.5">
      <c r="C947" s="938"/>
      <c r="D947" s="939"/>
      <c r="E947" s="940"/>
      <c r="F947" s="938"/>
      <c r="G947" s="938"/>
      <c r="H947" s="938"/>
      <c r="I947" s="938"/>
    </row>
    <row r="948" spans="3:9" ht="16.5">
      <c r="C948" s="938"/>
      <c r="D948" s="939"/>
      <c r="E948" s="940"/>
      <c r="F948" s="938"/>
      <c r="G948" s="938"/>
      <c r="H948" s="938"/>
      <c r="I948" s="938"/>
    </row>
    <row r="949" spans="3:9" ht="16.5">
      <c r="C949" s="938"/>
      <c r="D949" s="939"/>
      <c r="E949" s="940"/>
      <c r="F949" s="938"/>
      <c r="G949" s="938"/>
      <c r="H949" s="938"/>
      <c r="I949" s="938"/>
    </row>
    <row r="950" spans="3:9" ht="16.5">
      <c r="C950" s="938"/>
      <c r="D950" s="939"/>
      <c r="E950" s="940"/>
      <c r="F950" s="938"/>
      <c r="G950" s="938"/>
      <c r="H950" s="938"/>
      <c r="I950" s="938"/>
    </row>
    <row r="951" spans="3:9" ht="16.5">
      <c r="C951" s="938"/>
      <c r="D951" s="939"/>
      <c r="E951" s="940"/>
      <c r="F951" s="938"/>
      <c r="G951" s="938"/>
      <c r="H951" s="938"/>
      <c r="I951" s="938"/>
    </row>
    <row r="952" spans="3:9" ht="16.5">
      <c r="C952" s="938"/>
      <c r="D952" s="939"/>
      <c r="E952" s="940"/>
      <c r="F952" s="938"/>
      <c r="G952" s="938"/>
      <c r="H952" s="938"/>
      <c r="I952" s="938"/>
    </row>
    <row r="953" spans="3:9" ht="16.5">
      <c r="C953" s="938"/>
      <c r="D953" s="939"/>
      <c r="E953" s="940"/>
      <c r="F953" s="938"/>
      <c r="G953" s="938"/>
      <c r="H953" s="938"/>
      <c r="I953" s="938"/>
    </row>
    <row r="954" spans="3:9" ht="16.5">
      <c r="C954" s="938"/>
      <c r="D954" s="939"/>
      <c r="E954" s="940"/>
      <c r="F954" s="938"/>
      <c r="G954" s="938"/>
      <c r="H954" s="938"/>
      <c r="I954" s="938"/>
    </row>
    <row r="955" spans="3:9" ht="16.5">
      <c r="C955" s="938"/>
      <c r="D955" s="939"/>
      <c r="E955" s="940"/>
      <c r="F955" s="938"/>
      <c r="G955" s="938"/>
      <c r="H955" s="938"/>
      <c r="I955" s="938"/>
    </row>
    <row r="956" spans="3:9" ht="16.5">
      <c r="C956" s="938"/>
      <c r="D956" s="939"/>
      <c r="E956" s="940"/>
      <c r="F956" s="938"/>
      <c r="G956" s="938"/>
      <c r="H956" s="938"/>
      <c r="I956" s="938"/>
    </row>
    <row r="957" spans="3:9" ht="16.5">
      <c r="C957" s="938"/>
      <c r="D957" s="939"/>
      <c r="E957" s="940"/>
      <c r="F957" s="938"/>
      <c r="G957" s="938"/>
      <c r="H957" s="938"/>
      <c r="I957" s="938"/>
    </row>
    <row r="958" spans="3:9" ht="16.5">
      <c r="C958" s="938"/>
      <c r="D958" s="939"/>
      <c r="E958" s="940"/>
      <c r="F958" s="938"/>
      <c r="G958" s="938"/>
      <c r="H958" s="938"/>
      <c r="I958" s="938"/>
    </row>
    <row r="959" spans="3:9" ht="16.5">
      <c r="C959" s="938"/>
      <c r="D959" s="939"/>
      <c r="E959" s="940"/>
      <c r="F959" s="938"/>
      <c r="G959" s="938"/>
      <c r="H959" s="938"/>
      <c r="I959" s="938"/>
    </row>
    <row r="960" spans="3:9" ht="16.5">
      <c r="C960" s="938"/>
      <c r="D960" s="939"/>
      <c r="E960" s="940"/>
      <c r="F960" s="938"/>
      <c r="G960" s="938"/>
      <c r="H960" s="938"/>
      <c r="I960" s="938"/>
    </row>
    <row r="961" spans="3:9" ht="16.5">
      <c r="C961" s="938"/>
      <c r="D961" s="939"/>
      <c r="E961" s="940"/>
      <c r="F961" s="938"/>
      <c r="G961" s="938"/>
      <c r="H961" s="938"/>
      <c r="I961" s="938"/>
    </row>
    <row r="962" spans="3:9" ht="16.5">
      <c r="C962" s="938"/>
      <c r="D962" s="939"/>
      <c r="E962" s="940"/>
      <c r="F962" s="938"/>
      <c r="G962" s="938"/>
      <c r="H962" s="938"/>
      <c r="I962" s="938"/>
    </row>
    <row r="963" spans="3:9" ht="16.5">
      <c r="C963" s="938"/>
      <c r="D963" s="939"/>
      <c r="E963" s="940"/>
      <c r="F963" s="938"/>
      <c r="G963" s="938"/>
      <c r="H963" s="938"/>
      <c r="I963" s="938"/>
    </row>
    <row r="964" spans="3:9" ht="16.5">
      <c r="C964" s="938"/>
      <c r="D964" s="939"/>
      <c r="E964" s="940"/>
      <c r="F964" s="938"/>
      <c r="G964" s="938"/>
      <c r="H964" s="938"/>
      <c r="I964" s="938"/>
    </row>
    <row r="965" spans="3:9" ht="16.5">
      <c r="C965" s="938"/>
      <c r="D965" s="939"/>
      <c r="E965" s="940"/>
      <c r="F965" s="938"/>
      <c r="G965" s="938"/>
      <c r="H965" s="938"/>
      <c r="I965" s="938"/>
    </row>
    <row r="966" spans="3:9" ht="16.5">
      <c r="C966" s="938"/>
      <c r="D966" s="939"/>
      <c r="E966" s="940"/>
      <c r="F966" s="938"/>
      <c r="G966" s="938"/>
      <c r="H966" s="938"/>
      <c r="I966" s="938"/>
    </row>
    <row r="967" spans="3:9" ht="16.5">
      <c r="C967" s="938"/>
      <c r="D967" s="939"/>
      <c r="E967" s="940"/>
      <c r="F967" s="938"/>
      <c r="G967" s="938"/>
      <c r="H967" s="938"/>
      <c r="I967" s="938"/>
    </row>
    <row r="968" spans="3:9" ht="16.5">
      <c r="C968" s="938"/>
      <c r="D968" s="939"/>
      <c r="E968" s="940"/>
      <c r="F968" s="938"/>
      <c r="G968" s="938"/>
      <c r="H968" s="938"/>
      <c r="I968" s="938"/>
    </row>
    <row r="969" spans="3:9" ht="16.5">
      <c r="C969" s="938"/>
      <c r="D969" s="939"/>
      <c r="E969" s="940"/>
      <c r="F969" s="938"/>
      <c r="G969" s="938"/>
      <c r="H969" s="938"/>
      <c r="I969" s="938"/>
    </row>
    <row r="970" spans="3:9" ht="16.5">
      <c r="C970" s="938"/>
      <c r="D970" s="939"/>
      <c r="E970" s="940"/>
      <c r="F970" s="938"/>
      <c r="G970" s="938"/>
      <c r="H970" s="938"/>
      <c r="I970" s="938"/>
    </row>
    <row r="971" spans="3:9" ht="16.5">
      <c r="C971" s="938"/>
      <c r="D971" s="939"/>
      <c r="E971" s="940"/>
      <c r="F971" s="938"/>
      <c r="G971" s="938"/>
      <c r="H971" s="938"/>
      <c r="I971" s="938"/>
    </row>
    <row r="972" spans="3:9" ht="16.5">
      <c r="C972" s="938"/>
      <c r="D972" s="939"/>
      <c r="E972" s="940"/>
      <c r="F972" s="938"/>
      <c r="G972" s="938"/>
      <c r="H972" s="938"/>
      <c r="I972" s="938"/>
    </row>
    <row r="973" spans="3:9" ht="16.5">
      <c r="C973" s="938"/>
      <c r="D973" s="939"/>
      <c r="E973" s="940"/>
      <c r="F973" s="938"/>
      <c r="G973" s="938"/>
      <c r="H973" s="938"/>
      <c r="I973" s="938"/>
    </row>
    <row r="974" spans="3:9" ht="16.5">
      <c r="C974" s="938"/>
      <c r="D974" s="939"/>
      <c r="E974" s="940"/>
      <c r="F974" s="938"/>
      <c r="G974" s="938"/>
      <c r="H974" s="938"/>
      <c r="I974" s="938"/>
    </row>
    <row r="975" spans="3:9" ht="16.5">
      <c r="C975" s="938"/>
      <c r="D975" s="939"/>
      <c r="E975" s="940"/>
      <c r="F975" s="938"/>
      <c r="G975" s="938"/>
      <c r="H975" s="938"/>
      <c r="I975" s="938"/>
    </row>
    <row r="976" spans="3:9" ht="16.5">
      <c r="C976" s="938"/>
      <c r="D976" s="939"/>
      <c r="E976" s="940"/>
      <c r="F976" s="938"/>
      <c r="G976" s="938"/>
      <c r="H976" s="938"/>
      <c r="I976" s="938"/>
    </row>
    <row r="977" spans="3:9" ht="16.5">
      <c r="C977" s="938"/>
      <c r="D977" s="939"/>
      <c r="E977" s="940"/>
      <c r="F977" s="938"/>
      <c r="G977" s="938"/>
      <c r="H977" s="938"/>
      <c r="I977" s="938"/>
    </row>
    <row r="978" spans="3:9" ht="16.5">
      <c r="C978" s="938"/>
      <c r="D978" s="939"/>
      <c r="E978" s="940"/>
      <c r="F978" s="938"/>
      <c r="G978" s="938"/>
      <c r="H978" s="938"/>
      <c r="I978" s="938"/>
    </row>
    <row r="979" spans="3:9" ht="16.5">
      <c r="C979" s="938"/>
      <c r="D979" s="939"/>
      <c r="E979" s="940"/>
      <c r="F979" s="938"/>
      <c r="G979" s="938"/>
      <c r="H979" s="938"/>
      <c r="I979" s="938"/>
    </row>
    <row r="980" spans="3:9" ht="16.5">
      <c r="C980" s="938"/>
      <c r="D980" s="939"/>
      <c r="E980" s="940"/>
      <c r="F980" s="938"/>
      <c r="G980" s="938"/>
      <c r="H980" s="938"/>
      <c r="I980" s="938"/>
    </row>
    <row r="981" spans="3:9" ht="16.5">
      <c r="C981" s="938"/>
      <c r="D981" s="939"/>
      <c r="E981" s="940"/>
      <c r="F981" s="938"/>
      <c r="G981" s="938"/>
      <c r="H981" s="938"/>
      <c r="I981" s="938"/>
    </row>
    <row r="982" spans="3:9" ht="16.5">
      <c r="C982" s="938"/>
      <c r="D982" s="939"/>
      <c r="E982" s="940"/>
      <c r="F982" s="938"/>
      <c r="G982" s="938"/>
      <c r="H982" s="938"/>
      <c r="I982" s="938"/>
    </row>
    <row r="983" spans="3:9" ht="16.5">
      <c r="C983" s="938"/>
      <c r="D983" s="939"/>
      <c r="E983" s="940"/>
      <c r="F983" s="938"/>
      <c r="G983" s="938"/>
      <c r="H983" s="938"/>
      <c r="I983" s="938"/>
    </row>
    <row r="984" spans="3:9" ht="16.5">
      <c r="C984" s="938"/>
      <c r="D984" s="939"/>
      <c r="E984" s="940"/>
      <c r="F984" s="938"/>
      <c r="G984" s="938"/>
      <c r="H984" s="938"/>
      <c r="I984" s="938"/>
    </row>
    <row r="985" spans="3:9" ht="16.5">
      <c r="C985" s="938"/>
      <c r="D985" s="939"/>
      <c r="E985" s="940"/>
      <c r="F985" s="938"/>
      <c r="G985" s="938"/>
      <c r="H985" s="938"/>
      <c r="I985" s="938"/>
    </row>
    <row r="986" spans="3:9" ht="16.5">
      <c r="C986" s="938"/>
      <c r="D986" s="939"/>
      <c r="E986" s="940"/>
      <c r="F986" s="938"/>
      <c r="G986" s="938"/>
      <c r="H986" s="938"/>
      <c r="I986" s="938"/>
    </row>
    <row r="987" spans="3:9" ht="16.5">
      <c r="C987" s="938"/>
      <c r="D987" s="939"/>
      <c r="E987" s="940"/>
      <c r="F987" s="938"/>
      <c r="G987" s="938"/>
      <c r="H987" s="938"/>
      <c r="I987" s="938"/>
    </row>
    <row r="988" spans="3:9" ht="16.5">
      <c r="C988" s="938"/>
      <c r="D988" s="939"/>
      <c r="E988" s="940"/>
      <c r="F988" s="938"/>
      <c r="G988" s="938"/>
      <c r="H988" s="938"/>
      <c r="I988" s="938"/>
    </row>
    <row r="989" spans="3:9" ht="16.5">
      <c r="C989" s="938"/>
      <c r="D989" s="939"/>
      <c r="E989" s="940"/>
      <c r="F989" s="938"/>
      <c r="G989" s="938"/>
      <c r="H989" s="938"/>
      <c r="I989" s="938"/>
    </row>
    <row r="990" spans="3:9" ht="16.5">
      <c r="C990" s="938"/>
      <c r="D990" s="939"/>
      <c r="E990" s="940"/>
      <c r="F990" s="938"/>
      <c r="G990" s="938"/>
      <c r="H990" s="938"/>
      <c r="I990" s="938"/>
    </row>
    <row r="991" spans="3:9" ht="16.5">
      <c r="C991" s="938"/>
      <c r="D991" s="939"/>
      <c r="E991" s="940"/>
      <c r="F991" s="938"/>
      <c r="G991" s="938"/>
      <c r="H991" s="938"/>
      <c r="I991" s="938"/>
    </row>
    <row r="992" spans="3:9" ht="16.5">
      <c r="C992" s="938"/>
      <c r="D992" s="939"/>
      <c r="E992" s="940"/>
      <c r="F992" s="938"/>
      <c r="G992" s="938"/>
      <c r="H992" s="938"/>
      <c r="I992" s="938"/>
    </row>
    <row r="993" spans="3:9" ht="16.5">
      <c r="C993" s="938"/>
      <c r="D993" s="939"/>
      <c r="E993" s="940"/>
      <c r="F993" s="938"/>
      <c r="G993" s="938"/>
      <c r="H993" s="938"/>
      <c r="I993" s="938"/>
    </row>
    <row r="994" spans="3:9" ht="16.5">
      <c r="C994" s="938"/>
      <c r="D994" s="939"/>
      <c r="E994" s="940"/>
      <c r="F994" s="938"/>
      <c r="G994" s="938"/>
      <c r="H994" s="938"/>
      <c r="I994" s="938"/>
    </row>
    <row r="995" spans="3:9" ht="16.5">
      <c r="C995" s="938"/>
      <c r="D995" s="939"/>
      <c r="E995" s="940"/>
      <c r="F995" s="938"/>
      <c r="G995" s="938"/>
      <c r="H995" s="938"/>
      <c r="I995" s="938"/>
    </row>
    <row r="996" spans="3:9" ht="16.5">
      <c r="C996" s="938"/>
      <c r="D996" s="939"/>
      <c r="E996" s="940"/>
      <c r="F996" s="938"/>
      <c r="G996" s="938"/>
      <c r="H996" s="938"/>
      <c r="I996" s="938"/>
    </row>
    <row r="997" spans="3:9" ht="16.5">
      <c r="C997" s="938"/>
      <c r="D997" s="939"/>
      <c r="E997" s="940"/>
      <c r="F997" s="938"/>
      <c r="G997" s="938"/>
      <c r="H997" s="938"/>
      <c r="I997" s="938"/>
    </row>
    <row r="998" spans="3:9" ht="16.5">
      <c r="C998" s="938"/>
      <c r="D998" s="939"/>
      <c r="E998" s="940"/>
      <c r="F998" s="938"/>
      <c r="G998" s="938"/>
      <c r="H998" s="938"/>
      <c r="I998" s="938"/>
    </row>
    <row r="999" spans="3:9" ht="16.5">
      <c r="C999" s="938"/>
      <c r="D999" s="939"/>
      <c r="E999" s="940"/>
      <c r="F999" s="938"/>
      <c r="G999" s="938"/>
      <c r="H999" s="938"/>
      <c r="I999" s="938"/>
    </row>
    <row r="1000" spans="3:9" ht="16.5">
      <c r="C1000" s="938"/>
      <c r="D1000" s="939"/>
      <c r="E1000" s="940"/>
      <c r="F1000" s="938"/>
      <c r="G1000" s="938"/>
      <c r="H1000" s="938"/>
      <c r="I1000" s="938"/>
    </row>
    <row r="1001" spans="3:9" ht="16.5">
      <c r="C1001" s="938"/>
      <c r="D1001" s="939"/>
      <c r="E1001" s="940"/>
      <c r="F1001" s="938"/>
      <c r="G1001" s="938"/>
      <c r="H1001" s="938"/>
      <c r="I1001" s="938"/>
    </row>
    <row r="1002" spans="3:9" ht="16.5">
      <c r="C1002" s="938"/>
      <c r="D1002" s="939"/>
      <c r="E1002" s="940"/>
      <c r="F1002" s="938"/>
      <c r="G1002" s="938"/>
      <c r="H1002" s="938"/>
      <c r="I1002" s="938"/>
    </row>
    <row r="1003" spans="3:9" ht="16.5">
      <c r="C1003" s="938"/>
      <c r="D1003" s="939"/>
      <c r="E1003" s="940"/>
      <c r="F1003" s="938"/>
      <c r="G1003" s="938"/>
      <c r="H1003" s="938"/>
      <c r="I1003" s="938"/>
    </row>
    <row r="1004" spans="3:9" ht="16.5">
      <c r="C1004" s="938"/>
      <c r="D1004" s="939"/>
      <c r="E1004" s="940"/>
      <c r="F1004" s="938"/>
      <c r="G1004" s="938"/>
      <c r="H1004" s="938"/>
      <c r="I1004" s="938"/>
    </row>
    <row r="1005" spans="3:9" ht="16.5">
      <c r="C1005" s="938"/>
      <c r="D1005" s="939"/>
      <c r="E1005" s="940"/>
      <c r="F1005" s="938"/>
      <c r="G1005" s="938"/>
      <c r="H1005" s="938"/>
      <c r="I1005" s="938"/>
    </row>
    <row r="1006" spans="3:9" ht="16.5">
      <c r="C1006" s="938"/>
      <c r="D1006" s="939"/>
      <c r="E1006" s="940"/>
      <c r="F1006" s="938"/>
      <c r="G1006" s="938"/>
      <c r="H1006" s="938"/>
      <c r="I1006" s="938"/>
    </row>
    <row r="1007" spans="3:9" ht="16.5">
      <c r="C1007" s="938"/>
      <c r="D1007" s="939"/>
      <c r="E1007" s="940"/>
      <c r="F1007" s="938"/>
      <c r="G1007" s="938"/>
      <c r="H1007" s="938"/>
      <c r="I1007" s="938"/>
    </row>
    <row r="1008" spans="3:9" ht="16.5">
      <c r="C1008" s="938"/>
      <c r="D1008" s="939"/>
      <c r="E1008" s="940"/>
      <c r="F1008" s="938"/>
      <c r="G1008" s="938"/>
      <c r="H1008" s="938"/>
      <c r="I1008" s="938"/>
    </row>
    <row r="1009" spans="3:9" ht="16.5">
      <c r="C1009" s="938"/>
      <c r="D1009" s="939"/>
      <c r="E1009" s="940"/>
      <c r="F1009" s="938"/>
      <c r="G1009" s="938"/>
      <c r="H1009" s="938"/>
      <c r="I1009" s="938"/>
    </row>
    <row r="1010" spans="3:9" ht="16.5">
      <c r="C1010" s="938"/>
      <c r="D1010" s="939"/>
      <c r="E1010" s="940"/>
      <c r="F1010" s="938"/>
      <c r="G1010" s="938"/>
      <c r="H1010" s="938"/>
      <c r="I1010" s="938"/>
    </row>
    <row r="1011" spans="3:9" ht="16.5">
      <c r="C1011" s="938"/>
      <c r="D1011" s="939"/>
      <c r="E1011" s="940"/>
      <c r="F1011" s="938"/>
      <c r="G1011" s="938"/>
      <c r="H1011" s="938"/>
      <c r="I1011" s="938"/>
    </row>
    <row r="1012" spans="3:9" ht="16.5">
      <c r="C1012" s="938"/>
      <c r="D1012" s="939"/>
      <c r="E1012" s="940"/>
      <c r="F1012" s="938"/>
      <c r="G1012" s="938"/>
      <c r="H1012" s="938"/>
      <c r="I1012" s="938"/>
    </row>
    <row r="1013" spans="3:9" ht="16.5">
      <c r="C1013" s="938"/>
      <c r="D1013" s="939"/>
      <c r="E1013" s="940"/>
      <c r="F1013" s="938"/>
      <c r="G1013" s="938"/>
      <c r="H1013" s="938"/>
      <c r="I1013" s="938"/>
    </row>
    <row r="1014" spans="3:9" ht="16.5">
      <c r="C1014" s="938"/>
      <c r="D1014" s="939"/>
      <c r="E1014" s="940"/>
      <c r="F1014" s="938"/>
      <c r="G1014" s="938"/>
      <c r="H1014" s="938"/>
      <c r="I1014" s="938"/>
    </row>
    <row r="1015" spans="3:9" ht="16.5">
      <c r="C1015" s="938"/>
      <c r="D1015" s="939"/>
      <c r="E1015" s="940"/>
      <c r="F1015" s="938"/>
      <c r="G1015" s="938"/>
      <c r="H1015" s="938"/>
      <c r="I1015" s="938"/>
    </row>
    <row r="1016" spans="3:9" ht="16.5">
      <c r="C1016" s="938"/>
      <c r="D1016" s="939"/>
      <c r="E1016" s="940"/>
      <c r="F1016" s="938"/>
      <c r="G1016" s="938"/>
      <c r="H1016" s="938"/>
      <c r="I1016" s="938"/>
    </row>
    <row r="1017" spans="3:9" ht="16.5">
      <c r="C1017" s="938"/>
      <c r="D1017" s="939"/>
      <c r="E1017" s="940"/>
      <c r="F1017" s="938"/>
      <c r="G1017" s="938"/>
      <c r="H1017" s="938"/>
      <c r="I1017" s="938"/>
    </row>
    <row r="1018" spans="3:9" ht="16.5">
      <c r="C1018" s="938"/>
      <c r="D1018" s="939"/>
      <c r="E1018" s="940"/>
      <c r="F1018" s="938"/>
      <c r="G1018" s="938"/>
      <c r="H1018" s="938"/>
      <c r="I1018" s="938"/>
    </row>
    <row r="1019" spans="3:9" ht="16.5">
      <c r="C1019" s="938"/>
      <c r="D1019" s="939"/>
      <c r="E1019" s="940"/>
      <c r="F1019" s="938"/>
      <c r="G1019" s="938"/>
      <c r="H1019" s="938"/>
      <c r="I1019" s="938"/>
    </row>
    <row r="1020" spans="3:9" ht="16.5">
      <c r="C1020" s="938"/>
      <c r="D1020" s="939"/>
      <c r="E1020" s="940"/>
      <c r="F1020" s="938"/>
      <c r="G1020" s="938"/>
      <c r="H1020" s="938"/>
      <c r="I1020" s="938"/>
    </row>
    <row r="1021" spans="3:9" ht="16.5">
      <c r="C1021" s="938"/>
      <c r="D1021" s="939"/>
      <c r="E1021" s="940"/>
      <c r="F1021" s="938"/>
      <c r="G1021" s="938"/>
      <c r="H1021" s="938"/>
      <c r="I1021" s="938"/>
    </row>
    <row r="1022" spans="3:9" ht="16.5">
      <c r="C1022" s="938"/>
      <c r="D1022" s="939"/>
      <c r="E1022" s="940"/>
      <c r="F1022" s="938"/>
      <c r="G1022" s="938"/>
      <c r="H1022" s="938"/>
      <c r="I1022" s="938"/>
    </row>
    <row r="1023" spans="3:9" ht="16.5">
      <c r="C1023" s="938"/>
      <c r="D1023" s="939"/>
      <c r="E1023" s="940"/>
      <c r="F1023" s="938"/>
      <c r="G1023" s="938"/>
      <c r="H1023" s="938"/>
      <c r="I1023" s="938"/>
    </row>
    <row r="1024" spans="3:9" ht="16.5">
      <c r="C1024" s="938"/>
      <c r="D1024" s="939"/>
      <c r="E1024" s="940"/>
      <c r="F1024" s="938"/>
      <c r="G1024" s="938"/>
      <c r="H1024" s="938"/>
      <c r="I1024" s="938"/>
    </row>
    <row r="1025" spans="3:9" ht="16.5">
      <c r="C1025" s="938"/>
      <c r="D1025" s="939"/>
      <c r="E1025" s="940"/>
      <c r="F1025" s="938"/>
      <c r="G1025" s="938"/>
      <c r="H1025" s="938"/>
      <c r="I1025" s="938"/>
    </row>
    <row r="1026" spans="3:9" ht="16.5">
      <c r="C1026" s="938"/>
      <c r="D1026" s="939"/>
      <c r="E1026" s="940"/>
      <c r="F1026" s="938"/>
      <c r="G1026" s="938"/>
      <c r="H1026" s="938"/>
      <c r="I1026" s="938"/>
    </row>
    <row r="1027" spans="3:9" ht="16.5">
      <c r="C1027" s="938"/>
      <c r="D1027" s="939"/>
      <c r="E1027" s="940"/>
      <c r="F1027" s="938"/>
      <c r="G1027" s="938"/>
      <c r="H1027" s="938"/>
      <c r="I1027" s="938"/>
    </row>
    <row r="1028" spans="3:9" ht="16.5">
      <c r="C1028" s="938"/>
      <c r="D1028" s="939"/>
      <c r="E1028" s="940"/>
      <c r="F1028" s="938"/>
      <c r="G1028" s="938"/>
      <c r="H1028" s="938"/>
      <c r="I1028" s="938"/>
    </row>
    <row r="1029" spans="3:9" ht="16.5">
      <c r="C1029" s="938"/>
      <c r="D1029" s="939"/>
      <c r="E1029" s="940"/>
      <c r="F1029" s="938"/>
      <c r="G1029" s="938"/>
      <c r="H1029" s="938"/>
      <c r="I1029" s="938"/>
    </row>
    <row r="1030" spans="3:9" ht="16.5">
      <c r="C1030" s="938"/>
      <c r="D1030" s="939"/>
      <c r="E1030" s="940"/>
      <c r="F1030" s="938"/>
      <c r="G1030" s="938"/>
      <c r="H1030" s="938"/>
      <c r="I1030" s="938"/>
    </row>
    <row r="1031" spans="3:9" ht="16.5">
      <c r="C1031" s="938"/>
      <c r="D1031" s="939"/>
      <c r="E1031" s="940"/>
      <c r="F1031" s="938"/>
      <c r="G1031" s="938"/>
      <c r="H1031" s="938"/>
      <c r="I1031" s="938"/>
    </row>
    <row r="1032" spans="3:9" ht="16.5">
      <c r="C1032" s="938"/>
      <c r="D1032" s="939"/>
      <c r="E1032" s="940"/>
      <c r="F1032" s="938"/>
      <c r="G1032" s="938"/>
      <c r="H1032" s="938"/>
      <c r="I1032" s="938"/>
    </row>
    <row r="1033" spans="3:9" ht="16.5">
      <c r="C1033" s="938"/>
      <c r="D1033" s="939"/>
      <c r="E1033" s="940"/>
      <c r="F1033" s="938"/>
      <c r="G1033" s="938"/>
      <c r="H1033" s="938"/>
      <c r="I1033" s="938"/>
    </row>
    <row r="1034" spans="3:9" ht="16.5">
      <c r="C1034" s="938"/>
      <c r="D1034" s="939"/>
      <c r="E1034" s="940"/>
      <c r="F1034" s="938"/>
      <c r="G1034" s="938"/>
      <c r="H1034" s="938"/>
      <c r="I1034" s="938"/>
    </row>
    <row r="1035" spans="3:9" ht="16.5">
      <c r="C1035" s="938"/>
      <c r="D1035" s="939"/>
      <c r="E1035" s="940"/>
      <c r="F1035" s="938"/>
      <c r="G1035" s="938"/>
      <c r="H1035" s="938"/>
      <c r="I1035" s="938"/>
    </row>
    <row r="1036" spans="3:9" ht="16.5">
      <c r="C1036" s="938"/>
      <c r="D1036" s="939"/>
      <c r="E1036" s="940"/>
      <c r="F1036" s="938"/>
      <c r="G1036" s="938"/>
      <c r="H1036" s="938"/>
      <c r="I1036" s="938"/>
    </row>
    <row r="1037" spans="3:9" ht="16.5">
      <c r="C1037" s="938"/>
      <c r="D1037" s="939"/>
      <c r="E1037" s="940"/>
      <c r="F1037" s="938"/>
      <c r="G1037" s="938"/>
      <c r="H1037" s="938"/>
      <c r="I1037" s="938"/>
    </row>
    <row r="1038" spans="3:9" ht="16.5">
      <c r="C1038" s="938"/>
      <c r="D1038" s="939"/>
      <c r="E1038" s="940"/>
      <c r="F1038" s="938"/>
      <c r="G1038" s="938"/>
      <c r="H1038" s="938"/>
      <c r="I1038" s="938"/>
    </row>
    <row r="1039" spans="3:9" ht="16.5">
      <c r="C1039" s="938"/>
      <c r="D1039" s="939"/>
      <c r="E1039" s="940"/>
      <c r="F1039" s="938"/>
      <c r="G1039" s="938"/>
      <c r="H1039" s="938"/>
      <c r="I1039" s="938"/>
    </row>
    <row r="1040" spans="3:9" ht="16.5">
      <c r="C1040" s="938"/>
      <c r="D1040" s="939"/>
      <c r="E1040" s="940"/>
      <c r="F1040" s="938"/>
      <c r="G1040" s="938"/>
      <c r="H1040" s="938"/>
      <c r="I1040" s="938"/>
    </row>
    <row r="1041" spans="3:9" ht="16.5">
      <c r="C1041" s="938"/>
      <c r="D1041" s="939"/>
      <c r="E1041" s="940"/>
      <c r="F1041" s="938"/>
      <c r="G1041" s="938"/>
      <c r="H1041" s="938"/>
      <c r="I1041" s="938"/>
    </row>
    <row r="1042" spans="3:9" ht="16.5">
      <c r="C1042" s="938"/>
      <c r="D1042" s="939"/>
      <c r="E1042" s="940"/>
      <c r="F1042" s="938"/>
      <c r="G1042" s="938"/>
      <c r="H1042" s="938"/>
      <c r="I1042" s="938"/>
    </row>
    <row r="1043" spans="3:9" ht="16.5">
      <c r="C1043" s="938"/>
      <c r="D1043" s="939"/>
      <c r="E1043" s="940"/>
      <c r="F1043" s="938"/>
      <c r="G1043" s="938"/>
      <c r="H1043" s="938"/>
      <c r="I1043" s="938"/>
    </row>
    <row r="1044" spans="3:9" ht="16.5">
      <c r="C1044" s="938"/>
      <c r="D1044" s="939"/>
      <c r="E1044" s="940"/>
      <c r="F1044" s="938"/>
      <c r="G1044" s="938"/>
      <c r="H1044" s="938"/>
      <c r="I1044" s="938"/>
    </row>
    <row r="1045" spans="3:9" ht="16.5">
      <c r="C1045" s="938"/>
      <c r="D1045" s="939"/>
      <c r="E1045" s="940"/>
      <c r="F1045" s="938"/>
      <c r="G1045" s="938"/>
      <c r="H1045" s="938"/>
      <c r="I1045" s="938"/>
    </row>
    <row r="1046" spans="3:9" ht="16.5">
      <c r="C1046" s="938"/>
      <c r="D1046" s="939"/>
      <c r="E1046" s="940"/>
      <c r="F1046" s="938"/>
      <c r="G1046" s="938"/>
      <c r="H1046" s="938"/>
      <c r="I1046" s="938"/>
    </row>
    <row r="1047" spans="3:9" ht="16.5">
      <c r="C1047" s="938"/>
      <c r="D1047" s="939"/>
      <c r="E1047" s="940"/>
      <c r="F1047" s="938"/>
      <c r="G1047" s="938"/>
      <c r="H1047" s="938"/>
      <c r="I1047" s="938"/>
    </row>
    <row r="1048" spans="3:9" ht="16.5">
      <c r="C1048" s="938"/>
      <c r="D1048" s="939"/>
      <c r="E1048" s="940"/>
      <c r="F1048" s="938"/>
      <c r="G1048" s="938"/>
      <c r="H1048" s="938"/>
      <c r="I1048" s="938"/>
    </row>
    <row r="1049" spans="3:9" ht="16.5">
      <c r="C1049" s="938"/>
      <c r="D1049" s="939"/>
      <c r="E1049" s="940"/>
      <c r="F1049" s="938"/>
      <c r="G1049" s="938"/>
      <c r="H1049" s="938"/>
      <c r="I1049" s="938"/>
    </row>
    <row r="1050" spans="3:9" ht="16.5">
      <c r="C1050" s="938"/>
      <c r="D1050" s="939"/>
      <c r="E1050" s="940"/>
      <c r="F1050" s="938"/>
      <c r="G1050" s="938"/>
      <c r="H1050" s="938"/>
      <c r="I1050" s="938"/>
    </row>
    <row r="1051" spans="3:9" ht="16.5">
      <c r="C1051" s="938"/>
      <c r="D1051" s="939"/>
      <c r="E1051" s="940"/>
      <c r="F1051" s="938"/>
      <c r="G1051" s="938"/>
      <c r="H1051" s="938"/>
      <c r="I1051" s="938"/>
    </row>
    <row r="1052" spans="3:9" ht="16.5">
      <c r="C1052" s="938"/>
      <c r="D1052" s="939"/>
      <c r="E1052" s="940"/>
      <c r="F1052" s="938"/>
      <c r="G1052" s="938"/>
      <c r="H1052" s="938"/>
      <c r="I1052" s="938"/>
    </row>
    <row r="1053" spans="3:9" ht="16.5">
      <c r="C1053" s="938"/>
      <c r="D1053" s="939"/>
      <c r="E1053" s="940"/>
      <c r="F1053" s="938"/>
      <c r="G1053" s="938"/>
      <c r="H1053" s="938"/>
      <c r="I1053" s="938"/>
    </row>
    <row r="1054" spans="3:9" ht="16.5">
      <c r="C1054" s="938"/>
      <c r="D1054" s="939"/>
      <c r="E1054" s="940"/>
      <c r="F1054" s="938"/>
      <c r="G1054" s="938"/>
      <c r="H1054" s="938"/>
      <c r="I1054" s="938"/>
    </row>
    <row r="1055" spans="3:9" ht="16.5">
      <c r="C1055" s="938"/>
      <c r="D1055" s="939"/>
      <c r="E1055" s="940"/>
      <c r="F1055" s="938"/>
      <c r="G1055" s="938"/>
      <c r="H1055" s="938"/>
      <c r="I1055" s="938"/>
    </row>
    <row r="1056" spans="3:9" ht="16.5">
      <c r="C1056" s="938"/>
      <c r="D1056" s="939"/>
      <c r="E1056" s="940"/>
      <c r="F1056" s="938"/>
      <c r="G1056" s="938"/>
      <c r="H1056" s="938"/>
      <c r="I1056" s="938"/>
    </row>
    <row r="1057" spans="3:9" ht="16.5">
      <c r="C1057" s="938"/>
      <c r="D1057" s="939"/>
      <c r="E1057" s="940"/>
      <c r="F1057" s="938"/>
      <c r="G1057" s="938"/>
      <c r="H1057" s="938"/>
      <c r="I1057" s="938"/>
    </row>
    <row r="1058" spans="3:9" ht="16.5">
      <c r="C1058" s="938"/>
      <c r="D1058" s="939"/>
      <c r="E1058" s="940"/>
      <c r="F1058" s="938"/>
      <c r="G1058" s="938"/>
      <c r="H1058" s="938"/>
      <c r="I1058" s="938"/>
    </row>
    <row r="1059" spans="3:9" ht="16.5">
      <c r="C1059" s="938"/>
      <c r="D1059" s="939"/>
      <c r="E1059" s="940"/>
      <c r="F1059" s="938"/>
      <c r="G1059" s="938"/>
      <c r="H1059" s="938"/>
      <c r="I1059" s="938"/>
    </row>
    <row r="1060" spans="3:9" ht="16.5">
      <c r="C1060" s="938"/>
      <c r="D1060" s="939"/>
      <c r="E1060" s="940"/>
      <c r="F1060" s="938"/>
      <c r="G1060" s="938"/>
      <c r="H1060" s="938"/>
      <c r="I1060" s="938"/>
    </row>
    <row r="1061" spans="3:9" ht="16.5">
      <c r="C1061" s="938"/>
      <c r="D1061" s="939"/>
      <c r="E1061" s="940"/>
      <c r="F1061" s="938"/>
      <c r="G1061" s="938"/>
      <c r="H1061" s="938"/>
      <c r="I1061" s="938"/>
    </row>
    <row r="1062" spans="3:9" ht="16.5">
      <c r="C1062" s="938"/>
      <c r="D1062" s="939"/>
      <c r="E1062" s="940"/>
      <c r="F1062" s="938"/>
      <c r="G1062" s="938"/>
      <c r="H1062" s="938"/>
      <c r="I1062" s="938"/>
    </row>
    <row r="1063" spans="3:9" ht="16.5">
      <c r="C1063" s="938"/>
      <c r="D1063" s="939"/>
      <c r="E1063" s="940"/>
      <c r="F1063" s="938"/>
      <c r="G1063" s="938"/>
      <c r="H1063" s="938"/>
      <c r="I1063" s="938"/>
    </row>
    <row r="1064" spans="3:9" ht="16.5">
      <c r="C1064" s="938"/>
      <c r="D1064" s="939"/>
      <c r="E1064" s="940"/>
      <c r="F1064" s="938"/>
      <c r="G1064" s="938"/>
      <c r="H1064" s="938"/>
      <c r="I1064" s="938"/>
    </row>
    <row r="1065" spans="3:9" ht="16.5">
      <c r="C1065" s="938"/>
      <c r="D1065" s="939"/>
      <c r="E1065" s="940"/>
      <c r="F1065" s="938"/>
      <c r="G1065" s="938"/>
      <c r="H1065" s="938"/>
      <c r="I1065" s="938"/>
    </row>
    <row r="1066" spans="3:9" ht="16.5">
      <c r="C1066" s="938"/>
      <c r="D1066" s="939"/>
      <c r="E1066" s="940"/>
      <c r="F1066" s="938"/>
      <c r="G1066" s="938"/>
      <c r="H1066" s="938"/>
      <c r="I1066" s="938"/>
    </row>
    <row r="1067" spans="3:9" ht="16.5">
      <c r="C1067" s="938"/>
      <c r="D1067" s="939"/>
      <c r="E1067" s="940"/>
      <c r="F1067" s="938"/>
      <c r="G1067" s="938"/>
      <c r="H1067" s="938"/>
      <c r="I1067" s="938"/>
    </row>
    <row r="1068" spans="3:9" ht="16.5">
      <c r="C1068" s="938"/>
      <c r="D1068" s="939"/>
      <c r="E1068" s="940"/>
      <c r="F1068" s="938"/>
      <c r="G1068" s="938"/>
      <c r="H1068" s="938"/>
      <c r="I1068" s="938"/>
    </row>
    <row r="1069" spans="3:9" ht="16.5">
      <c r="C1069" s="938"/>
      <c r="D1069" s="939"/>
      <c r="E1069" s="940"/>
      <c r="F1069" s="938"/>
      <c r="G1069" s="938"/>
      <c r="H1069" s="938"/>
      <c r="I1069" s="938"/>
    </row>
    <row r="1070" spans="3:9" ht="16.5">
      <c r="C1070" s="938"/>
      <c r="D1070" s="939"/>
      <c r="E1070" s="940"/>
      <c r="F1070" s="938"/>
      <c r="G1070" s="938"/>
      <c r="H1070" s="938"/>
      <c r="I1070" s="938"/>
    </row>
    <row r="1071" spans="3:9" ht="16.5">
      <c r="C1071" s="938"/>
      <c r="D1071" s="939"/>
      <c r="E1071" s="940"/>
      <c r="F1071" s="938"/>
      <c r="G1071" s="938"/>
      <c r="H1071" s="938"/>
      <c r="I1071" s="938"/>
    </row>
    <row r="1072" spans="3:9" ht="16.5">
      <c r="C1072" s="938"/>
      <c r="D1072" s="939"/>
      <c r="E1072" s="940"/>
      <c r="F1072" s="938"/>
      <c r="G1072" s="938"/>
      <c r="H1072" s="938"/>
      <c r="I1072" s="938"/>
    </row>
    <row r="1073" spans="3:9" ht="16.5">
      <c r="C1073" s="938"/>
      <c r="D1073" s="939"/>
      <c r="E1073" s="940"/>
      <c r="F1073" s="938"/>
      <c r="G1073" s="938"/>
      <c r="H1073" s="938"/>
      <c r="I1073" s="938"/>
    </row>
    <row r="1074" spans="3:9" ht="16.5">
      <c r="C1074" s="938"/>
      <c r="D1074" s="939"/>
      <c r="E1074" s="940"/>
      <c r="F1074" s="938"/>
      <c r="G1074" s="938"/>
      <c r="H1074" s="938"/>
      <c r="I1074" s="938"/>
    </row>
    <row r="1075" spans="3:9" ht="16.5">
      <c r="C1075" s="938"/>
      <c r="D1075" s="939"/>
      <c r="E1075" s="940"/>
      <c r="F1075" s="938"/>
      <c r="G1075" s="938"/>
      <c r="H1075" s="938"/>
      <c r="I1075" s="938"/>
    </row>
    <row r="1076" spans="3:9" ht="16.5">
      <c r="C1076" s="938"/>
      <c r="D1076" s="939"/>
      <c r="E1076" s="940"/>
      <c r="F1076" s="938"/>
      <c r="G1076" s="938"/>
      <c r="H1076" s="938"/>
      <c r="I1076" s="938"/>
    </row>
    <row r="1077" spans="3:9" ht="16.5">
      <c r="C1077" s="938"/>
      <c r="D1077" s="939"/>
      <c r="E1077" s="940"/>
      <c r="F1077" s="938"/>
      <c r="G1077" s="938"/>
      <c r="H1077" s="938"/>
      <c r="I1077" s="938"/>
    </row>
    <row r="1078" spans="3:9" ht="16.5">
      <c r="C1078" s="938"/>
      <c r="D1078" s="939"/>
      <c r="E1078" s="940"/>
      <c r="F1078" s="938"/>
      <c r="G1078" s="938"/>
      <c r="H1078" s="938"/>
      <c r="I1078" s="938"/>
    </row>
    <row r="1079" spans="3:9" ht="16.5">
      <c r="C1079" s="938"/>
      <c r="D1079" s="939"/>
      <c r="E1079" s="940"/>
      <c r="F1079" s="938"/>
      <c r="G1079" s="938"/>
      <c r="H1079" s="938"/>
      <c r="I1079" s="938"/>
    </row>
    <row r="1080" spans="3:9" ht="16.5">
      <c r="C1080" s="938"/>
      <c r="D1080" s="939"/>
      <c r="E1080" s="940"/>
      <c r="F1080" s="938"/>
      <c r="G1080" s="938"/>
      <c r="H1080" s="938"/>
      <c r="I1080" s="938"/>
    </row>
    <row r="1081" spans="3:9" ht="16.5">
      <c r="C1081" s="938"/>
      <c r="D1081" s="939"/>
      <c r="E1081" s="940"/>
      <c r="F1081" s="938"/>
      <c r="G1081" s="938"/>
      <c r="H1081" s="938"/>
      <c r="I1081" s="938"/>
    </row>
    <row r="1082" spans="3:9" ht="16.5">
      <c r="C1082" s="938"/>
      <c r="D1082" s="939"/>
      <c r="E1082" s="940"/>
      <c r="F1082" s="938"/>
      <c r="G1082" s="938"/>
      <c r="H1082" s="938"/>
      <c r="I1082" s="938"/>
    </row>
    <row r="1083" spans="3:9" ht="16.5">
      <c r="C1083" s="938"/>
      <c r="D1083" s="939"/>
      <c r="E1083" s="940"/>
      <c r="F1083" s="938"/>
      <c r="G1083" s="938"/>
      <c r="H1083" s="938"/>
      <c r="I1083" s="938"/>
    </row>
    <row r="1084" spans="3:9" ht="16.5">
      <c r="C1084" s="938"/>
      <c r="D1084" s="939"/>
      <c r="E1084" s="940"/>
      <c r="F1084" s="938"/>
      <c r="G1084" s="938"/>
      <c r="H1084" s="938"/>
      <c r="I1084" s="938"/>
    </row>
    <row r="1085" spans="3:9" ht="16.5">
      <c r="C1085" s="938"/>
      <c r="D1085" s="939"/>
      <c r="E1085" s="940"/>
      <c r="F1085" s="938"/>
      <c r="G1085" s="938"/>
      <c r="H1085" s="938"/>
      <c r="I1085" s="938"/>
    </row>
    <row r="1086" spans="3:9" ht="16.5">
      <c r="C1086" s="938"/>
      <c r="D1086" s="939"/>
      <c r="E1086" s="940"/>
      <c r="F1086" s="938"/>
      <c r="G1086" s="938"/>
      <c r="H1086" s="938"/>
      <c r="I1086" s="938"/>
    </row>
    <row r="1087" spans="3:9" ht="16.5">
      <c r="C1087" s="938"/>
      <c r="D1087" s="939"/>
      <c r="E1087" s="940"/>
      <c r="F1087" s="938"/>
      <c r="G1087" s="938"/>
      <c r="H1087" s="938"/>
      <c r="I1087" s="938"/>
    </row>
    <row r="1088" spans="3:9" ht="16.5">
      <c r="C1088" s="938"/>
      <c r="D1088" s="939"/>
      <c r="E1088" s="940"/>
      <c r="F1088" s="938"/>
      <c r="G1088" s="938"/>
      <c r="H1088" s="938"/>
      <c r="I1088" s="938"/>
    </row>
  </sheetData>
  <mergeCells count="8">
    <mergeCell ref="B3:I3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1.-PTC</vt:lpstr>
      <vt:lpstr>2.-PAB </vt:lpstr>
      <vt:lpstr>3.-PA </vt:lpstr>
      <vt:lpstr>MATERIAS</vt:lpstr>
      <vt:lpstr>RUSLTADOS 1 CONV. </vt:lpstr>
      <vt:lpstr>'2.-PAB '!Print_Area</vt:lpstr>
      <vt:lpstr>'3.-PA '!Print_Area</vt:lpstr>
      <vt:lpstr>'2.-PAB '!Print_Titles</vt:lpstr>
      <vt:lpstr>'3.-PA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corrales</dc:creator>
  <cp:lastModifiedBy>Daniel corrales</cp:lastModifiedBy>
  <cp:lastPrinted>2020-12-04T20:31:38Z</cp:lastPrinted>
  <dcterms:created xsi:type="dcterms:W3CDTF">2020-12-04T20:33:48Z</dcterms:created>
  <dcterms:modified xsi:type="dcterms:W3CDTF">2020-12-04T20:33:49Z</dcterms:modified>
</cp:coreProperties>
</file>